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tables/table6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Juan\Downloads\docs\docs\compras_y_contrataciones\plan_anual_de_compras\"/>
    </mc:Choice>
  </mc:AlternateContent>
  <workbookProtection workbookPassword="A90E" lockStructure="1"/>
  <bookViews>
    <workbookView xWindow="0" yWindow="0" windowWidth="28800" windowHeight="12435" tabRatio="606"/>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PACC!$A$1:$F$945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904" i="2" l="1"/>
  <c r="I904" i="2"/>
  <c r="H904" i="2"/>
  <c r="C900" i="2"/>
  <c r="C898" i="2"/>
  <c r="J893" i="2"/>
  <c r="I893" i="2"/>
  <c r="H893" i="2"/>
  <c r="C889" i="2"/>
  <c r="C887" i="2"/>
  <c r="J882" i="2"/>
  <c r="I882" i="2"/>
  <c r="H882" i="2"/>
  <c r="C878" i="2"/>
  <c r="C876" i="2"/>
  <c r="J871" i="2"/>
  <c r="I871" i="2"/>
  <c r="H871" i="2"/>
  <c r="C867" i="2"/>
  <c r="C865" i="2"/>
  <c r="J860" i="2"/>
  <c r="I860" i="2"/>
  <c r="H860" i="2"/>
  <c r="C856" i="2"/>
  <c r="C854" i="2"/>
  <c r="J849" i="2"/>
  <c r="I849" i="2"/>
  <c r="H849" i="2"/>
  <c r="C845" i="2"/>
  <c r="C843" i="2"/>
  <c r="F848" i="2"/>
  <c r="B892" i="2"/>
  <c r="F870" i="2"/>
  <c r="F892" i="2"/>
  <c r="B859" i="2"/>
  <c r="F859" i="2"/>
  <c r="B848" i="2"/>
  <c r="F881" i="2"/>
  <c r="B881" i="2"/>
  <c r="F903" i="2"/>
  <c r="B870" i="2"/>
  <c r="B903" i="2"/>
  <c r="F904" i="2" l="1"/>
  <c r="F893" i="2"/>
  <c r="F882" i="2"/>
  <c r="F871" i="2"/>
  <c r="F860" i="2"/>
  <c r="F849" i="2"/>
  <c r="J838" i="2"/>
  <c r="I838" i="2"/>
  <c r="H838" i="2"/>
  <c r="C834" i="2"/>
  <c r="C832" i="2"/>
  <c r="J827" i="2"/>
  <c r="I827" i="2"/>
  <c r="H827" i="2"/>
  <c r="C823" i="2"/>
  <c r="C821" i="2"/>
  <c r="J816" i="2"/>
  <c r="I816" i="2"/>
  <c r="H816" i="2"/>
  <c r="C812" i="2"/>
  <c r="C810" i="2"/>
  <c r="J805" i="2"/>
  <c r="I805" i="2"/>
  <c r="H805" i="2"/>
  <c r="C800" i="2"/>
  <c r="C798" i="2"/>
  <c r="F837" i="2"/>
  <c r="B804" i="2"/>
  <c r="B826" i="2"/>
  <c r="F815" i="2"/>
  <c r="B815" i="2"/>
  <c r="B837" i="2"/>
  <c r="B803" i="2"/>
  <c r="F803" i="2"/>
  <c r="F826" i="2"/>
  <c r="F804" i="2"/>
  <c r="F838" i="2" l="1"/>
  <c r="F827" i="2"/>
  <c r="F816" i="2"/>
  <c r="F805" i="2"/>
  <c r="C787" i="2"/>
  <c r="C789" i="2"/>
  <c r="J793" i="2"/>
  <c r="I793" i="2"/>
  <c r="H793" i="2"/>
  <c r="J782" i="2"/>
  <c r="I782" i="2"/>
  <c r="H782" i="2"/>
  <c r="C778" i="2"/>
  <c r="C776" i="2"/>
  <c r="J771" i="2"/>
  <c r="I771" i="2"/>
  <c r="H771" i="2"/>
  <c r="C767" i="2"/>
  <c r="C765" i="2"/>
  <c r="J760" i="2"/>
  <c r="I760" i="2"/>
  <c r="H760" i="2"/>
  <c r="C756" i="2"/>
  <c r="C754" i="2"/>
  <c r="J749" i="2"/>
  <c r="I749" i="2"/>
  <c r="H749" i="2"/>
  <c r="C745" i="2"/>
  <c r="C743" i="2"/>
  <c r="J738" i="2"/>
  <c r="I738" i="2"/>
  <c r="H738" i="2"/>
  <c r="C734" i="2"/>
  <c r="C732" i="2"/>
  <c r="J727" i="2"/>
  <c r="I727" i="2"/>
  <c r="H727" i="2"/>
  <c r="C723" i="2"/>
  <c r="C721" i="2"/>
  <c r="F748" i="2"/>
  <c r="F137" i="2"/>
  <c r="B759" i="2"/>
  <c r="F263" i="2"/>
  <c r="B537" i="2"/>
  <c r="B792" i="2"/>
  <c r="F520" i="2"/>
  <c r="F535" i="2"/>
  <c r="B536" i="2"/>
  <c r="F770" i="2"/>
  <c r="B770" i="2"/>
  <c r="B726" i="2"/>
  <c r="B484" i="2"/>
  <c r="B263" i="2"/>
  <c r="B112" i="2"/>
  <c r="F781" i="2"/>
  <c r="F726" i="2"/>
  <c r="F759" i="2"/>
  <c r="F136" i="2"/>
  <c r="F112" i="2"/>
  <c r="B520" i="2"/>
  <c r="B138" i="2"/>
  <c r="F111" i="2"/>
  <c r="B111" i="2"/>
  <c r="B535" i="2"/>
  <c r="B137" i="2"/>
  <c r="B737" i="2"/>
  <c r="B136" i="2"/>
  <c r="F536" i="2"/>
  <c r="F792" i="2"/>
  <c r="F484" i="2"/>
  <c r="F537" i="2"/>
  <c r="F737" i="2"/>
  <c r="F138" i="2"/>
  <c r="B748" i="2"/>
  <c r="B781" i="2"/>
  <c r="F793" i="2" l="1"/>
  <c r="F782" i="2"/>
  <c r="F771" i="2"/>
  <c r="F760" i="2"/>
  <c r="F749" i="2"/>
  <c r="F738" i="2"/>
  <c r="F727" i="2"/>
  <c r="J716" i="2"/>
  <c r="I716" i="2"/>
  <c r="H716" i="2"/>
  <c r="C710" i="2"/>
  <c r="C708" i="2"/>
  <c r="B701" i="2"/>
  <c r="B702" i="2"/>
  <c r="B110" i="2"/>
  <c r="B135" i="2"/>
  <c r="F135" i="2"/>
  <c r="F54" i="2"/>
  <c r="F702" i="2"/>
  <c r="F701" i="2"/>
  <c r="F713" i="2"/>
  <c r="B715" i="2"/>
  <c r="F714" i="2"/>
  <c r="B714" i="2"/>
  <c r="B54" i="2"/>
  <c r="F715" i="2"/>
  <c r="F110" i="2"/>
  <c r="B713" i="2"/>
  <c r="F716" i="2" l="1"/>
  <c r="J703" i="2"/>
  <c r="I703" i="2"/>
  <c r="H703" i="2"/>
  <c r="C695" i="2"/>
  <c r="C693" i="2"/>
  <c r="F698" i="2"/>
  <c r="F700" i="2"/>
  <c r="B699" i="2"/>
  <c r="F699" i="2"/>
  <c r="B700" i="2"/>
  <c r="B698" i="2"/>
  <c r="F703" i="2" l="1"/>
  <c r="J688" i="2"/>
  <c r="I688" i="2"/>
  <c r="H688" i="2"/>
  <c r="C684" i="2"/>
  <c r="C682" i="2"/>
  <c r="J677" i="2"/>
  <c r="I677" i="2"/>
  <c r="H677" i="2"/>
  <c r="C673" i="2"/>
  <c r="C671" i="2"/>
  <c r="J666" i="2"/>
  <c r="I666" i="2"/>
  <c r="H666" i="2"/>
  <c r="C662" i="2"/>
  <c r="C660" i="2"/>
  <c r="J655" i="2"/>
  <c r="I655" i="2"/>
  <c r="H655" i="2"/>
  <c r="C651" i="2"/>
  <c r="C649" i="2"/>
  <c r="J644" i="2"/>
  <c r="I644" i="2"/>
  <c r="H644" i="2"/>
  <c r="C640" i="2"/>
  <c r="C638" i="2"/>
  <c r="B676" i="2"/>
  <c r="F687" i="2"/>
  <c r="F676" i="2"/>
  <c r="F665" i="2"/>
  <c r="B654" i="2"/>
  <c r="B665" i="2"/>
  <c r="F654" i="2"/>
  <c r="B643" i="2"/>
  <c r="B687" i="2"/>
  <c r="F643" i="2"/>
  <c r="F688" i="2" l="1"/>
  <c r="F677" i="2"/>
  <c r="F666" i="2"/>
  <c r="F655" i="2"/>
  <c r="F644" i="2"/>
  <c r="B502" i="2"/>
  <c r="F502" i="2"/>
  <c r="F519" i="2"/>
  <c r="B519" i="2"/>
  <c r="J633" i="2" l="1"/>
  <c r="I633" i="2"/>
  <c r="H633" i="2"/>
  <c r="C628" i="2"/>
  <c r="C626" i="2"/>
  <c r="J621" i="2"/>
  <c r="I621" i="2"/>
  <c r="H621" i="2"/>
  <c r="C617" i="2"/>
  <c r="C615" i="2"/>
  <c r="J610" i="2"/>
  <c r="I610" i="2"/>
  <c r="H610" i="2"/>
  <c r="C606" i="2"/>
  <c r="C604" i="2"/>
  <c r="J600" i="2"/>
  <c r="I600" i="2"/>
  <c r="H600" i="2"/>
  <c r="C596" i="2"/>
  <c r="C594" i="2"/>
  <c r="J589" i="2"/>
  <c r="I589" i="2"/>
  <c r="H589" i="2"/>
  <c r="C585" i="2"/>
  <c r="C583" i="2"/>
  <c r="F440" i="2"/>
  <c r="F620" i="2"/>
  <c r="B620" i="2"/>
  <c r="F609" i="2"/>
  <c r="F631" i="2"/>
  <c r="F632" i="2"/>
  <c r="B439" i="2"/>
  <c r="B453" i="2"/>
  <c r="F453" i="2"/>
  <c r="F599" i="2"/>
  <c r="B609" i="2"/>
  <c r="B631" i="2"/>
  <c r="B425" i="2"/>
  <c r="F262" i="2"/>
  <c r="F425" i="2"/>
  <c r="B599" i="2"/>
  <c r="B412" i="2"/>
  <c r="B426" i="2"/>
  <c r="B411" i="2"/>
  <c r="F426" i="2"/>
  <c r="B440" i="2"/>
  <c r="F588" i="2"/>
  <c r="F439" i="2"/>
  <c r="F412" i="2"/>
  <c r="B588" i="2"/>
  <c r="B262" i="2"/>
  <c r="B632" i="2"/>
  <c r="F411" i="2"/>
  <c r="F633" i="2" l="1"/>
  <c r="F621" i="2"/>
  <c r="F610" i="2"/>
  <c r="F600" i="2"/>
  <c r="F589" i="2"/>
  <c r="J578" i="2"/>
  <c r="I578" i="2"/>
  <c r="H578" i="2"/>
  <c r="C574" i="2"/>
  <c r="C572" i="2"/>
  <c r="J567" i="2"/>
  <c r="I567" i="2"/>
  <c r="H567" i="2"/>
  <c r="C563" i="2"/>
  <c r="C561" i="2"/>
  <c r="J556" i="2"/>
  <c r="I556" i="2"/>
  <c r="H556" i="2"/>
  <c r="C545" i="2"/>
  <c r="C543" i="2"/>
  <c r="J538" i="2"/>
  <c r="I538" i="2"/>
  <c r="H538" i="2"/>
  <c r="C528" i="2"/>
  <c r="C526" i="2"/>
  <c r="J521" i="2"/>
  <c r="I521" i="2"/>
  <c r="H521" i="2"/>
  <c r="C510" i="2"/>
  <c r="C508" i="2"/>
  <c r="J503" i="2"/>
  <c r="I503" i="2"/>
  <c r="H503" i="2"/>
  <c r="C492" i="2"/>
  <c r="C490" i="2"/>
  <c r="J485" i="2"/>
  <c r="I485" i="2"/>
  <c r="H485" i="2"/>
  <c r="C476" i="2"/>
  <c r="C474" i="2"/>
  <c r="J469" i="2"/>
  <c r="I469" i="2"/>
  <c r="H469" i="2"/>
  <c r="C461" i="2"/>
  <c r="C459" i="2"/>
  <c r="B552" i="2"/>
  <c r="B482" i="2"/>
  <c r="F465" i="2"/>
  <c r="B499" i="2"/>
  <c r="F438" i="2"/>
  <c r="B468" i="2"/>
  <c r="F501" i="2"/>
  <c r="B554" i="2"/>
  <c r="F464" i="2"/>
  <c r="F500" i="2"/>
  <c r="B513" i="2"/>
  <c r="B466" i="2"/>
  <c r="B480" i="2"/>
  <c r="B452" i="2"/>
  <c r="F483" i="2"/>
  <c r="B517" i="2"/>
  <c r="B534" i="2"/>
  <c r="B516" i="2"/>
  <c r="F566" i="2"/>
  <c r="B550" i="2"/>
  <c r="B531" i="2"/>
  <c r="B553" i="2"/>
  <c r="F467" i="2"/>
  <c r="B465" i="2"/>
  <c r="B497" i="2"/>
  <c r="B515" i="2"/>
  <c r="F549" i="2"/>
  <c r="F513" i="2"/>
  <c r="B548" i="2"/>
  <c r="B518" i="2"/>
  <c r="B495" i="2"/>
  <c r="F482" i="2"/>
  <c r="B464" i="2"/>
  <c r="B438" i="2"/>
  <c r="F479" i="2"/>
  <c r="F498" i="2"/>
  <c r="F517" i="2"/>
  <c r="F577" i="2"/>
  <c r="F497" i="2"/>
  <c r="B500" i="2"/>
  <c r="F548" i="2"/>
  <c r="F532" i="2"/>
  <c r="B577" i="2"/>
  <c r="F495" i="2"/>
  <c r="B483" i="2"/>
  <c r="B533" i="2"/>
  <c r="F534" i="2"/>
  <c r="F553" i="2"/>
  <c r="B479" i="2"/>
  <c r="B481" i="2"/>
  <c r="B424" i="2"/>
  <c r="F424" i="2"/>
  <c r="B551" i="2"/>
  <c r="B555" i="2"/>
  <c r="B566" i="2"/>
  <c r="F515" i="2"/>
  <c r="F555" i="2"/>
  <c r="F551" i="2"/>
  <c r="B532" i="2"/>
  <c r="F452" i="2"/>
  <c r="F466" i="2"/>
  <c r="F481" i="2"/>
  <c r="B498" i="2"/>
  <c r="B501" i="2"/>
  <c r="F468" i="2"/>
  <c r="F552" i="2"/>
  <c r="F499" i="2"/>
  <c r="F518" i="2"/>
  <c r="F533" i="2"/>
  <c r="F516" i="2"/>
  <c r="B514" i="2"/>
  <c r="F514" i="2"/>
  <c r="B549" i="2"/>
  <c r="F496" i="2"/>
  <c r="F531" i="2"/>
  <c r="F554" i="2"/>
  <c r="B467" i="2"/>
  <c r="F550" i="2"/>
  <c r="F480" i="2"/>
  <c r="B496" i="2"/>
  <c r="F578" i="2" l="1"/>
  <c r="F567" i="2"/>
  <c r="F556" i="2"/>
  <c r="F538" i="2"/>
  <c r="F521" i="2"/>
  <c r="F503" i="2"/>
  <c r="F485" i="2"/>
  <c r="F469" i="2"/>
  <c r="J454" i="2"/>
  <c r="I454" i="2"/>
  <c r="H454" i="2"/>
  <c r="C448" i="2"/>
  <c r="C446" i="2"/>
  <c r="J441" i="2"/>
  <c r="I441" i="2"/>
  <c r="H441" i="2"/>
  <c r="C434" i="2"/>
  <c r="C432" i="2"/>
  <c r="J427" i="2"/>
  <c r="I427" i="2"/>
  <c r="H427" i="2"/>
  <c r="C420" i="2"/>
  <c r="C418" i="2"/>
  <c r="J413" i="2"/>
  <c r="I413" i="2"/>
  <c r="H413" i="2"/>
  <c r="C406" i="2"/>
  <c r="C404" i="2"/>
  <c r="J399" i="2"/>
  <c r="I399" i="2"/>
  <c r="H399" i="2"/>
  <c r="C393" i="2"/>
  <c r="C391" i="2"/>
  <c r="J386" i="2"/>
  <c r="I386" i="2"/>
  <c r="H386" i="2"/>
  <c r="C379" i="2"/>
  <c r="C377" i="2"/>
  <c r="J372" i="2"/>
  <c r="I372" i="2"/>
  <c r="H372" i="2"/>
  <c r="C366" i="2"/>
  <c r="C364" i="2"/>
  <c r="J359" i="2"/>
  <c r="I359" i="2"/>
  <c r="H359" i="2"/>
  <c r="C353" i="2"/>
  <c r="C351" i="2"/>
  <c r="J346" i="2"/>
  <c r="I346" i="2"/>
  <c r="H346" i="2"/>
  <c r="C341" i="2"/>
  <c r="C339" i="2"/>
  <c r="J334" i="2"/>
  <c r="I334" i="2"/>
  <c r="H334" i="2"/>
  <c r="C329" i="2"/>
  <c r="C327" i="2"/>
  <c r="B357" i="2"/>
  <c r="F358" i="2"/>
  <c r="F357" i="2"/>
  <c r="B332" i="2"/>
  <c r="B437" i="2"/>
  <c r="B397" i="2"/>
  <c r="B370" i="2"/>
  <c r="F451" i="2"/>
  <c r="B423" i="2"/>
  <c r="F396" i="2"/>
  <c r="F423" i="2"/>
  <c r="F385" i="2"/>
  <c r="F370" i="2"/>
  <c r="F383" i="2"/>
  <c r="B384" i="2"/>
  <c r="B398" i="2"/>
  <c r="F356" i="2"/>
  <c r="B356" i="2"/>
  <c r="F410" i="2"/>
  <c r="F384" i="2"/>
  <c r="B409" i="2"/>
  <c r="B358" i="2"/>
  <c r="B383" i="2"/>
  <c r="B451" i="2"/>
  <c r="B321" i="2"/>
  <c r="F437" i="2"/>
  <c r="F397" i="2"/>
  <c r="F332" i="2"/>
  <c r="F345" i="2"/>
  <c r="B369" i="2"/>
  <c r="B345" i="2"/>
  <c r="F371" i="2"/>
  <c r="F321" i="2"/>
  <c r="F369" i="2"/>
  <c r="B410" i="2"/>
  <c r="B344" i="2"/>
  <c r="F382" i="2"/>
  <c r="B385" i="2"/>
  <c r="F398" i="2"/>
  <c r="F409" i="2"/>
  <c r="B333" i="2"/>
  <c r="F344" i="2"/>
  <c r="F333" i="2"/>
  <c r="B371" i="2"/>
  <c r="B396" i="2"/>
  <c r="B382" i="2"/>
  <c r="F454" i="2" l="1"/>
  <c r="F441" i="2"/>
  <c r="F427" i="2"/>
  <c r="F413" i="2"/>
  <c r="F399" i="2"/>
  <c r="F386" i="2"/>
  <c r="F372" i="2"/>
  <c r="F359" i="2"/>
  <c r="F346" i="2"/>
  <c r="F334" i="2"/>
  <c r="J322" i="2"/>
  <c r="I322" i="2"/>
  <c r="H322" i="2"/>
  <c r="C316" i="2"/>
  <c r="C314" i="2"/>
  <c r="F320" i="2"/>
  <c r="F319" i="2"/>
  <c r="B320" i="2"/>
  <c r="B319" i="2"/>
  <c r="F322" i="2" l="1"/>
  <c r="J309" i="2"/>
  <c r="I309" i="2"/>
  <c r="H309" i="2"/>
  <c r="C302" i="2"/>
  <c r="C300" i="2"/>
  <c r="B305" i="2"/>
  <c r="B308" i="2"/>
  <c r="B307" i="2"/>
  <c r="B306" i="2"/>
  <c r="F308" i="2"/>
  <c r="F305" i="2"/>
  <c r="F306" i="2"/>
  <c r="F307" i="2"/>
  <c r="F294" i="2"/>
  <c r="B294" i="2"/>
  <c r="F309" i="2" l="1"/>
  <c r="J295" i="2"/>
  <c r="I295" i="2"/>
  <c r="H295" i="2"/>
  <c r="C287" i="2"/>
  <c r="C285" i="2"/>
  <c r="J280" i="2"/>
  <c r="I280" i="2"/>
  <c r="H280" i="2"/>
  <c r="C271" i="2"/>
  <c r="C269" i="2"/>
  <c r="J264" i="2"/>
  <c r="I264" i="2"/>
  <c r="H264" i="2"/>
  <c r="C254" i="2"/>
  <c r="C252" i="2"/>
  <c r="J247" i="2"/>
  <c r="I247" i="2"/>
  <c r="H247" i="2"/>
  <c r="C234" i="2"/>
  <c r="C232" i="2"/>
  <c r="B290" i="2"/>
  <c r="B238" i="2"/>
  <c r="F292" i="2"/>
  <c r="F257" i="2"/>
  <c r="B240" i="2"/>
  <c r="F238" i="2"/>
  <c r="B276" i="2"/>
  <c r="F291" i="2"/>
  <c r="F242" i="2"/>
  <c r="B292" i="2"/>
  <c r="B239" i="2"/>
  <c r="F239" i="2"/>
  <c r="F237" i="2"/>
  <c r="F274" i="2"/>
  <c r="B244" i="2"/>
  <c r="B261" i="2"/>
  <c r="F258" i="2"/>
  <c r="B277" i="2"/>
  <c r="B237" i="2"/>
  <c r="B274" i="2"/>
  <c r="F261" i="2"/>
  <c r="B245" i="2"/>
  <c r="B246" i="2"/>
  <c r="B259" i="2"/>
  <c r="F240" i="2"/>
  <c r="F276" i="2"/>
  <c r="F244" i="2"/>
  <c r="F246" i="2"/>
  <c r="F275" i="2"/>
  <c r="B291" i="2"/>
  <c r="B279" i="2"/>
  <c r="F245" i="2"/>
  <c r="F279" i="2"/>
  <c r="B257" i="2"/>
  <c r="F277" i="2"/>
  <c r="B275" i="2"/>
  <c r="B243" i="2"/>
  <c r="F241" i="2"/>
  <c r="B242" i="2"/>
  <c r="F293" i="2"/>
  <c r="B258" i="2"/>
  <c r="F260" i="2"/>
  <c r="B293" i="2"/>
  <c r="F259" i="2"/>
  <c r="F243" i="2"/>
  <c r="B241" i="2"/>
  <c r="F290" i="2"/>
  <c r="B278" i="2"/>
  <c r="B260" i="2"/>
  <c r="F278" i="2"/>
  <c r="F295" i="2" l="1"/>
  <c r="F280" i="2"/>
  <c r="F264" i="2"/>
  <c r="F247" i="2"/>
  <c r="J227" i="2"/>
  <c r="I227" i="2"/>
  <c r="H227" i="2"/>
  <c r="C223" i="2"/>
  <c r="C221" i="2"/>
  <c r="J216" i="2"/>
  <c r="I216" i="2"/>
  <c r="H216" i="2"/>
  <c r="C212" i="2"/>
  <c r="C210" i="2"/>
  <c r="J205" i="2"/>
  <c r="I205" i="2"/>
  <c r="H205" i="2"/>
  <c r="C201" i="2"/>
  <c r="C199" i="2"/>
  <c r="J194" i="2"/>
  <c r="I194" i="2"/>
  <c r="H194" i="2"/>
  <c r="C190" i="2"/>
  <c r="C188" i="2"/>
  <c r="J183" i="2"/>
  <c r="I183" i="2"/>
  <c r="H183" i="2"/>
  <c r="C179" i="2"/>
  <c r="C177" i="2"/>
  <c r="F204" i="2"/>
  <c r="B215" i="2"/>
  <c r="B193" i="2"/>
  <c r="F226" i="2"/>
  <c r="B204" i="2"/>
  <c r="F215" i="2"/>
  <c r="F182" i="2"/>
  <c r="B226" i="2"/>
  <c r="B182" i="2"/>
  <c r="F193" i="2"/>
  <c r="F227" i="2" l="1"/>
  <c r="F216" i="2"/>
  <c r="F205" i="2"/>
  <c r="F194" i="2"/>
  <c r="F183" i="2"/>
  <c r="J172" i="2"/>
  <c r="I172" i="2"/>
  <c r="H172" i="2"/>
  <c r="C168" i="2"/>
  <c r="C166" i="2"/>
  <c r="J161" i="2"/>
  <c r="I161" i="2"/>
  <c r="H161" i="2"/>
  <c r="C157" i="2"/>
  <c r="C155" i="2"/>
  <c r="J150" i="2"/>
  <c r="I150" i="2"/>
  <c r="H150" i="2"/>
  <c r="C146" i="2"/>
  <c r="C144" i="2"/>
  <c r="F171" i="2"/>
  <c r="F149" i="2"/>
  <c r="B149" i="2"/>
  <c r="F160" i="2"/>
  <c r="B160" i="2"/>
  <c r="B171" i="2"/>
  <c r="F172" i="2" l="1"/>
  <c r="F161" i="2"/>
  <c r="F150" i="2"/>
  <c r="J139" i="2"/>
  <c r="I139" i="2"/>
  <c r="H139" i="2"/>
  <c r="C120" i="2"/>
  <c r="C118" i="2"/>
  <c r="B108" i="2"/>
  <c r="F133" i="2"/>
  <c r="F84" i="2"/>
  <c r="B134" i="2"/>
  <c r="B133" i="2"/>
  <c r="B129" i="2"/>
  <c r="F127" i="2"/>
  <c r="B124" i="2"/>
  <c r="B125" i="2"/>
  <c r="B131" i="2"/>
  <c r="F129" i="2"/>
  <c r="F108" i="2"/>
  <c r="F109" i="2"/>
  <c r="B128" i="2"/>
  <c r="B127" i="2"/>
  <c r="B123" i="2"/>
  <c r="F134" i="2"/>
  <c r="F124" i="2"/>
  <c r="B132" i="2"/>
  <c r="F128" i="2"/>
  <c r="B126" i="2"/>
  <c r="B109" i="2"/>
  <c r="F85" i="2"/>
  <c r="F131" i="2"/>
  <c r="F132" i="2"/>
  <c r="F130" i="2"/>
  <c r="B85" i="2"/>
  <c r="F126" i="2"/>
  <c r="F125" i="2"/>
  <c r="F123" i="2"/>
  <c r="B84" i="2"/>
  <c r="B130" i="2"/>
  <c r="F139" i="2" l="1"/>
  <c r="J113" i="2"/>
  <c r="I113" i="2"/>
  <c r="H113" i="2"/>
  <c r="C93" i="2"/>
  <c r="C91" i="2"/>
  <c r="J86" i="2"/>
  <c r="I86" i="2"/>
  <c r="H86" i="2"/>
  <c r="C62" i="2"/>
  <c r="C60" i="2"/>
  <c r="B67" i="2"/>
  <c r="F51" i="2"/>
  <c r="F83" i="2"/>
  <c r="F70" i="2"/>
  <c r="F50" i="2"/>
  <c r="F65" i="2"/>
  <c r="F71" i="2"/>
  <c r="B80" i="2"/>
  <c r="B66" i="2"/>
  <c r="B65" i="2"/>
  <c r="F99" i="2"/>
  <c r="F68" i="2"/>
  <c r="B51" i="2"/>
  <c r="B68" i="2"/>
  <c r="B77" i="2"/>
  <c r="F76" i="2"/>
  <c r="F101" i="2"/>
  <c r="B107" i="2"/>
  <c r="F78" i="2"/>
  <c r="B72" i="2"/>
  <c r="F52" i="2"/>
  <c r="B48" i="2"/>
  <c r="F69" i="2"/>
  <c r="F75" i="2"/>
  <c r="B70" i="2"/>
  <c r="F107" i="2"/>
  <c r="F74" i="2"/>
  <c r="F81" i="2"/>
  <c r="B73" i="2"/>
  <c r="F79" i="2"/>
  <c r="F104" i="2"/>
  <c r="F73" i="2"/>
  <c r="F48" i="2"/>
  <c r="B105" i="2"/>
  <c r="F102" i="2"/>
  <c r="F47" i="2"/>
  <c r="B53" i="2"/>
  <c r="B106" i="2"/>
  <c r="B79" i="2"/>
  <c r="F77" i="2"/>
  <c r="B103" i="2"/>
  <c r="B83" i="2"/>
  <c r="B104" i="2"/>
  <c r="F96" i="2"/>
  <c r="B100" i="2"/>
  <c r="B101" i="2"/>
  <c r="B49" i="2"/>
  <c r="F105" i="2"/>
  <c r="B75" i="2"/>
  <c r="B98" i="2"/>
  <c r="F53" i="2"/>
  <c r="F100" i="2"/>
  <c r="B52" i="2"/>
  <c r="F103" i="2"/>
  <c r="F97" i="2"/>
  <c r="B69" i="2"/>
  <c r="B81" i="2"/>
  <c r="B82" i="2"/>
  <c r="F98" i="2"/>
  <c r="F72" i="2"/>
  <c r="B78" i="2"/>
  <c r="B76" i="2"/>
  <c r="B99" i="2"/>
  <c r="F106" i="2"/>
  <c r="F82" i="2"/>
  <c r="B74" i="2"/>
  <c r="B71" i="2"/>
  <c r="F67" i="2"/>
  <c r="F49" i="2"/>
  <c r="F80" i="2"/>
  <c r="B96" i="2"/>
  <c r="B97" i="2"/>
  <c r="B102" i="2"/>
  <c r="B50" i="2"/>
  <c r="B47" i="2"/>
  <c r="F66" i="2"/>
  <c r="F113" i="2" l="1"/>
  <c r="F86" i="2"/>
  <c r="J10" i="5"/>
  <c r="I10" i="5"/>
  <c r="H10" i="5"/>
  <c r="C6" i="5"/>
  <c r="C4" i="5"/>
  <c r="J55" i="2"/>
  <c r="C37" i="1" s="1"/>
  <c r="I55" i="2"/>
  <c r="C23" i="1" s="1"/>
  <c r="H55" i="2"/>
  <c r="C20" i="2"/>
  <c r="C18" i="2"/>
  <c r="B3" i="2"/>
  <c r="C14" i="1"/>
  <c r="C13" i="1"/>
  <c r="C12" i="1"/>
  <c r="C11" i="1"/>
  <c r="C10" i="1"/>
  <c r="C9" i="1"/>
  <c r="F9" i="5"/>
  <c r="F45" i="2"/>
  <c r="F33" i="2"/>
  <c r="B42" i="2"/>
  <c r="B24" i="2"/>
  <c r="B28" i="2"/>
  <c r="B36" i="2"/>
  <c r="B46" i="2"/>
  <c r="F25" i="2"/>
  <c r="F30" i="2"/>
  <c r="B38" i="2"/>
  <c r="F44" i="2"/>
  <c r="B9" i="5"/>
  <c r="F41" i="2"/>
  <c r="F40" i="2"/>
  <c r="B23" i="2"/>
  <c r="B32" i="2"/>
  <c r="B39" i="2"/>
  <c r="B29" i="2"/>
  <c r="F46" i="2"/>
  <c r="B44" i="2"/>
  <c r="F35" i="2"/>
  <c r="F39" i="2"/>
  <c r="F24" i="2"/>
  <c r="B41" i="2"/>
  <c r="F37" i="2"/>
  <c r="B27" i="2"/>
  <c r="B25" i="2"/>
  <c r="B43" i="2"/>
  <c r="B26" i="2"/>
  <c r="B37" i="2"/>
  <c r="F31" i="2"/>
  <c r="B45" i="2"/>
  <c r="B35" i="2"/>
  <c r="B40" i="2"/>
  <c r="F29" i="2"/>
  <c r="F32" i="2"/>
  <c r="B33" i="2"/>
  <c r="F42" i="2"/>
  <c r="F38" i="2"/>
  <c r="F43" i="2"/>
  <c r="F28" i="2"/>
  <c r="B30" i="2"/>
  <c r="F36" i="2"/>
  <c r="F26" i="2"/>
  <c r="B31" i="2"/>
  <c r="F23" i="2"/>
  <c r="F27" i="2"/>
  <c r="F34" i="2"/>
  <c r="B34" i="2"/>
  <c r="C18" i="1" l="1"/>
  <c r="C38" i="1"/>
  <c r="C19" i="1"/>
  <c r="C30" i="1"/>
  <c r="C34" i="1"/>
  <c r="C20" i="1"/>
  <c r="C17" i="1"/>
  <c r="F55" i="2"/>
  <c r="C26" i="1" s="1"/>
  <c r="F10" i="5"/>
  <c r="C39" i="1"/>
  <c r="C28" i="1"/>
  <c r="C32" i="1"/>
  <c r="C36" i="1"/>
  <c r="C31" i="1"/>
  <c r="C35" i="1"/>
  <c r="C29" i="1"/>
  <c r="C33" i="1"/>
  <c r="C22" i="1" l="1"/>
  <c r="C16" i="1"/>
  <c r="C24" i="1"/>
  <c r="C27" i="1"/>
  <c r="B9" i="2"/>
  <c r="C8" i="1" s="1"/>
  <c r="B10" i="2"/>
  <c r="C7" i="1" s="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58" authorId="1" shapeId="0">
      <text>
        <r>
          <rPr>
            <sz val="11"/>
            <color theme="1"/>
            <rFont val="Calibri"/>
            <family val="2"/>
            <scheme val="minor"/>
          </rPr>
          <t>Introducir un texto con el nombre o referencia de la contratación</t>
        </r>
      </text>
    </comment>
    <comment ref="B58" authorId="1" shapeId="0">
      <text>
        <r>
          <rPr>
            <sz val="11"/>
            <color theme="1"/>
            <rFont val="Calibri"/>
            <family val="2"/>
            <scheme val="minor"/>
          </rPr>
          <t>Introduzca un texto con la finalidad de la contratación</t>
        </r>
      </text>
    </comment>
    <comment ref="C58" authorId="2" shapeId="0">
      <text>
        <r>
          <rPr>
            <sz val="11"/>
            <color theme="1"/>
            <rFont val="Calibri"/>
            <family val="2"/>
            <scheme val="minor"/>
          </rPr>
          <t>Seleccionar un valor del listado</t>
        </r>
      </text>
    </comment>
    <comment ref="D58" authorId="2" shapeId="0">
      <text>
        <r>
          <rPr>
            <sz val="11"/>
            <color theme="1"/>
            <rFont val="Calibri"/>
            <family val="2"/>
            <scheme val="minor"/>
          </rPr>
          <t>Seleccione el tipo de procedimiento</t>
        </r>
      </text>
    </comment>
    <comment ref="E58" authorId="2" shapeId="0">
      <text>
        <r>
          <rPr>
            <sz val="11"/>
            <color theme="1"/>
            <rFont val="Calibri"/>
            <family val="2"/>
            <scheme val="minor"/>
          </rPr>
          <t>Seleccione un valor de la lista</t>
        </r>
      </text>
    </comment>
    <comment ref="F58" authorId="2" shapeId="0">
      <text>
        <r>
          <rPr>
            <sz val="11"/>
            <color theme="1"/>
            <rFont val="Calibri"/>
            <family val="2"/>
            <scheme val="minor"/>
          </rPr>
          <t>Introduzca el código SNIP</t>
        </r>
      </text>
    </comment>
    <comment ref="C59" authorId="2" shapeId="0">
      <text>
        <r>
          <rPr>
            <sz val="11"/>
            <color theme="1"/>
            <rFont val="Calibri"/>
            <family val="2"/>
            <scheme val="minor"/>
          </rPr>
          <t>Introduzca la fecha de inicio del proceso, en formato dd-mm-aaaa</t>
        </r>
      </text>
    </comment>
    <comment ref="F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 authorId="2" shapeId="0">
      <text/>
    </comment>
    <comment ref="C61" authorId="2" shapeId="0">
      <text>
        <r>
          <rPr>
            <sz val="11"/>
            <color theme="1"/>
            <rFont val="Calibri"/>
            <family val="2"/>
            <scheme val="minor"/>
          </rPr>
          <t>Introduzca la fecha prevista de adjudicación, en formato dd-mm-aaaa</t>
        </r>
      </text>
    </comment>
    <comment ref="F61" authorId="2" shapeId="0">
      <text/>
    </comment>
    <comment ref="F62" authorId="2" shapeId="0">
      <text/>
    </comment>
    <comment ref="A64" authorId="2" shapeId="0">
      <text>
        <r>
          <rPr>
            <sz val="11"/>
            <color theme="1"/>
            <rFont val="Calibri"/>
            <family val="2"/>
            <scheme val="minor"/>
          </rPr>
          <t>Introduzca un codigo UNSPSC</t>
        </r>
      </text>
    </comment>
    <comment ref="B64" authorId="2" shapeId="0">
      <text>
        <r>
          <rPr>
            <sz val="11"/>
            <color theme="1"/>
            <rFont val="Calibri"/>
            <family val="2"/>
            <scheme val="minor"/>
          </rPr>
          <t>Descripción calculada automáticamente a partir de código del artículo</t>
        </r>
      </text>
    </comment>
    <comment ref="C64" authorId="2" shapeId="0">
      <text>
        <r>
          <rPr>
            <sz val="11"/>
            <color theme="1"/>
            <rFont val="Calibri"/>
            <family val="2"/>
            <scheme val="minor"/>
          </rPr>
          <t>Seleccione un valor de la lista</t>
        </r>
      </text>
    </comment>
    <comment ref="D64" authorId="2" shapeId="0">
      <text>
        <r>
          <rPr>
            <sz val="11"/>
            <color theme="1"/>
            <rFont val="Calibri"/>
            <family val="2"/>
            <scheme val="minor"/>
          </rPr>
          <t>Introduzca un número con dos decimales como máximo. Debe ser igual o mayor a la "Cantidad Real Consumida"</t>
        </r>
      </text>
    </comment>
    <comment ref="E64" authorId="2" shapeId="0">
      <text>
        <r>
          <rPr>
            <sz val="11"/>
            <color theme="1"/>
            <rFont val="Calibri"/>
            <family val="2"/>
            <scheme val="minor"/>
          </rPr>
          <t>Introduzca un número con dos decimales como máximo</t>
        </r>
      </text>
    </comment>
    <comment ref="F64" authorId="2" shapeId="0">
      <text>
        <r>
          <rPr>
            <sz val="11"/>
            <color theme="1"/>
            <rFont val="Calibri"/>
            <family val="2"/>
            <scheme val="minor"/>
          </rPr>
          <t>Monto calculado automáticamente por el sistema</t>
        </r>
      </text>
    </comment>
    <comment ref="A89" authorId="1" shapeId="0">
      <text>
        <r>
          <rPr>
            <sz val="11"/>
            <color theme="1"/>
            <rFont val="Calibri"/>
            <family val="2"/>
            <scheme val="minor"/>
          </rPr>
          <t>Introducir un texto con el nombre o referencia de la contratación</t>
        </r>
      </text>
    </comment>
    <comment ref="B89" authorId="1" shapeId="0">
      <text>
        <r>
          <rPr>
            <sz val="11"/>
            <color theme="1"/>
            <rFont val="Calibri"/>
            <family val="2"/>
            <scheme val="minor"/>
          </rPr>
          <t>Introduzca un texto con la finalidad de la contratación</t>
        </r>
      </text>
    </comment>
    <comment ref="C89" authorId="2" shapeId="0">
      <text>
        <r>
          <rPr>
            <sz val="11"/>
            <color theme="1"/>
            <rFont val="Calibri"/>
            <family val="2"/>
            <scheme val="minor"/>
          </rPr>
          <t>Seleccionar un valor del listado</t>
        </r>
      </text>
    </comment>
    <comment ref="D89" authorId="2" shapeId="0">
      <text>
        <r>
          <rPr>
            <sz val="11"/>
            <color theme="1"/>
            <rFont val="Calibri"/>
            <family val="2"/>
            <scheme val="minor"/>
          </rPr>
          <t>Seleccione el tipo de procedimiento</t>
        </r>
      </text>
    </comment>
    <comment ref="E89" authorId="2" shapeId="0">
      <text>
        <r>
          <rPr>
            <sz val="11"/>
            <color theme="1"/>
            <rFont val="Calibri"/>
            <family val="2"/>
            <scheme val="minor"/>
          </rPr>
          <t>Seleccione un valor de la lista</t>
        </r>
      </text>
    </comment>
    <comment ref="F89" authorId="2" shapeId="0">
      <text>
        <r>
          <rPr>
            <sz val="11"/>
            <color theme="1"/>
            <rFont val="Calibri"/>
            <family val="2"/>
            <scheme val="minor"/>
          </rPr>
          <t>Introduzca el código SNIP</t>
        </r>
      </text>
    </comment>
    <comment ref="C90" authorId="2" shapeId="0">
      <text>
        <r>
          <rPr>
            <sz val="11"/>
            <color theme="1"/>
            <rFont val="Calibri"/>
            <family val="2"/>
            <scheme val="minor"/>
          </rPr>
          <t>Introduzca la fecha de inicio del proceso, en formato dd-mm-aaaa</t>
        </r>
      </text>
    </comment>
    <comment ref="F9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 authorId="2" shapeId="0">
      <text/>
    </comment>
    <comment ref="C92" authorId="2" shapeId="0">
      <text>
        <r>
          <rPr>
            <sz val="11"/>
            <color theme="1"/>
            <rFont val="Calibri"/>
            <family val="2"/>
            <scheme val="minor"/>
          </rPr>
          <t>Introduzca la fecha prevista de adjudicación, en formato dd-mm-aaaa</t>
        </r>
      </text>
    </comment>
    <comment ref="F92" authorId="2" shapeId="0">
      <text/>
    </comment>
    <comment ref="F93" authorId="2" shapeId="0">
      <text/>
    </comment>
    <comment ref="A95" authorId="2" shapeId="0">
      <text>
        <r>
          <rPr>
            <sz val="11"/>
            <color theme="1"/>
            <rFont val="Calibri"/>
            <family val="2"/>
            <scheme val="minor"/>
          </rPr>
          <t>Introduzca un codigo UNSPSC</t>
        </r>
      </text>
    </comment>
    <comment ref="B95" authorId="2" shapeId="0">
      <text>
        <r>
          <rPr>
            <sz val="11"/>
            <color theme="1"/>
            <rFont val="Calibri"/>
            <family val="2"/>
            <scheme val="minor"/>
          </rPr>
          <t>Descripción calculada automáticamente a partir de código del artículo</t>
        </r>
      </text>
    </comment>
    <comment ref="C95" authorId="2" shapeId="0">
      <text>
        <r>
          <rPr>
            <sz val="11"/>
            <color theme="1"/>
            <rFont val="Calibri"/>
            <family val="2"/>
            <scheme val="minor"/>
          </rPr>
          <t>Seleccione un valor de la lista</t>
        </r>
      </text>
    </comment>
    <comment ref="D95" authorId="2" shapeId="0">
      <text>
        <r>
          <rPr>
            <sz val="11"/>
            <color theme="1"/>
            <rFont val="Calibri"/>
            <family val="2"/>
            <scheme val="minor"/>
          </rPr>
          <t>Introduzca un número con dos decimales como máximo. Debe ser igual o mayor a la "Cantidad Real Consumida"</t>
        </r>
      </text>
    </comment>
    <comment ref="E95" authorId="2" shapeId="0">
      <text>
        <r>
          <rPr>
            <sz val="11"/>
            <color theme="1"/>
            <rFont val="Calibri"/>
            <family val="2"/>
            <scheme val="minor"/>
          </rPr>
          <t>Introduzca un número con dos decimales como máximo</t>
        </r>
      </text>
    </comment>
    <comment ref="F95" authorId="2" shapeId="0">
      <text>
        <r>
          <rPr>
            <sz val="11"/>
            <color theme="1"/>
            <rFont val="Calibri"/>
            <family val="2"/>
            <scheme val="minor"/>
          </rPr>
          <t>Monto calculado automáticamente por el sistema</t>
        </r>
      </text>
    </comment>
    <comment ref="A116" authorId="1" shapeId="0">
      <text>
        <r>
          <rPr>
            <sz val="11"/>
            <color theme="1"/>
            <rFont val="Calibri"/>
            <family val="2"/>
            <scheme val="minor"/>
          </rPr>
          <t>Introducir un texto con el nombre o referencia de la contratación</t>
        </r>
      </text>
    </comment>
    <comment ref="B116" authorId="1" shapeId="0">
      <text>
        <r>
          <rPr>
            <sz val="11"/>
            <color theme="1"/>
            <rFont val="Calibri"/>
            <family val="2"/>
            <scheme val="minor"/>
          </rPr>
          <t>Introduzca un texto con la finalidad de la contratación</t>
        </r>
      </text>
    </comment>
    <comment ref="C116" authorId="2" shapeId="0">
      <text>
        <r>
          <rPr>
            <sz val="11"/>
            <color theme="1"/>
            <rFont val="Calibri"/>
            <family val="2"/>
            <scheme val="minor"/>
          </rPr>
          <t>Seleccionar un valor del listado</t>
        </r>
      </text>
    </comment>
    <comment ref="D116" authorId="2" shapeId="0">
      <text>
        <r>
          <rPr>
            <sz val="11"/>
            <color theme="1"/>
            <rFont val="Calibri"/>
            <family val="2"/>
            <scheme val="minor"/>
          </rPr>
          <t>Seleccione el tipo de procedimiento</t>
        </r>
      </text>
    </comment>
    <comment ref="E116" authorId="2" shapeId="0">
      <text>
        <r>
          <rPr>
            <sz val="11"/>
            <color theme="1"/>
            <rFont val="Calibri"/>
            <family val="2"/>
            <scheme val="minor"/>
          </rPr>
          <t>Seleccione un valor de la lista</t>
        </r>
      </text>
    </comment>
    <comment ref="F116" authorId="2" shapeId="0">
      <text>
        <r>
          <rPr>
            <sz val="11"/>
            <color theme="1"/>
            <rFont val="Calibri"/>
            <family val="2"/>
            <scheme val="minor"/>
          </rPr>
          <t>Introduzca el código SNIP</t>
        </r>
      </text>
    </comment>
    <comment ref="C117" authorId="2" shapeId="0">
      <text>
        <r>
          <rPr>
            <sz val="11"/>
            <color theme="1"/>
            <rFont val="Calibri"/>
            <family val="2"/>
            <scheme val="minor"/>
          </rPr>
          <t>Introduzca la fecha de inicio del proceso, en formato dd-mm-aaaa</t>
        </r>
      </text>
    </comment>
    <comment ref="F1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2" shapeId="0">
      <text/>
    </comment>
    <comment ref="C119" authorId="2" shapeId="0">
      <text>
        <r>
          <rPr>
            <sz val="11"/>
            <color theme="1"/>
            <rFont val="Calibri"/>
            <family val="2"/>
            <scheme val="minor"/>
          </rPr>
          <t>Introduzca la fecha prevista de adjudicación, en formato dd-mm-aaaa</t>
        </r>
      </text>
    </comment>
    <comment ref="F119" authorId="2" shapeId="0">
      <text/>
    </comment>
    <comment ref="F120" authorId="2" shapeId="0">
      <text/>
    </comment>
    <comment ref="A122" authorId="2" shapeId="0">
      <text>
        <r>
          <rPr>
            <sz val="11"/>
            <color theme="1"/>
            <rFont val="Calibri"/>
            <family val="2"/>
            <scheme val="minor"/>
          </rPr>
          <t>Introduzca un codigo UNSPSC</t>
        </r>
      </text>
    </comment>
    <comment ref="B122" authorId="2" shapeId="0">
      <text>
        <r>
          <rPr>
            <sz val="11"/>
            <color theme="1"/>
            <rFont val="Calibri"/>
            <family val="2"/>
            <scheme val="minor"/>
          </rPr>
          <t>Descripción calculada automáticamente a partir de código del artículo</t>
        </r>
      </text>
    </comment>
    <comment ref="C122" authorId="2" shapeId="0">
      <text>
        <r>
          <rPr>
            <sz val="11"/>
            <color theme="1"/>
            <rFont val="Calibri"/>
            <family val="2"/>
            <scheme val="minor"/>
          </rPr>
          <t>Seleccione un valor de la lista</t>
        </r>
      </text>
    </comment>
    <comment ref="D122" authorId="2" shapeId="0">
      <text>
        <r>
          <rPr>
            <sz val="11"/>
            <color theme="1"/>
            <rFont val="Calibri"/>
            <family val="2"/>
            <scheme val="minor"/>
          </rPr>
          <t>Introduzca un número con dos decimales como máximo. Debe ser igual o mayor a la "Cantidad Real Consumida"</t>
        </r>
      </text>
    </comment>
    <comment ref="E122" authorId="2" shapeId="0">
      <text>
        <r>
          <rPr>
            <sz val="11"/>
            <color theme="1"/>
            <rFont val="Calibri"/>
            <family val="2"/>
            <scheme val="minor"/>
          </rPr>
          <t>Introduzca un número con dos decimales como máximo</t>
        </r>
      </text>
    </comment>
    <comment ref="F122" authorId="2" shapeId="0">
      <text>
        <r>
          <rPr>
            <sz val="11"/>
            <color theme="1"/>
            <rFont val="Calibri"/>
            <family val="2"/>
            <scheme val="minor"/>
          </rPr>
          <t>Monto calculado automáticamente por el sistema</t>
        </r>
      </text>
    </comment>
    <comment ref="A142" authorId="2" shapeId="0">
      <text>
        <r>
          <rPr>
            <sz val="11"/>
            <color theme="1"/>
            <rFont val="Calibri"/>
            <family val="2"/>
            <scheme val="minor"/>
          </rPr>
          <t>Introducir un texto con el nombre o referencia de la contratación</t>
        </r>
      </text>
    </comment>
    <comment ref="B142" authorId="2" shapeId="0">
      <text>
        <r>
          <rPr>
            <sz val="11"/>
            <color theme="1"/>
            <rFont val="Calibri"/>
            <family val="2"/>
            <scheme val="minor"/>
          </rPr>
          <t>Introduzca un texto con la finalidad de la contratación</t>
        </r>
      </text>
    </comment>
    <comment ref="C142" authorId="2" shapeId="0">
      <text>
        <r>
          <rPr>
            <sz val="11"/>
            <color theme="1"/>
            <rFont val="Calibri"/>
            <family val="2"/>
            <scheme val="minor"/>
          </rPr>
          <t>Seleccionar un valor del listado</t>
        </r>
      </text>
    </comment>
    <comment ref="D142" authorId="2" shapeId="0">
      <text>
        <r>
          <rPr>
            <sz val="11"/>
            <color theme="1"/>
            <rFont val="Calibri"/>
            <family val="2"/>
            <scheme val="minor"/>
          </rPr>
          <t>Seleccione el tipo de procedimiento</t>
        </r>
      </text>
    </comment>
    <comment ref="E142" authorId="2" shapeId="0">
      <text>
        <r>
          <rPr>
            <sz val="11"/>
            <color theme="1"/>
            <rFont val="Calibri"/>
            <family val="2"/>
            <scheme val="minor"/>
          </rPr>
          <t>Seleccione un valor de la lista</t>
        </r>
      </text>
    </comment>
    <comment ref="F142" authorId="2" shapeId="0">
      <text>
        <r>
          <rPr>
            <sz val="11"/>
            <color theme="1"/>
            <rFont val="Calibri"/>
            <family val="2"/>
            <scheme val="minor"/>
          </rPr>
          <t>Introduzca el código SNIP</t>
        </r>
      </text>
    </comment>
    <comment ref="C143" authorId="2" shapeId="0">
      <text>
        <r>
          <rPr>
            <sz val="11"/>
            <color theme="1"/>
            <rFont val="Calibri"/>
            <family val="2"/>
            <scheme val="minor"/>
          </rPr>
          <t>Introduzca la fecha de inicio del proceso, en formato dd-mm-aaaa</t>
        </r>
      </text>
    </comment>
    <comment ref="F1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 authorId="2" shapeId="0">
      <text/>
    </comment>
    <comment ref="C145" authorId="2" shapeId="0">
      <text>
        <r>
          <rPr>
            <sz val="11"/>
            <color theme="1"/>
            <rFont val="Calibri"/>
            <family val="2"/>
            <scheme val="minor"/>
          </rPr>
          <t>Introduzca la fecha prevista de adjudicación, en formato dd-mm-aaaa</t>
        </r>
      </text>
    </comment>
    <comment ref="F145" authorId="2" shapeId="0">
      <text/>
    </comment>
    <comment ref="F146" authorId="2" shapeId="0">
      <text/>
    </comment>
    <comment ref="A148" authorId="2" shapeId="0">
      <text>
        <r>
          <rPr>
            <sz val="11"/>
            <color theme="1"/>
            <rFont val="Calibri"/>
            <family val="2"/>
            <scheme val="minor"/>
          </rPr>
          <t>Introduzca un codigo UNSPSC</t>
        </r>
      </text>
    </comment>
    <comment ref="B148" authorId="2" shapeId="0">
      <text>
        <r>
          <rPr>
            <sz val="11"/>
            <color theme="1"/>
            <rFont val="Calibri"/>
            <family val="2"/>
            <scheme val="minor"/>
          </rPr>
          <t>Descripción calculada automáticamente a partir de código del artículo</t>
        </r>
      </text>
    </comment>
    <comment ref="C148" authorId="2" shapeId="0">
      <text>
        <r>
          <rPr>
            <sz val="11"/>
            <color theme="1"/>
            <rFont val="Calibri"/>
            <family val="2"/>
            <scheme val="minor"/>
          </rPr>
          <t>Seleccione un valor de la lista</t>
        </r>
      </text>
    </comment>
    <comment ref="D148" authorId="2" shapeId="0">
      <text>
        <r>
          <rPr>
            <sz val="11"/>
            <color theme="1"/>
            <rFont val="Calibri"/>
            <family val="2"/>
            <scheme val="minor"/>
          </rPr>
          <t>Introduzca un número con dos decimales como máximo. Debe ser igual o mayor a la "Cantidad Real Consumida"</t>
        </r>
      </text>
    </comment>
    <comment ref="E148" authorId="2" shapeId="0">
      <text>
        <r>
          <rPr>
            <sz val="11"/>
            <color theme="1"/>
            <rFont val="Calibri"/>
            <family val="2"/>
            <scheme val="minor"/>
          </rPr>
          <t>Introduzca un número con dos decimales como máximo</t>
        </r>
      </text>
    </comment>
    <comment ref="F148" authorId="2" shapeId="0">
      <text>
        <r>
          <rPr>
            <sz val="11"/>
            <color theme="1"/>
            <rFont val="Calibri"/>
            <family val="2"/>
            <scheme val="minor"/>
          </rPr>
          <t>Monto calculado automáticamente por el sistema</t>
        </r>
      </text>
    </comment>
    <comment ref="A153" authorId="2" shapeId="0">
      <text>
        <r>
          <rPr>
            <sz val="11"/>
            <color theme="1"/>
            <rFont val="Calibri"/>
            <family val="2"/>
            <scheme val="minor"/>
          </rPr>
          <t>Introducir un texto con el nombre o referencia de la contratación</t>
        </r>
      </text>
    </comment>
    <comment ref="B153" authorId="2" shapeId="0">
      <text>
        <r>
          <rPr>
            <sz val="11"/>
            <color theme="1"/>
            <rFont val="Calibri"/>
            <family val="2"/>
            <scheme val="minor"/>
          </rPr>
          <t>Introduzca un texto con la finalidad de la contratación</t>
        </r>
      </text>
    </comment>
    <comment ref="C153" authorId="2" shapeId="0">
      <text>
        <r>
          <rPr>
            <sz val="11"/>
            <color theme="1"/>
            <rFont val="Calibri"/>
            <family val="2"/>
            <scheme val="minor"/>
          </rPr>
          <t>Seleccionar un valor del listado</t>
        </r>
      </text>
    </comment>
    <comment ref="D153" authorId="2" shapeId="0">
      <text>
        <r>
          <rPr>
            <sz val="11"/>
            <color theme="1"/>
            <rFont val="Calibri"/>
            <family val="2"/>
            <scheme val="minor"/>
          </rPr>
          <t>Seleccione el tipo de procedimiento</t>
        </r>
      </text>
    </comment>
    <comment ref="E153" authorId="2" shapeId="0">
      <text>
        <r>
          <rPr>
            <sz val="11"/>
            <color theme="1"/>
            <rFont val="Calibri"/>
            <family val="2"/>
            <scheme val="minor"/>
          </rPr>
          <t>Seleccione un valor de la lista</t>
        </r>
      </text>
    </comment>
    <comment ref="F153" authorId="2" shapeId="0">
      <text>
        <r>
          <rPr>
            <sz val="11"/>
            <color theme="1"/>
            <rFont val="Calibri"/>
            <family val="2"/>
            <scheme val="minor"/>
          </rPr>
          <t>Introduzca el código SNIP</t>
        </r>
      </text>
    </comment>
    <comment ref="C154" authorId="2" shapeId="0">
      <text>
        <r>
          <rPr>
            <sz val="11"/>
            <color theme="1"/>
            <rFont val="Calibri"/>
            <family val="2"/>
            <scheme val="minor"/>
          </rPr>
          <t>Introduzca la fecha de inicio del proceso, en formato dd-mm-aaaa</t>
        </r>
      </text>
    </comment>
    <comment ref="F1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 authorId="2" shapeId="0">
      <text/>
    </comment>
    <comment ref="C156" authorId="2" shapeId="0">
      <text>
        <r>
          <rPr>
            <sz val="11"/>
            <color theme="1"/>
            <rFont val="Calibri"/>
            <family val="2"/>
            <scheme val="minor"/>
          </rPr>
          <t>Introduzca la fecha prevista de adjudicación, en formato dd-mm-aaaa</t>
        </r>
      </text>
    </comment>
    <comment ref="F156" authorId="2" shapeId="0">
      <text/>
    </comment>
    <comment ref="F157" authorId="2" shapeId="0">
      <text/>
    </comment>
    <comment ref="A159" authorId="2" shapeId="0">
      <text>
        <r>
          <rPr>
            <sz val="11"/>
            <color theme="1"/>
            <rFont val="Calibri"/>
            <family val="2"/>
            <scheme val="minor"/>
          </rPr>
          <t>Introduzca un codigo UNSPSC</t>
        </r>
      </text>
    </comment>
    <comment ref="B159" authorId="2" shapeId="0">
      <text>
        <r>
          <rPr>
            <sz val="11"/>
            <color theme="1"/>
            <rFont val="Calibri"/>
            <family val="2"/>
            <scheme val="minor"/>
          </rPr>
          <t>Descripción calculada automáticamente a partir de código del artículo</t>
        </r>
      </text>
    </comment>
    <comment ref="C159" authorId="2" shapeId="0">
      <text>
        <r>
          <rPr>
            <sz val="11"/>
            <color theme="1"/>
            <rFont val="Calibri"/>
            <family val="2"/>
            <scheme val="minor"/>
          </rPr>
          <t>Seleccione un valor de la lista</t>
        </r>
      </text>
    </comment>
    <comment ref="D159" authorId="2" shapeId="0">
      <text>
        <r>
          <rPr>
            <sz val="11"/>
            <color theme="1"/>
            <rFont val="Calibri"/>
            <family val="2"/>
            <scheme val="minor"/>
          </rPr>
          <t>Introduzca un número con dos decimales como máximo. Debe ser igual o mayor a la "Cantidad Real Consumida"</t>
        </r>
      </text>
    </comment>
    <comment ref="E159" authorId="2" shapeId="0">
      <text>
        <r>
          <rPr>
            <sz val="11"/>
            <color theme="1"/>
            <rFont val="Calibri"/>
            <family val="2"/>
            <scheme val="minor"/>
          </rPr>
          <t>Introduzca un número con dos decimales como máximo</t>
        </r>
      </text>
    </comment>
    <comment ref="F159" authorId="2" shapeId="0">
      <text>
        <r>
          <rPr>
            <sz val="11"/>
            <color theme="1"/>
            <rFont val="Calibri"/>
            <family val="2"/>
            <scheme val="minor"/>
          </rPr>
          <t>Monto calculado automáticamente por el sistema</t>
        </r>
      </text>
    </comment>
    <comment ref="A164" authorId="2" shapeId="0">
      <text>
        <r>
          <rPr>
            <sz val="11"/>
            <color theme="1"/>
            <rFont val="Calibri"/>
            <family val="2"/>
            <scheme val="minor"/>
          </rPr>
          <t>Introducir un texto con el nombre o referencia de la contratación</t>
        </r>
      </text>
    </comment>
    <comment ref="B164" authorId="2" shapeId="0">
      <text>
        <r>
          <rPr>
            <sz val="11"/>
            <color theme="1"/>
            <rFont val="Calibri"/>
            <family val="2"/>
            <scheme val="minor"/>
          </rPr>
          <t>Introduzca un texto con la finalidad de la contratación</t>
        </r>
      </text>
    </comment>
    <comment ref="C164" authorId="2" shapeId="0">
      <text>
        <r>
          <rPr>
            <sz val="11"/>
            <color theme="1"/>
            <rFont val="Calibri"/>
            <family val="2"/>
            <scheme val="minor"/>
          </rPr>
          <t>Seleccionar un valor del listado</t>
        </r>
      </text>
    </comment>
    <comment ref="D164" authorId="2" shapeId="0">
      <text>
        <r>
          <rPr>
            <sz val="11"/>
            <color theme="1"/>
            <rFont val="Calibri"/>
            <family val="2"/>
            <scheme val="minor"/>
          </rPr>
          <t>Seleccione el tipo de procedimiento</t>
        </r>
      </text>
    </comment>
    <comment ref="E164" authorId="2" shapeId="0">
      <text>
        <r>
          <rPr>
            <sz val="11"/>
            <color theme="1"/>
            <rFont val="Calibri"/>
            <family val="2"/>
            <scheme val="minor"/>
          </rPr>
          <t>Seleccione un valor de la lista</t>
        </r>
      </text>
    </comment>
    <comment ref="F164" authorId="2" shapeId="0">
      <text>
        <r>
          <rPr>
            <sz val="11"/>
            <color theme="1"/>
            <rFont val="Calibri"/>
            <family val="2"/>
            <scheme val="minor"/>
          </rPr>
          <t>Introduzca el código SNIP</t>
        </r>
      </text>
    </comment>
    <comment ref="C165" authorId="2" shapeId="0">
      <text>
        <r>
          <rPr>
            <sz val="11"/>
            <color theme="1"/>
            <rFont val="Calibri"/>
            <family val="2"/>
            <scheme val="minor"/>
          </rPr>
          <t>Introduzca la fecha de inicio del proceso, en formato dd-mm-aaaa</t>
        </r>
      </text>
    </comment>
    <comment ref="F1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 authorId="2" shapeId="0">
      <text/>
    </comment>
    <comment ref="C167" authorId="2" shapeId="0">
      <text>
        <r>
          <rPr>
            <sz val="11"/>
            <color theme="1"/>
            <rFont val="Calibri"/>
            <family val="2"/>
            <scheme val="minor"/>
          </rPr>
          <t>Introduzca la fecha prevista de adjudicación, en formato dd-mm-aaaa</t>
        </r>
      </text>
    </comment>
    <comment ref="F167" authorId="2" shapeId="0">
      <text/>
    </comment>
    <comment ref="F168" authorId="2" shapeId="0">
      <text/>
    </comment>
    <comment ref="A170" authorId="2" shapeId="0">
      <text>
        <r>
          <rPr>
            <sz val="11"/>
            <color theme="1"/>
            <rFont val="Calibri"/>
            <family val="2"/>
            <scheme val="minor"/>
          </rPr>
          <t>Introduzca un codigo UNSPSC</t>
        </r>
      </text>
    </comment>
    <comment ref="B170" authorId="2" shapeId="0">
      <text>
        <r>
          <rPr>
            <sz val="11"/>
            <color theme="1"/>
            <rFont val="Calibri"/>
            <family val="2"/>
            <scheme val="minor"/>
          </rPr>
          <t>Descripción calculada automáticamente a partir de código del artículo</t>
        </r>
      </text>
    </comment>
    <comment ref="C170" authorId="2" shapeId="0">
      <text>
        <r>
          <rPr>
            <sz val="11"/>
            <color theme="1"/>
            <rFont val="Calibri"/>
            <family val="2"/>
            <scheme val="minor"/>
          </rPr>
          <t>Seleccione un valor de la lista</t>
        </r>
      </text>
    </comment>
    <comment ref="D170" authorId="2" shapeId="0">
      <text>
        <r>
          <rPr>
            <sz val="11"/>
            <color theme="1"/>
            <rFont val="Calibri"/>
            <family val="2"/>
            <scheme val="minor"/>
          </rPr>
          <t>Introduzca un número con dos decimales como máximo. Debe ser igual o mayor a la "Cantidad Real Consumida"</t>
        </r>
      </text>
    </comment>
    <comment ref="E170" authorId="2" shapeId="0">
      <text>
        <r>
          <rPr>
            <sz val="11"/>
            <color theme="1"/>
            <rFont val="Calibri"/>
            <family val="2"/>
            <scheme val="minor"/>
          </rPr>
          <t>Introduzca un número con dos decimales como máximo</t>
        </r>
      </text>
    </comment>
    <comment ref="F170" authorId="2" shapeId="0">
      <text>
        <r>
          <rPr>
            <sz val="11"/>
            <color theme="1"/>
            <rFont val="Calibri"/>
            <family val="2"/>
            <scheme val="minor"/>
          </rPr>
          <t>Monto calculado automáticamente por el sistema</t>
        </r>
      </text>
    </comment>
    <comment ref="A175" authorId="2" shapeId="0">
      <text>
        <r>
          <rPr>
            <sz val="11"/>
            <color theme="1"/>
            <rFont val="Calibri"/>
            <family val="2"/>
            <scheme val="minor"/>
          </rPr>
          <t>Introducir un texto con el nombre o referencia de la contratación</t>
        </r>
      </text>
    </comment>
    <comment ref="B175" authorId="2" shapeId="0">
      <text>
        <r>
          <rPr>
            <sz val="11"/>
            <color theme="1"/>
            <rFont val="Calibri"/>
            <family val="2"/>
            <scheme val="minor"/>
          </rPr>
          <t>Introduzca un texto con la finalidad de la contratación</t>
        </r>
      </text>
    </comment>
    <comment ref="C175" authorId="2" shapeId="0">
      <text>
        <r>
          <rPr>
            <sz val="11"/>
            <color theme="1"/>
            <rFont val="Calibri"/>
            <family val="2"/>
            <scheme val="minor"/>
          </rPr>
          <t>Seleccionar un valor del listado</t>
        </r>
      </text>
    </comment>
    <comment ref="D175" authorId="2" shapeId="0">
      <text>
        <r>
          <rPr>
            <sz val="11"/>
            <color theme="1"/>
            <rFont val="Calibri"/>
            <family val="2"/>
            <scheme val="minor"/>
          </rPr>
          <t>Seleccione el tipo de procedimiento</t>
        </r>
      </text>
    </comment>
    <comment ref="E175" authorId="2" shapeId="0">
      <text>
        <r>
          <rPr>
            <sz val="11"/>
            <color theme="1"/>
            <rFont val="Calibri"/>
            <family val="2"/>
            <scheme val="minor"/>
          </rPr>
          <t>Seleccione un valor de la lista</t>
        </r>
      </text>
    </comment>
    <comment ref="F175" authorId="2" shapeId="0">
      <text>
        <r>
          <rPr>
            <sz val="11"/>
            <color theme="1"/>
            <rFont val="Calibri"/>
            <family val="2"/>
            <scheme val="minor"/>
          </rPr>
          <t>Introduzca el código SNIP</t>
        </r>
      </text>
    </comment>
    <comment ref="C176" authorId="2" shapeId="0">
      <text>
        <r>
          <rPr>
            <sz val="11"/>
            <color theme="1"/>
            <rFont val="Calibri"/>
            <family val="2"/>
            <scheme val="minor"/>
          </rPr>
          <t>Introduzca la fecha de inicio del proceso, en formato dd-mm-aaaa</t>
        </r>
      </text>
    </comment>
    <comment ref="F1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 authorId="2" shapeId="0">
      <text/>
    </comment>
    <comment ref="C178" authorId="2" shapeId="0">
      <text>
        <r>
          <rPr>
            <sz val="11"/>
            <color theme="1"/>
            <rFont val="Calibri"/>
            <family val="2"/>
            <scheme val="minor"/>
          </rPr>
          <t>Introduzca la fecha prevista de adjudicación, en formato dd-mm-aaaa</t>
        </r>
      </text>
    </comment>
    <comment ref="F178" authorId="2" shapeId="0">
      <text/>
    </comment>
    <comment ref="F179" authorId="2" shapeId="0">
      <text/>
    </comment>
    <comment ref="A181" authorId="2" shapeId="0">
      <text>
        <r>
          <rPr>
            <sz val="11"/>
            <color theme="1"/>
            <rFont val="Calibri"/>
            <family val="2"/>
            <scheme val="minor"/>
          </rPr>
          <t>Introduzca un codigo UNSPSC</t>
        </r>
      </text>
    </comment>
    <comment ref="B181" authorId="2" shapeId="0">
      <text>
        <r>
          <rPr>
            <sz val="11"/>
            <color theme="1"/>
            <rFont val="Calibri"/>
            <family val="2"/>
            <scheme val="minor"/>
          </rPr>
          <t>Descripción calculada automáticamente a partir de código del artículo</t>
        </r>
      </text>
    </comment>
    <comment ref="C181" authorId="2" shapeId="0">
      <text>
        <r>
          <rPr>
            <sz val="11"/>
            <color theme="1"/>
            <rFont val="Calibri"/>
            <family val="2"/>
            <scheme val="minor"/>
          </rPr>
          <t>Seleccione un valor de la lista</t>
        </r>
      </text>
    </comment>
    <comment ref="D181" authorId="2" shapeId="0">
      <text>
        <r>
          <rPr>
            <sz val="11"/>
            <color theme="1"/>
            <rFont val="Calibri"/>
            <family val="2"/>
            <scheme val="minor"/>
          </rPr>
          <t>Introduzca un número con dos decimales como máximo. Debe ser igual o mayor a la "Cantidad Real Consumida"</t>
        </r>
      </text>
    </comment>
    <comment ref="E181" authorId="2" shapeId="0">
      <text>
        <r>
          <rPr>
            <sz val="11"/>
            <color theme="1"/>
            <rFont val="Calibri"/>
            <family val="2"/>
            <scheme val="minor"/>
          </rPr>
          <t>Introduzca un número con dos decimales como máximo</t>
        </r>
      </text>
    </comment>
    <comment ref="F181" authorId="2" shapeId="0">
      <text>
        <r>
          <rPr>
            <sz val="11"/>
            <color theme="1"/>
            <rFont val="Calibri"/>
            <family val="2"/>
            <scheme val="minor"/>
          </rPr>
          <t>Monto calculado automáticamente por el sistema</t>
        </r>
      </text>
    </comment>
    <comment ref="A186" authorId="2" shapeId="0">
      <text>
        <r>
          <rPr>
            <sz val="11"/>
            <color theme="1"/>
            <rFont val="Calibri"/>
            <family val="2"/>
            <scheme val="minor"/>
          </rPr>
          <t>Introducir un texto con el nombre o referencia de la contratación</t>
        </r>
      </text>
    </comment>
    <comment ref="B186" authorId="2" shapeId="0">
      <text>
        <r>
          <rPr>
            <sz val="11"/>
            <color theme="1"/>
            <rFont val="Calibri"/>
            <family val="2"/>
            <scheme val="minor"/>
          </rPr>
          <t>Introduzca un texto con la finalidad de la contratación</t>
        </r>
      </text>
    </comment>
    <comment ref="C186" authorId="2" shapeId="0">
      <text>
        <r>
          <rPr>
            <sz val="11"/>
            <color theme="1"/>
            <rFont val="Calibri"/>
            <family val="2"/>
            <scheme val="minor"/>
          </rPr>
          <t>Seleccionar un valor del listado</t>
        </r>
      </text>
    </comment>
    <comment ref="D186" authorId="2" shapeId="0">
      <text>
        <r>
          <rPr>
            <sz val="11"/>
            <color theme="1"/>
            <rFont val="Calibri"/>
            <family val="2"/>
            <scheme val="minor"/>
          </rPr>
          <t>Seleccione el tipo de procedimiento</t>
        </r>
      </text>
    </comment>
    <comment ref="E186" authorId="2" shapeId="0">
      <text>
        <r>
          <rPr>
            <sz val="11"/>
            <color theme="1"/>
            <rFont val="Calibri"/>
            <family val="2"/>
            <scheme val="minor"/>
          </rPr>
          <t>Seleccione un valor de la lista</t>
        </r>
      </text>
    </comment>
    <comment ref="F186" authorId="2" shapeId="0">
      <text>
        <r>
          <rPr>
            <sz val="11"/>
            <color theme="1"/>
            <rFont val="Calibri"/>
            <family val="2"/>
            <scheme val="minor"/>
          </rPr>
          <t>Introduzca el código SNIP</t>
        </r>
      </text>
    </comment>
    <comment ref="C187" authorId="2" shapeId="0">
      <text>
        <r>
          <rPr>
            <sz val="11"/>
            <color theme="1"/>
            <rFont val="Calibri"/>
            <family val="2"/>
            <scheme val="minor"/>
          </rPr>
          <t>Introduzca la fecha de inicio del proceso, en formato dd-mm-aaaa</t>
        </r>
      </text>
    </comment>
    <comment ref="F1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 authorId="2" shapeId="0">
      <text/>
    </comment>
    <comment ref="C189" authorId="2" shapeId="0">
      <text>
        <r>
          <rPr>
            <sz val="11"/>
            <color theme="1"/>
            <rFont val="Calibri"/>
            <family val="2"/>
            <scheme val="minor"/>
          </rPr>
          <t>Introduzca la fecha prevista de adjudicación, en formato dd-mm-aaaa</t>
        </r>
      </text>
    </comment>
    <comment ref="F189" authorId="2" shapeId="0">
      <text/>
    </comment>
    <comment ref="F190" authorId="2" shapeId="0">
      <text/>
    </comment>
    <comment ref="A192" authorId="2" shapeId="0">
      <text>
        <r>
          <rPr>
            <sz val="11"/>
            <color theme="1"/>
            <rFont val="Calibri"/>
            <family val="2"/>
            <scheme val="minor"/>
          </rPr>
          <t>Introduzca un codigo UNSPSC</t>
        </r>
      </text>
    </comment>
    <comment ref="B192" authorId="2" shapeId="0">
      <text>
        <r>
          <rPr>
            <sz val="11"/>
            <color theme="1"/>
            <rFont val="Calibri"/>
            <family val="2"/>
            <scheme val="minor"/>
          </rPr>
          <t>Descripción calculada automáticamente a partir de código del artículo</t>
        </r>
      </text>
    </comment>
    <comment ref="C192" authorId="2" shapeId="0">
      <text>
        <r>
          <rPr>
            <sz val="11"/>
            <color theme="1"/>
            <rFont val="Calibri"/>
            <family val="2"/>
            <scheme val="minor"/>
          </rPr>
          <t>Seleccione un valor de la lista</t>
        </r>
      </text>
    </comment>
    <comment ref="D192" authorId="2" shapeId="0">
      <text>
        <r>
          <rPr>
            <sz val="11"/>
            <color theme="1"/>
            <rFont val="Calibri"/>
            <family val="2"/>
            <scheme val="minor"/>
          </rPr>
          <t>Introduzca un número con dos decimales como máximo. Debe ser igual o mayor a la "Cantidad Real Consumida"</t>
        </r>
      </text>
    </comment>
    <comment ref="E192" authorId="2" shapeId="0">
      <text>
        <r>
          <rPr>
            <sz val="11"/>
            <color theme="1"/>
            <rFont val="Calibri"/>
            <family val="2"/>
            <scheme val="minor"/>
          </rPr>
          <t>Introduzca un número con dos decimales como máximo</t>
        </r>
      </text>
    </comment>
    <comment ref="F192" authorId="2" shapeId="0">
      <text>
        <r>
          <rPr>
            <sz val="11"/>
            <color theme="1"/>
            <rFont val="Calibri"/>
            <family val="2"/>
            <scheme val="minor"/>
          </rPr>
          <t>Monto calculado automáticamente por el sistema</t>
        </r>
      </text>
    </comment>
    <comment ref="A197" authorId="2" shapeId="0">
      <text>
        <r>
          <rPr>
            <sz val="11"/>
            <color theme="1"/>
            <rFont val="Calibri"/>
            <family val="2"/>
            <scheme val="minor"/>
          </rPr>
          <t>Introducir un texto con el nombre o referencia de la contratación</t>
        </r>
      </text>
    </comment>
    <comment ref="B197" authorId="2" shapeId="0">
      <text>
        <r>
          <rPr>
            <sz val="11"/>
            <color theme="1"/>
            <rFont val="Calibri"/>
            <family val="2"/>
            <scheme val="minor"/>
          </rPr>
          <t>Introduzca un texto con la finalidad de la contratación</t>
        </r>
      </text>
    </comment>
    <comment ref="C197" authorId="2" shapeId="0">
      <text>
        <r>
          <rPr>
            <sz val="11"/>
            <color theme="1"/>
            <rFont val="Calibri"/>
            <family val="2"/>
            <scheme val="minor"/>
          </rPr>
          <t>Seleccionar un valor del listado</t>
        </r>
      </text>
    </comment>
    <comment ref="D197" authorId="2" shapeId="0">
      <text>
        <r>
          <rPr>
            <sz val="11"/>
            <color theme="1"/>
            <rFont val="Calibri"/>
            <family val="2"/>
            <scheme val="minor"/>
          </rPr>
          <t>Seleccione el tipo de procedimiento</t>
        </r>
      </text>
    </comment>
    <comment ref="E197" authorId="2" shapeId="0">
      <text>
        <r>
          <rPr>
            <sz val="11"/>
            <color theme="1"/>
            <rFont val="Calibri"/>
            <family val="2"/>
            <scheme val="minor"/>
          </rPr>
          <t>Seleccione un valor de la lista</t>
        </r>
      </text>
    </comment>
    <comment ref="F197" authorId="2" shapeId="0">
      <text>
        <r>
          <rPr>
            <sz val="11"/>
            <color theme="1"/>
            <rFont val="Calibri"/>
            <family val="2"/>
            <scheme val="minor"/>
          </rPr>
          <t>Introduzca el código SNIP</t>
        </r>
      </text>
    </comment>
    <comment ref="C198" authorId="2" shapeId="0">
      <text>
        <r>
          <rPr>
            <sz val="11"/>
            <color theme="1"/>
            <rFont val="Calibri"/>
            <family val="2"/>
            <scheme val="minor"/>
          </rPr>
          <t>Introduzca la fecha de inicio del proceso, en formato dd-mm-aaaa</t>
        </r>
      </text>
    </comment>
    <comment ref="F1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 authorId="2" shapeId="0">
      <text/>
    </comment>
    <comment ref="C200" authorId="2" shapeId="0">
      <text>
        <r>
          <rPr>
            <sz val="11"/>
            <color theme="1"/>
            <rFont val="Calibri"/>
            <family val="2"/>
            <scheme val="minor"/>
          </rPr>
          <t>Introduzca la fecha prevista de adjudicación, en formato dd-mm-aaaa</t>
        </r>
      </text>
    </comment>
    <comment ref="F200" authorId="2" shapeId="0">
      <text/>
    </comment>
    <comment ref="F201" authorId="2" shapeId="0">
      <text/>
    </comment>
    <comment ref="A203" authorId="2" shapeId="0">
      <text>
        <r>
          <rPr>
            <sz val="11"/>
            <color theme="1"/>
            <rFont val="Calibri"/>
            <family val="2"/>
            <scheme val="minor"/>
          </rPr>
          <t>Introduzca un codigo UNSPSC</t>
        </r>
      </text>
    </comment>
    <comment ref="B203" authorId="2" shapeId="0">
      <text>
        <r>
          <rPr>
            <sz val="11"/>
            <color theme="1"/>
            <rFont val="Calibri"/>
            <family val="2"/>
            <scheme val="minor"/>
          </rPr>
          <t>Descripción calculada automáticamente a partir de código del artículo</t>
        </r>
      </text>
    </comment>
    <comment ref="C203" authorId="2" shapeId="0">
      <text>
        <r>
          <rPr>
            <sz val="11"/>
            <color theme="1"/>
            <rFont val="Calibri"/>
            <family val="2"/>
            <scheme val="minor"/>
          </rPr>
          <t>Seleccione un valor de la lista</t>
        </r>
      </text>
    </comment>
    <comment ref="D203" authorId="2" shapeId="0">
      <text>
        <r>
          <rPr>
            <sz val="11"/>
            <color theme="1"/>
            <rFont val="Calibri"/>
            <family val="2"/>
            <scheme val="minor"/>
          </rPr>
          <t>Introduzca un número con dos decimales como máximo. Debe ser igual o mayor a la "Cantidad Real Consumida"</t>
        </r>
      </text>
    </comment>
    <comment ref="E203" authorId="2" shapeId="0">
      <text>
        <r>
          <rPr>
            <sz val="11"/>
            <color theme="1"/>
            <rFont val="Calibri"/>
            <family val="2"/>
            <scheme val="minor"/>
          </rPr>
          <t>Introduzca un número con dos decimales como máximo</t>
        </r>
      </text>
    </comment>
    <comment ref="F203" authorId="2" shapeId="0">
      <text>
        <r>
          <rPr>
            <sz val="11"/>
            <color theme="1"/>
            <rFont val="Calibri"/>
            <family val="2"/>
            <scheme val="minor"/>
          </rPr>
          <t>Monto calculado automáticamente por el sistema</t>
        </r>
      </text>
    </comment>
    <comment ref="A208" authorId="2" shapeId="0">
      <text>
        <r>
          <rPr>
            <sz val="11"/>
            <color theme="1"/>
            <rFont val="Calibri"/>
            <family val="2"/>
            <scheme val="minor"/>
          </rPr>
          <t>Introducir un texto con el nombre o referencia de la contratación</t>
        </r>
      </text>
    </comment>
    <comment ref="B208" authorId="2" shapeId="0">
      <text>
        <r>
          <rPr>
            <sz val="11"/>
            <color theme="1"/>
            <rFont val="Calibri"/>
            <family val="2"/>
            <scheme val="minor"/>
          </rPr>
          <t>Introduzca un texto con la finalidad de la contratación</t>
        </r>
      </text>
    </comment>
    <comment ref="C208" authorId="2" shapeId="0">
      <text>
        <r>
          <rPr>
            <sz val="11"/>
            <color theme="1"/>
            <rFont val="Calibri"/>
            <family val="2"/>
            <scheme val="minor"/>
          </rPr>
          <t>Seleccionar un valor del listado</t>
        </r>
      </text>
    </comment>
    <comment ref="D208" authorId="2" shapeId="0">
      <text>
        <r>
          <rPr>
            <sz val="11"/>
            <color theme="1"/>
            <rFont val="Calibri"/>
            <family val="2"/>
            <scheme val="minor"/>
          </rPr>
          <t>Seleccione el tipo de procedimiento</t>
        </r>
      </text>
    </comment>
    <comment ref="E208" authorId="2" shapeId="0">
      <text>
        <r>
          <rPr>
            <sz val="11"/>
            <color theme="1"/>
            <rFont val="Calibri"/>
            <family val="2"/>
            <scheme val="minor"/>
          </rPr>
          <t>Seleccione un valor de la lista</t>
        </r>
      </text>
    </comment>
    <comment ref="F208" authorId="2" shapeId="0">
      <text>
        <r>
          <rPr>
            <sz val="11"/>
            <color theme="1"/>
            <rFont val="Calibri"/>
            <family val="2"/>
            <scheme val="minor"/>
          </rPr>
          <t>Introduzca el código SNIP</t>
        </r>
      </text>
    </comment>
    <comment ref="C209" authorId="2" shapeId="0">
      <text>
        <r>
          <rPr>
            <sz val="11"/>
            <color theme="1"/>
            <rFont val="Calibri"/>
            <family val="2"/>
            <scheme val="minor"/>
          </rPr>
          <t>Introduzca la fecha de inicio del proceso, en formato dd-mm-aaaa</t>
        </r>
      </text>
    </comment>
    <comment ref="F2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2" shapeId="0">
      <text/>
    </comment>
    <comment ref="C211" authorId="2" shapeId="0">
      <text>
        <r>
          <rPr>
            <sz val="11"/>
            <color theme="1"/>
            <rFont val="Calibri"/>
            <family val="2"/>
            <scheme val="minor"/>
          </rPr>
          <t>Introduzca la fecha prevista de adjudicación, en formato dd-mm-aaaa</t>
        </r>
      </text>
    </comment>
    <comment ref="F211" authorId="2" shapeId="0">
      <text/>
    </comment>
    <comment ref="F212" authorId="2" shapeId="0">
      <text/>
    </comment>
    <comment ref="A214" authorId="2" shapeId="0">
      <text>
        <r>
          <rPr>
            <sz val="11"/>
            <color theme="1"/>
            <rFont val="Calibri"/>
            <family val="2"/>
            <scheme val="minor"/>
          </rPr>
          <t>Introduzca un codigo UNSPSC</t>
        </r>
      </text>
    </comment>
    <comment ref="B214" authorId="2" shapeId="0">
      <text>
        <r>
          <rPr>
            <sz val="11"/>
            <color theme="1"/>
            <rFont val="Calibri"/>
            <family val="2"/>
            <scheme val="minor"/>
          </rPr>
          <t>Descripción calculada automáticamente a partir de código del artículo</t>
        </r>
      </text>
    </comment>
    <comment ref="C214" authorId="2" shapeId="0">
      <text>
        <r>
          <rPr>
            <sz val="11"/>
            <color theme="1"/>
            <rFont val="Calibri"/>
            <family val="2"/>
            <scheme val="minor"/>
          </rPr>
          <t>Seleccione un valor de la lista</t>
        </r>
      </text>
    </comment>
    <comment ref="D214" authorId="2" shapeId="0">
      <text>
        <r>
          <rPr>
            <sz val="11"/>
            <color theme="1"/>
            <rFont val="Calibri"/>
            <family val="2"/>
            <scheme val="minor"/>
          </rPr>
          <t>Introduzca un número con dos decimales como máximo. Debe ser igual o mayor a la "Cantidad Real Consumida"</t>
        </r>
      </text>
    </comment>
    <comment ref="E214" authorId="2" shapeId="0">
      <text>
        <r>
          <rPr>
            <sz val="11"/>
            <color theme="1"/>
            <rFont val="Calibri"/>
            <family val="2"/>
            <scheme val="minor"/>
          </rPr>
          <t>Introduzca un número con dos decimales como máximo</t>
        </r>
      </text>
    </comment>
    <comment ref="F214" authorId="2" shapeId="0">
      <text>
        <r>
          <rPr>
            <sz val="11"/>
            <color theme="1"/>
            <rFont val="Calibri"/>
            <family val="2"/>
            <scheme val="minor"/>
          </rPr>
          <t>Monto calculado automáticamente por el sistema</t>
        </r>
      </text>
    </comment>
    <comment ref="A219" authorId="2" shapeId="0">
      <text>
        <r>
          <rPr>
            <sz val="11"/>
            <color theme="1"/>
            <rFont val="Calibri"/>
            <family val="2"/>
            <scheme val="minor"/>
          </rPr>
          <t>Introducir un texto con el nombre o referencia de la contratación</t>
        </r>
      </text>
    </comment>
    <comment ref="B219" authorId="2" shapeId="0">
      <text>
        <r>
          <rPr>
            <sz val="11"/>
            <color theme="1"/>
            <rFont val="Calibri"/>
            <family val="2"/>
            <scheme val="minor"/>
          </rPr>
          <t>Introduzca un texto con la finalidad de la contratación</t>
        </r>
      </text>
    </comment>
    <comment ref="C219" authorId="2" shapeId="0">
      <text>
        <r>
          <rPr>
            <sz val="11"/>
            <color theme="1"/>
            <rFont val="Calibri"/>
            <family val="2"/>
            <scheme val="minor"/>
          </rPr>
          <t>Seleccionar un valor del listado</t>
        </r>
      </text>
    </comment>
    <comment ref="D219" authorId="2" shapeId="0">
      <text>
        <r>
          <rPr>
            <sz val="11"/>
            <color theme="1"/>
            <rFont val="Calibri"/>
            <family val="2"/>
            <scheme val="minor"/>
          </rPr>
          <t>Seleccione el tipo de procedimiento</t>
        </r>
      </text>
    </comment>
    <comment ref="E219" authorId="2" shapeId="0">
      <text>
        <r>
          <rPr>
            <sz val="11"/>
            <color theme="1"/>
            <rFont val="Calibri"/>
            <family val="2"/>
            <scheme val="minor"/>
          </rPr>
          <t>Seleccione un valor de la lista</t>
        </r>
      </text>
    </comment>
    <comment ref="F219" authorId="2" shapeId="0">
      <text>
        <r>
          <rPr>
            <sz val="11"/>
            <color theme="1"/>
            <rFont val="Calibri"/>
            <family val="2"/>
            <scheme val="minor"/>
          </rPr>
          <t>Introduzca el código SNIP</t>
        </r>
      </text>
    </comment>
    <comment ref="C220" authorId="2" shapeId="0">
      <text>
        <r>
          <rPr>
            <sz val="11"/>
            <color theme="1"/>
            <rFont val="Calibri"/>
            <family val="2"/>
            <scheme val="minor"/>
          </rPr>
          <t>Introduzca la fecha de inicio del proceso, en formato dd-mm-aaaa</t>
        </r>
      </text>
    </comment>
    <comment ref="F2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2" shapeId="0">
      <text/>
    </comment>
    <comment ref="C222" authorId="2" shapeId="0">
      <text>
        <r>
          <rPr>
            <sz val="11"/>
            <color theme="1"/>
            <rFont val="Calibri"/>
            <family val="2"/>
            <scheme val="minor"/>
          </rPr>
          <t>Introduzca la fecha prevista de adjudicación, en formato dd-mm-aaaa</t>
        </r>
      </text>
    </comment>
    <comment ref="F222" authorId="2" shapeId="0">
      <text/>
    </comment>
    <comment ref="F223" authorId="2" shapeId="0">
      <text/>
    </comment>
    <comment ref="A225" authorId="2" shapeId="0">
      <text>
        <r>
          <rPr>
            <sz val="11"/>
            <color theme="1"/>
            <rFont val="Calibri"/>
            <family val="2"/>
            <scheme val="minor"/>
          </rPr>
          <t>Introduzca un codigo UNSPSC</t>
        </r>
      </text>
    </comment>
    <comment ref="B225" authorId="2" shapeId="0">
      <text>
        <r>
          <rPr>
            <sz val="11"/>
            <color theme="1"/>
            <rFont val="Calibri"/>
            <family val="2"/>
            <scheme val="minor"/>
          </rPr>
          <t>Descripción calculada automáticamente a partir de código del artículo</t>
        </r>
      </text>
    </comment>
    <comment ref="C225" authorId="2" shapeId="0">
      <text>
        <r>
          <rPr>
            <sz val="11"/>
            <color theme="1"/>
            <rFont val="Calibri"/>
            <family val="2"/>
            <scheme val="minor"/>
          </rPr>
          <t>Seleccione un valor de la lista</t>
        </r>
      </text>
    </comment>
    <comment ref="D225" authorId="2" shapeId="0">
      <text>
        <r>
          <rPr>
            <sz val="11"/>
            <color theme="1"/>
            <rFont val="Calibri"/>
            <family val="2"/>
            <scheme val="minor"/>
          </rPr>
          <t>Introduzca un número con dos decimales como máximo. Debe ser igual o mayor a la "Cantidad Real Consumida"</t>
        </r>
      </text>
    </comment>
    <comment ref="E225" authorId="2" shapeId="0">
      <text>
        <r>
          <rPr>
            <sz val="11"/>
            <color theme="1"/>
            <rFont val="Calibri"/>
            <family val="2"/>
            <scheme val="minor"/>
          </rPr>
          <t>Introduzca un número con dos decimales como máximo</t>
        </r>
      </text>
    </comment>
    <comment ref="F225" authorId="2" shapeId="0">
      <text>
        <r>
          <rPr>
            <sz val="11"/>
            <color theme="1"/>
            <rFont val="Calibri"/>
            <family val="2"/>
            <scheme val="minor"/>
          </rPr>
          <t>Monto calculado automáticamente por el sistema</t>
        </r>
      </text>
    </comment>
    <comment ref="A230" authorId="2" shapeId="0">
      <text>
        <r>
          <rPr>
            <sz val="11"/>
            <color theme="1"/>
            <rFont val="Calibri"/>
            <family val="2"/>
            <scheme val="minor"/>
          </rPr>
          <t>Introducir un texto con el nombre o referencia de la contratación</t>
        </r>
      </text>
    </comment>
    <comment ref="B230" authorId="2" shapeId="0">
      <text>
        <r>
          <rPr>
            <sz val="11"/>
            <color theme="1"/>
            <rFont val="Calibri"/>
            <family val="2"/>
            <scheme val="minor"/>
          </rPr>
          <t>Introduzca un texto con la finalidad de la contratación</t>
        </r>
      </text>
    </comment>
    <comment ref="C230" authorId="2" shapeId="0">
      <text>
        <r>
          <rPr>
            <sz val="11"/>
            <color theme="1"/>
            <rFont val="Calibri"/>
            <family val="2"/>
            <scheme val="minor"/>
          </rPr>
          <t>Seleccionar un valor del listado</t>
        </r>
      </text>
    </comment>
    <comment ref="D230" authorId="2" shapeId="0">
      <text>
        <r>
          <rPr>
            <sz val="11"/>
            <color theme="1"/>
            <rFont val="Calibri"/>
            <family val="2"/>
            <scheme val="minor"/>
          </rPr>
          <t>Seleccione el tipo de procedimiento</t>
        </r>
      </text>
    </comment>
    <comment ref="E230" authorId="2" shapeId="0">
      <text>
        <r>
          <rPr>
            <sz val="11"/>
            <color theme="1"/>
            <rFont val="Calibri"/>
            <family val="2"/>
            <scheme val="minor"/>
          </rPr>
          <t>Seleccione un valor de la lista</t>
        </r>
      </text>
    </comment>
    <comment ref="F230" authorId="2" shapeId="0">
      <text>
        <r>
          <rPr>
            <sz val="11"/>
            <color theme="1"/>
            <rFont val="Calibri"/>
            <family val="2"/>
            <scheme val="minor"/>
          </rPr>
          <t>Introduzca el código SNIP</t>
        </r>
      </text>
    </comment>
    <comment ref="C231" authorId="2" shapeId="0">
      <text>
        <r>
          <rPr>
            <sz val="11"/>
            <color theme="1"/>
            <rFont val="Calibri"/>
            <family val="2"/>
            <scheme val="minor"/>
          </rPr>
          <t>Introduzca la fecha de inicio del proceso, en formato dd-mm-aaaa</t>
        </r>
      </text>
    </comment>
    <comment ref="F2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2" shapeId="0">
      <text/>
    </comment>
    <comment ref="C233" authorId="2" shapeId="0">
      <text>
        <r>
          <rPr>
            <sz val="11"/>
            <color theme="1"/>
            <rFont val="Calibri"/>
            <family val="2"/>
            <scheme val="minor"/>
          </rPr>
          <t>Introduzca la fecha prevista de adjudicación, en formato dd-mm-aaaa</t>
        </r>
      </text>
    </comment>
    <comment ref="F233" authorId="2" shapeId="0">
      <text/>
    </comment>
    <comment ref="F234" authorId="2" shapeId="0">
      <text/>
    </comment>
    <comment ref="A236" authorId="2" shapeId="0">
      <text>
        <r>
          <rPr>
            <sz val="11"/>
            <color theme="1"/>
            <rFont val="Calibri"/>
            <family val="2"/>
            <scheme val="minor"/>
          </rPr>
          <t>Introduzca un codigo UNSPSC</t>
        </r>
      </text>
    </comment>
    <comment ref="B236" authorId="2" shapeId="0">
      <text>
        <r>
          <rPr>
            <sz val="11"/>
            <color theme="1"/>
            <rFont val="Calibri"/>
            <family val="2"/>
            <scheme val="minor"/>
          </rPr>
          <t>Descripción calculada automáticamente a partir de código del artículo</t>
        </r>
      </text>
    </comment>
    <comment ref="C236" authorId="2" shapeId="0">
      <text>
        <r>
          <rPr>
            <sz val="11"/>
            <color theme="1"/>
            <rFont val="Calibri"/>
            <family val="2"/>
            <scheme val="minor"/>
          </rPr>
          <t>Seleccione un valor de la lista</t>
        </r>
      </text>
    </comment>
    <comment ref="D236" authorId="2" shapeId="0">
      <text>
        <r>
          <rPr>
            <sz val="11"/>
            <color theme="1"/>
            <rFont val="Calibri"/>
            <family val="2"/>
            <scheme val="minor"/>
          </rPr>
          <t>Introduzca un número con dos decimales como máximo. Debe ser igual o mayor a la "Cantidad Real Consumida"</t>
        </r>
      </text>
    </comment>
    <comment ref="E236" authorId="2" shapeId="0">
      <text>
        <r>
          <rPr>
            <sz val="11"/>
            <color theme="1"/>
            <rFont val="Calibri"/>
            <family val="2"/>
            <scheme val="minor"/>
          </rPr>
          <t>Introduzca un número con dos decimales como máximo</t>
        </r>
      </text>
    </comment>
    <comment ref="F236" authorId="2" shapeId="0">
      <text>
        <r>
          <rPr>
            <sz val="11"/>
            <color theme="1"/>
            <rFont val="Calibri"/>
            <family val="2"/>
            <scheme val="minor"/>
          </rPr>
          <t>Monto calculado automáticamente por el sistema</t>
        </r>
      </text>
    </comment>
    <comment ref="A250" authorId="2" shapeId="0">
      <text>
        <r>
          <rPr>
            <sz val="11"/>
            <color theme="1"/>
            <rFont val="Calibri"/>
            <family val="2"/>
            <scheme val="minor"/>
          </rPr>
          <t>Introducir un texto con el nombre o referencia de la contratación</t>
        </r>
      </text>
    </comment>
    <comment ref="B250" authorId="2" shapeId="0">
      <text>
        <r>
          <rPr>
            <sz val="11"/>
            <color theme="1"/>
            <rFont val="Calibri"/>
            <family val="2"/>
            <scheme val="minor"/>
          </rPr>
          <t>Introduzca un texto con la finalidad de la contratación</t>
        </r>
      </text>
    </comment>
    <comment ref="C250" authorId="2" shapeId="0">
      <text>
        <r>
          <rPr>
            <sz val="11"/>
            <color theme="1"/>
            <rFont val="Calibri"/>
            <family val="2"/>
            <scheme val="minor"/>
          </rPr>
          <t>Seleccionar un valor del listado</t>
        </r>
      </text>
    </comment>
    <comment ref="D250" authorId="2" shapeId="0">
      <text>
        <r>
          <rPr>
            <sz val="11"/>
            <color theme="1"/>
            <rFont val="Calibri"/>
            <family val="2"/>
            <scheme val="minor"/>
          </rPr>
          <t>Seleccione el tipo de procedimiento</t>
        </r>
      </text>
    </comment>
    <comment ref="E250" authorId="2" shapeId="0">
      <text>
        <r>
          <rPr>
            <sz val="11"/>
            <color theme="1"/>
            <rFont val="Calibri"/>
            <family val="2"/>
            <scheme val="minor"/>
          </rPr>
          <t>Seleccione un valor de la lista</t>
        </r>
      </text>
    </comment>
    <comment ref="F250" authorId="2" shapeId="0">
      <text>
        <r>
          <rPr>
            <sz val="11"/>
            <color theme="1"/>
            <rFont val="Calibri"/>
            <family val="2"/>
            <scheme val="minor"/>
          </rPr>
          <t>Introduzca el código SNIP</t>
        </r>
      </text>
    </comment>
    <comment ref="C251" authorId="2" shapeId="0">
      <text>
        <r>
          <rPr>
            <sz val="11"/>
            <color theme="1"/>
            <rFont val="Calibri"/>
            <family val="2"/>
            <scheme val="minor"/>
          </rPr>
          <t>Introduzca la fecha de inicio del proceso, en formato dd-mm-aaaa</t>
        </r>
      </text>
    </comment>
    <comment ref="F2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 authorId="2" shapeId="0">
      <text/>
    </comment>
    <comment ref="C253" authorId="2" shapeId="0">
      <text>
        <r>
          <rPr>
            <sz val="11"/>
            <color theme="1"/>
            <rFont val="Calibri"/>
            <family val="2"/>
            <scheme val="minor"/>
          </rPr>
          <t>Introduzca la fecha prevista de adjudicación, en formato dd-mm-aaaa</t>
        </r>
      </text>
    </comment>
    <comment ref="F253" authorId="2" shapeId="0">
      <text/>
    </comment>
    <comment ref="F254" authorId="2" shapeId="0">
      <text/>
    </comment>
    <comment ref="A256" authorId="2" shapeId="0">
      <text>
        <r>
          <rPr>
            <sz val="11"/>
            <color theme="1"/>
            <rFont val="Calibri"/>
            <family val="2"/>
            <scheme val="minor"/>
          </rPr>
          <t>Introduzca un codigo UNSPSC</t>
        </r>
      </text>
    </comment>
    <comment ref="B256" authorId="2" shapeId="0">
      <text>
        <r>
          <rPr>
            <sz val="11"/>
            <color theme="1"/>
            <rFont val="Calibri"/>
            <family val="2"/>
            <scheme val="minor"/>
          </rPr>
          <t>Descripción calculada automáticamente a partir de código del artículo</t>
        </r>
      </text>
    </comment>
    <comment ref="C256" authorId="2" shapeId="0">
      <text>
        <r>
          <rPr>
            <sz val="11"/>
            <color theme="1"/>
            <rFont val="Calibri"/>
            <family val="2"/>
            <scheme val="minor"/>
          </rPr>
          <t>Seleccione un valor de la lista</t>
        </r>
      </text>
    </comment>
    <comment ref="D256" authorId="2" shapeId="0">
      <text>
        <r>
          <rPr>
            <sz val="11"/>
            <color theme="1"/>
            <rFont val="Calibri"/>
            <family val="2"/>
            <scheme val="minor"/>
          </rPr>
          <t>Introduzca un número con dos decimales como máximo. Debe ser igual o mayor a la "Cantidad Real Consumida"</t>
        </r>
      </text>
    </comment>
    <comment ref="E256" authorId="2" shapeId="0">
      <text>
        <r>
          <rPr>
            <sz val="11"/>
            <color theme="1"/>
            <rFont val="Calibri"/>
            <family val="2"/>
            <scheme val="minor"/>
          </rPr>
          <t>Introduzca un número con dos decimales como máximo</t>
        </r>
      </text>
    </comment>
    <comment ref="F256" authorId="2" shapeId="0">
      <text>
        <r>
          <rPr>
            <sz val="11"/>
            <color theme="1"/>
            <rFont val="Calibri"/>
            <family val="2"/>
            <scheme val="minor"/>
          </rPr>
          <t>Monto calculado automáticamente por el sistema</t>
        </r>
      </text>
    </comment>
    <comment ref="A267" authorId="2" shapeId="0">
      <text>
        <r>
          <rPr>
            <sz val="11"/>
            <color theme="1"/>
            <rFont val="Calibri"/>
            <family val="2"/>
            <scheme val="minor"/>
          </rPr>
          <t>Introducir un texto con el nombre o referencia de la contratación</t>
        </r>
      </text>
    </comment>
    <comment ref="B267" authorId="2" shapeId="0">
      <text>
        <r>
          <rPr>
            <sz val="11"/>
            <color theme="1"/>
            <rFont val="Calibri"/>
            <family val="2"/>
            <scheme val="minor"/>
          </rPr>
          <t>Introduzca un texto con la finalidad de la contratación</t>
        </r>
      </text>
    </comment>
    <comment ref="C267" authorId="2" shapeId="0">
      <text>
        <r>
          <rPr>
            <sz val="11"/>
            <color theme="1"/>
            <rFont val="Calibri"/>
            <family val="2"/>
            <scheme val="minor"/>
          </rPr>
          <t>Seleccionar un valor del listado</t>
        </r>
      </text>
    </comment>
    <comment ref="D267" authorId="2" shapeId="0">
      <text>
        <r>
          <rPr>
            <sz val="11"/>
            <color theme="1"/>
            <rFont val="Calibri"/>
            <family val="2"/>
            <scheme val="minor"/>
          </rPr>
          <t>Seleccione el tipo de procedimiento</t>
        </r>
      </text>
    </comment>
    <comment ref="E267" authorId="2" shapeId="0">
      <text>
        <r>
          <rPr>
            <sz val="11"/>
            <color theme="1"/>
            <rFont val="Calibri"/>
            <family val="2"/>
            <scheme val="minor"/>
          </rPr>
          <t>Seleccione un valor de la lista</t>
        </r>
      </text>
    </comment>
    <comment ref="F267" authorId="2" shapeId="0">
      <text>
        <r>
          <rPr>
            <sz val="11"/>
            <color theme="1"/>
            <rFont val="Calibri"/>
            <family val="2"/>
            <scheme val="minor"/>
          </rPr>
          <t>Introduzca el código SNIP</t>
        </r>
      </text>
    </comment>
    <comment ref="C268" authorId="2" shapeId="0">
      <text>
        <r>
          <rPr>
            <sz val="11"/>
            <color theme="1"/>
            <rFont val="Calibri"/>
            <family val="2"/>
            <scheme val="minor"/>
          </rPr>
          <t>Introduzca la fecha de inicio del proceso, en formato dd-mm-aaaa</t>
        </r>
      </text>
    </comment>
    <comment ref="F2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 authorId="2" shapeId="0">
      <text/>
    </comment>
    <comment ref="C270" authorId="2" shapeId="0">
      <text>
        <r>
          <rPr>
            <sz val="11"/>
            <color theme="1"/>
            <rFont val="Calibri"/>
            <family val="2"/>
            <scheme val="minor"/>
          </rPr>
          <t>Introduzca la fecha prevista de adjudicación, en formato dd-mm-aaaa</t>
        </r>
      </text>
    </comment>
    <comment ref="F270" authorId="2" shapeId="0">
      <text/>
    </comment>
    <comment ref="F271" authorId="2" shapeId="0">
      <text/>
    </comment>
    <comment ref="A273" authorId="2" shapeId="0">
      <text>
        <r>
          <rPr>
            <sz val="11"/>
            <color theme="1"/>
            <rFont val="Calibri"/>
            <family val="2"/>
            <scheme val="minor"/>
          </rPr>
          <t>Introduzca un codigo UNSPSC</t>
        </r>
      </text>
    </comment>
    <comment ref="B273" authorId="2" shapeId="0">
      <text>
        <r>
          <rPr>
            <sz val="11"/>
            <color theme="1"/>
            <rFont val="Calibri"/>
            <family val="2"/>
            <scheme val="minor"/>
          </rPr>
          <t>Descripción calculada automáticamente a partir de código del artículo</t>
        </r>
      </text>
    </comment>
    <comment ref="C273" authorId="2" shapeId="0">
      <text>
        <r>
          <rPr>
            <sz val="11"/>
            <color theme="1"/>
            <rFont val="Calibri"/>
            <family val="2"/>
            <scheme val="minor"/>
          </rPr>
          <t>Seleccione un valor de la lista</t>
        </r>
      </text>
    </comment>
    <comment ref="D273" authorId="2" shapeId="0">
      <text>
        <r>
          <rPr>
            <sz val="11"/>
            <color theme="1"/>
            <rFont val="Calibri"/>
            <family val="2"/>
            <scheme val="minor"/>
          </rPr>
          <t>Introduzca un número con dos decimales como máximo. Debe ser igual o mayor a la "Cantidad Real Consumida"</t>
        </r>
      </text>
    </comment>
    <comment ref="E273" authorId="2" shapeId="0">
      <text>
        <r>
          <rPr>
            <sz val="11"/>
            <color theme="1"/>
            <rFont val="Calibri"/>
            <family val="2"/>
            <scheme val="minor"/>
          </rPr>
          <t>Introduzca un número con dos decimales como máximo</t>
        </r>
      </text>
    </comment>
    <comment ref="F273" authorId="2" shapeId="0">
      <text>
        <r>
          <rPr>
            <sz val="11"/>
            <color theme="1"/>
            <rFont val="Calibri"/>
            <family val="2"/>
            <scheme val="minor"/>
          </rPr>
          <t>Monto calculado automáticamente por el sistema</t>
        </r>
      </text>
    </comment>
    <comment ref="A283" authorId="2" shapeId="0">
      <text>
        <r>
          <rPr>
            <sz val="11"/>
            <color theme="1"/>
            <rFont val="Calibri"/>
            <family val="2"/>
            <scheme val="minor"/>
          </rPr>
          <t>Introducir un texto con el nombre o referencia de la contratación</t>
        </r>
      </text>
    </comment>
    <comment ref="B283" authorId="2" shapeId="0">
      <text>
        <r>
          <rPr>
            <sz val="11"/>
            <color theme="1"/>
            <rFont val="Calibri"/>
            <family val="2"/>
            <scheme val="minor"/>
          </rPr>
          <t>Introduzca un texto con la finalidad de la contratación</t>
        </r>
      </text>
    </comment>
    <comment ref="C283" authorId="2" shapeId="0">
      <text>
        <r>
          <rPr>
            <sz val="11"/>
            <color theme="1"/>
            <rFont val="Calibri"/>
            <family val="2"/>
            <scheme val="minor"/>
          </rPr>
          <t>Seleccionar un valor del listado</t>
        </r>
      </text>
    </comment>
    <comment ref="D283" authorId="2" shapeId="0">
      <text>
        <r>
          <rPr>
            <sz val="11"/>
            <color theme="1"/>
            <rFont val="Calibri"/>
            <family val="2"/>
            <scheme val="minor"/>
          </rPr>
          <t>Seleccione el tipo de procedimiento</t>
        </r>
      </text>
    </comment>
    <comment ref="E283" authorId="2" shapeId="0">
      <text>
        <r>
          <rPr>
            <sz val="11"/>
            <color theme="1"/>
            <rFont val="Calibri"/>
            <family val="2"/>
            <scheme val="minor"/>
          </rPr>
          <t>Seleccione un valor de la lista</t>
        </r>
      </text>
    </comment>
    <comment ref="F283" authorId="2" shapeId="0">
      <text>
        <r>
          <rPr>
            <sz val="11"/>
            <color theme="1"/>
            <rFont val="Calibri"/>
            <family val="2"/>
            <scheme val="minor"/>
          </rPr>
          <t>Introduzca el código SNIP</t>
        </r>
      </text>
    </comment>
    <comment ref="C284" authorId="2" shapeId="0">
      <text>
        <r>
          <rPr>
            <sz val="11"/>
            <color theme="1"/>
            <rFont val="Calibri"/>
            <family val="2"/>
            <scheme val="minor"/>
          </rPr>
          <t>Introduzca la fecha de inicio del proceso, en formato dd-mm-aaaa</t>
        </r>
      </text>
    </comment>
    <comment ref="F2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 authorId="2" shapeId="0">
      <text/>
    </comment>
    <comment ref="C286" authorId="2" shapeId="0">
      <text>
        <r>
          <rPr>
            <sz val="11"/>
            <color theme="1"/>
            <rFont val="Calibri"/>
            <family val="2"/>
            <scheme val="minor"/>
          </rPr>
          <t>Introduzca la fecha prevista de adjudicación, en formato dd-mm-aaaa</t>
        </r>
      </text>
    </comment>
    <comment ref="F286" authorId="2" shapeId="0">
      <text/>
    </comment>
    <comment ref="F287" authorId="2" shapeId="0">
      <text/>
    </comment>
    <comment ref="A289" authorId="2" shapeId="0">
      <text>
        <r>
          <rPr>
            <sz val="11"/>
            <color theme="1"/>
            <rFont val="Calibri"/>
            <family val="2"/>
            <scheme val="minor"/>
          </rPr>
          <t>Introduzca un codigo UNSPSC</t>
        </r>
      </text>
    </comment>
    <comment ref="B289" authorId="2" shapeId="0">
      <text>
        <r>
          <rPr>
            <sz val="11"/>
            <color theme="1"/>
            <rFont val="Calibri"/>
            <family val="2"/>
            <scheme val="minor"/>
          </rPr>
          <t>Descripción calculada automáticamente a partir de código del artículo</t>
        </r>
      </text>
    </comment>
    <comment ref="C289" authorId="2" shapeId="0">
      <text>
        <r>
          <rPr>
            <sz val="11"/>
            <color theme="1"/>
            <rFont val="Calibri"/>
            <family val="2"/>
            <scheme val="minor"/>
          </rPr>
          <t>Seleccione un valor de la lista</t>
        </r>
      </text>
    </comment>
    <comment ref="D289" authorId="2" shapeId="0">
      <text>
        <r>
          <rPr>
            <sz val="11"/>
            <color theme="1"/>
            <rFont val="Calibri"/>
            <family val="2"/>
            <scheme val="minor"/>
          </rPr>
          <t>Introduzca un número con dos decimales como máximo. Debe ser igual o mayor a la "Cantidad Real Consumida"</t>
        </r>
      </text>
    </comment>
    <comment ref="E289" authorId="2" shapeId="0">
      <text>
        <r>
          <rPr>
            <sz val="11"/>
            <color theme="1"/>
            <rFont val="Calibri"/>
            <family val="2"/>
            <scheme val="minor"/>
          </rPr>
          <t>Introduzca un número con dos decimales como máximo</t>
        </r>
      </text>
    </comment>
    <comment ref="F289" authorId="2" shapeId="0">
      <text>
        <r>
          <rPr>
            <sz val="11"/>
            <color theme="1"/>
            <rFont val="Calibri"/>
            <family val="2"/>
            <scheme val="minor"/>
          </rPr>
          <t>Monto calculado automáticamente por el sistema</t>
        </r>
      </text>
    </comment>
    <comment ref="A298" authorId="2" shapeId="0">
      <text>
        <r>
          <rPr>
            <sz val="11"/>
            <color theme="1"/>
            <rFont val="Calibri"/>
            <family val="2"/>
            <scheme val="minor"/>
          </rPr>
          <t>Introducir un texto con el nombre o referencia de la contratación</t>
        </r>
      </text>
    </comment>
    <comment ref="B298" authorId="2" shapeId="0">
      <text>
        <r>
          <rPr>
            <sz val="11"/>
            <color theme="1"/>
            <rFont val="Calibri"/>
            <family val="2"/>
            <scheme val="minor"/>
          </rPr>
          <t>Introduzca un texto con la finalidad de la contratación</t>
        </r>
      </text>
    </comment>
    <comment ref="C298" authorId="2" shapeId="0">
      <text>
        <r>
          <rPr>
            <sz val="11"/>
            <color theme="1"/>
            <rFont val="Calibri"/>
            <family val="2"/>
            <scheme val="minor"/>
          </rPr>
          <t>Seleccionar un valor del listado</t>
        </r>
      </text>
    </comment>
    <comment ref="D298" authorId="2" shapeId="0">
      <text>
        <r>
          <rPr>
            <sz val="11"/>
            <color theme="1"/>
            <rFont val="Calibri"/>
            <family val="2"/>
            <scheme val="minor"/>
          </rPr>
          <t>Seleccione el tipo de procedimiento</t>
        </r>
      </text>
    </comment>
    <comment ref="E298" authorId="2" shapeId="0">
      <text>
        <r>
          <rPr>
            <sz val="11"/>
            <color theme="1"/>
            <rFont val="Calibri"/>
            <family val="2"/>
            <scheme val="minor"/>
          </rPr>
          <t>Seleccione un valor de la lista</t>
        </r>
      </text>
    </comment>
    <comment ref="F298" authorId="2" shapeId="0">
      <text>
        <r>
          <rPr>
            <sz val="11"/>
            <color theme="1"/>
            <rFont val="Calibri"/>
            <family val="2"/>
            <scheme val="minor"/>
          </rPr>
          <t>Introduzca el código SNIP</t>
        </r>
      </text>
    </comment>
    <comment ref="C299" authorId="2" shapeId="0">
      <text>
        <r>
          <rPr>
            <sz val="11"/>
            <color theme="1"/>
            <rFont val="Calibri"/>
            <family val="2"/>
            <scheme val="minor"/>
          </rPr>
          <t>Introduzca la fecha de inicio del proceso, en formato dd-mm-aaaa</t>
        </r>
      </text>
    </comment>
    <comment ref="F2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 authorId="2" shapeId="0">
      <text/>
    </comment>
    <comment ref="C301" authorId="2" shapeId="0">
      <text>
        <r>
          <rPr>
            <sz val="11"/>
            <color theme="1"/>
            <rFont val="Calibri"/>
            <family val="2"/>
            <scheme val="minor"/>
          </rPr>
          <t>Introduzca la fecha prevista de adjudicación, en formato dd-mm-aaaa</t>
        </r>
      </text>
    </comment>
    <comment ref="F301" authorId="2" shapeId="0">
      <text/>
    </comment>
    <comment ref="F302" authorId="2" shapeId="0">
      <text/>
    </comment>
    <comment ref="A304" authorId="2" shapeId="0">
      <text>
        <r>
          <rPr>
            <sz val="11"/>
            <color theme="1"/>
            <rFont val="Calibri"/>
            <family val="2"/>
            <scheme val="minor"/>
          </rPr>
          <t>Introduzca un codigo UNSPSC</t>
        </r>
      </text>
    </comment>
    <comment ref="B304" authorId="2" shapeId="0">
      <text>
        <r>
          <rPr>
            <sz val="11"/>
            <color theme="1"/>
            <rFont val="Calibri"/>
            <family val="2"/>
            <scheme val="minor"/>
          </rPr>
          <t>Descripción calculada automáticamente a partir de código del artículo</t>
        </r>
      </text>
    </comment>
    <comment ref="C304" authorId="2" shapeId="0">
      <text>
        <r>
          <rPr>
            <sz val="11"/>
            <color theme="1"/>
            <rFont val="Calibri"/>
            <family val="2"/>
            <scheme val="minor"/>
          </rPr>
          <t>Seleccione un valor de la lista</t>
        </r>
      </text>
    </comment>
    <comment ref="D304" authorId="2" shapeId="0">
      <text>
        <r>
          <rPr>
            <sz val="11"/>
            <color theme="1"/>
            <rFont val="Calibri"/>
            <family val="2"/>
            <scheme val="minor"/>
          </rPr>
          <t>Introduzca un número con dos decimales como máximo. Debe ser igual o mayor a la "Cantidad Real Consumida"</t>
        </r>
      </text>
    </comment>
    <comment ref="E304" authorId="2" shapeId="0">
      <text>
        <r>
          <rPr>
            <sz val="11"/>
            <color theme="1"/>
            <rFont val="Calibri"/>
            <family val="2"/>
            <scheme val="minor"/>
          </rPr>
          <t>Introduzca un número con dos decimales como máximo</t>
        </r>
      </text>
    </comment>
    <comment ref="F304" authorId="2" shapeId="0">
      <text>
        <r>
          <rPr>
            <sz val="11"/>
            <color theme="1"/>
            <rFont val="Calibri"/>
            <family val="2"/>
            <scheme val="minor"/>
          </rPr>
          <t>Monto calculado automáticamente por el sistema</t>
        </r>
      </text>
    </comment>
    <comment ref="A312" authorId="2" shapeId="0">
      <text>
        <r>
          <rPr>
            <sz val="11"/>
            <color theme="1"/>
            <rFont val="Calibri"/>
            <family val="2"/>
            <scheme val="minor"/>
          </rPr>
          <t>Introducir un texto con el nombre o referencia de la contratación</t>
        </r>
      </text>
    </comment>
    <comment ref="B312" authorId="2" shapeId="0">
      <text>
        <r>
          <rPr>
            <sz val="11"/>
            <color theme="1"/>
            <rFont val="Calibri"/>
            <family val="2"/>
            <scheme val="minor"/>
          </rPr>
          <t>Introduzca un texto con la finalidad de la contratación</t>
        </r>
      </text>
    </comment>
    <comment ref="C312" authorId="2" shapeId="0">
      <text>
        <r>
          <rPr>
            <sz val="11"/>
            <color theme="1"/>
            <rFont val="Calibri"/>
            <family val="2"/>
            <scheme val="minor"/>
          </rPr>
          <t>Seleccionar un valor del listado</t>
        </r>
      </text>
    </comment>
    <comment ref="D312" authorId="2" shapeId="0">
      <text>
        <r>
          <rPr>
            <sz val="11"/>
            <color theme="1"/>
            <rFont val="Calibri"/>
            <family val="2"/>
            <scheme val="minor"/>
          </rPr>
          <t>Seleccione el tipo de procedimiento</t>
        </r>
      </text>
    </comment>
    <comment ref="E312" authorId="2" shapeId="0">
      <text>
        <r>
          <rPr>
            <sz val="11"/>
            <color theme="1"/>
            <rFont val="Calibri"/>
            <family val="2"/>
            <scheme val="minor"/>
          </rPr>
          <t>Seleccione un valor de la lista</t>
        </r>
      </text>
    </comment>
    <comment ref="F312" authorId="2" shapeId="0">
      <text>
        <r>
          <rPr>
            <sz val="11"/>
            <color theme="1"/>
            <rFont val="Calibri"/>
            <family val="2"/>
            <scheme val="minor"/>
          </rPr>
          <t>Introduzca el código SNIP</t>
        </r>
      </text>
    </comment>
    <comment ref="C313" authorId="2" shapeId="0">
      <text>
        <r>
          <rPr>
            <sz val="11"/>
            <color theme="1"/>
            <rFont val="Calibri"/>
            <family val="2"/>
            <scheme val="minor"/>
          </rPr>
          <t>Introduzca la fecha de inicio del proceso, en formato dd-mm-aaaa</t>
        </r>
      </text>
    </comment>
    <comment ref="F3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 authorId="2" shapeId="0">
      <text/>
    </comment>
    <comment ref="C315" authorId="2" shapeId="0">
      <text>
        <r>
          <rPr>
            <sz val="11"/>
            <color theme="1"/>
            <rFont val="Calibri"/>
            <family val="2"/>
            <scheme val="minor"/>
          </rPr>
          <t>Introduzca la fecha prevista de adjudicación, en formato dd-mm-aaaa</t>
        </r>
      </text>
    </comment>
    <comment ref="F315" authorId="2" shapeId="0">
      <text/>
    </comment>
    <comment ref="F316" authorId="2" shapeId="0">
      <text/>
    </comment>
    <comment ref="A318" authorId="2" shapeId="0">
      <text>
        <r>
          <rPr>
            <sz val="11"/>
            <color theme="1"/>
            <rFont val="Calibri"/>
            <family val="2"/>
            <scheme val="minor"/>
          </rPr>
          <t>Introduzca un codigo UNSPSC</t>
        </r>
      </text>
    </comment>
    <comment ref="B318" authorId="2" shapeId="0">
      <text>
        <r>
          <rPr>
            <sz val="11"/>
            <color theme="1"/>
            <rFont val="Calibri"/>
            <family val="2"/>
            <scheme val="minor"/>
          </rPr>
          <t>Descripción calculada automáticamente a partir de código del artículo</t>
        </r>
      </text>
    </comment>
    <comment ref="C318" authorId="2" shapeId="0">
      <text>
        <r>
          <rPr>
            <sz val="11"/>
            <color theme="1"/>
            <rFont val="Calibri"/>
            <family val="2"/>
            <scheme val="minor"/>
          </rPr>
          <t>Seleccione un valor de la lista</t>
        </r>
      </text>
    </comment>
    <comment ref="D318" authorId="2" shapeId="0">
      <text>
        <r>
          <rPr>
            <sz val="11"/>
            <color theme="1"/>
            <rFont val="Calibri"/>
            <family val="2"/>
            <scheme val="minor"/>
          </rPr>
          <t>Introduzca un número con dos decimales como máximo. Debe ser igual o mayor a la "Cantidad Real Consumida"</t>
        </r>
      </text>
    </comment>
    <comment ref="E318" authorId="2" shapeId="0">
      <text>
        <r>
          <rPr>
            <sz val="11"/>
            <color theme="1"/>
            <rFont val="Calibri"/>
            <family val="2"/>
            <scheme val="minor"/>
          </rPr>
          <t>Introduzca un número con dos decimales como máximo</t>
        </r>
      </text>
    </comment>
    <comment ref="F318" authorId="2" shapeId="0">
      <text>
        <r>
          <rPr>
            <sz val="11"/>
            <color theme="1"/>
            <rFont val="Calibri"/>
            <family val="2"/>
            <scheme val="minor"/>
          </rPr>
          <t>Monto calculado automáticamente por el sistema</t>
        </r>
      </text>
    </comment>
    <comment ref="A325" authorId="2" shapeId="0">
      <text>
        <r>
          <rPr>
            <sz val="11"/>
            <color theme="1"/>
            <rFont val="Calibri"/>
            <family val="2"/>
            <scheme val="minor"/>
          </rPr>
          <t>Introducir un texto con el nombre o referencia de la contratación</t>
        </r>
      </text>
    </comment>
    <comment ref="B325" authorId="2" shapeId="0">
      <text>
        <r>
          <rPr>
            <sz val="11"/>
            <color theme="1"/>
            <rFont val="Calibri"/>
            <family val="2"/>
            <scheme val="minor"/>
          </rPr>
          <t>Introduzca un texto con la finalidad de la contratación</t>
        </r>
      </text>
    </comment>
    <comment ref="C325" authorId="2" shapeId="0">
      <text>
        <r>
          <rPr>
            <sz val="11"/>
            <color theme="1"/>
            <rFont val="Calibri"/>
            <family val="2"/>
            <scheme val="minor"/>
          </rPr>
          <t>Seleccionar un valor del listado</t>
        </r>
      </text>
    </comment>
    <comment ref="D325" authorId="2" shapeId="0">
      <text>
        <r>
          <rPr>
            <sz val="11"/>
            <color theme="1"/>
            <rFont val="Calibri"/>
            <family val="2"/>
            <scheme val="minor"/>
          </rPr>
          <t>Seleccione el tipo de procedimiento</t>
        </r>
      </text>
    </comment>
    <comment ref="E325" authorId="2" shapeId="0">
      <text>
        <r>
          <rPr>
            <sz val="11"/>
            <color theme="1"/>
            <rFont val="Calibri"/>
            <family val="2"/>
            <scheme val="minor"/>
          </rPr>
          <t>Seleccione un valor de la lista</t>
        </r>
      </text>
    </comment>
    <comment ref="F325" authorId="2" shapeId="0">
      <text>
        <r>
          <rPr>
            <sz val="11"/>
            <color theme="1"/>
            <rFont val="Calibri"/>
            <family val="2"/>
            <scheme val="minor"/>
          </rPr>
          <t>Introduzca el código SNIP</t>
        </r>
      </text>
    </comment>
    <comment ref="C326" authorId="2" shapeId="0">
      <text>
        <r>
          <rPr>
            <sz val="11"/>
            <color theme="1"/>
            <rFont val="Calibri"/>
            <family val="2"/>
            <scheme val="minor"/>
          </rPr>
          <t>Introduzca la fecha de inicio del proceso, en formato dd-mm-aaaa</t>
        </r>
      </text>
    </comment>
    <comment ref="F3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 authorId="2" shapeId="0">
      <text/>
    </comment>
    <comment ref="C328" authorId="2" shapeId="0">
      <text>
        <r>
          <rPr>
            <sz val="11"/>
            <color theme="1"/>
            <rFont val="Calibri"/>
            <family val="2"/>
            <scheme val="minor"/>
          </rPr>
          <t>Introduzca la fecha prevista de adjudicación, en formato dd-mm-aaaa</t>
        </r>
      </text>
    </comment>
    <comment ref="F328" authorId="2" shapeId="0">
      <text/>
    </comment>
    <comment ref="F329" authorId="2" shapeId="0">
      <text/>
    </comment>
    <comment ref="A331" authorId="2" shapeId="0">
      <text>
        <r>
          <rPr>
            <sz val="11"/>
            <color theme="1"/>
            <rFont val="Calibri"/>
            <family val="2"/>
            <scheme val="minor"/>
          </rPr>
          <t>Introduzca un codigo UNSPSC</t>
        </r>
      </text>
    </comment>
    <comment ref="B331" authorId="2" shapeId="0">
      <text>
        <r>
          <rPr>
            <sz val="11"/>
            <color theme="1"/>
            <rFont val="Calibri"/>
            <family val="2"/>
            <scheme val="minor"/>
          </rPr>
          <t>Descripción calculada automáticamente a partir de código del artículo</t>
        </r>
      </text>
    </comment>
    <comment ref="C331" authorId="2" shapeId="0">
      <text>
        <r>
          <rPr>
            <sz val="11"/>
            <color theme="1"/>
            <rFont val="Calibri"/>
            <family val="2"/>
            <scheme val="minor"/>
          </rPr>
          <t>Seleccione un valor de la lista</t>
        </r>
      </text>
    </comment>
    <comment ref="D331" authorId="2" shapeId="0">
      <text>
        <r>
          <rPr>
            <sz val="11"/>
            <color theme="1"/>
            <rFont val="Calibri"/>
            <family val="2"/>
            <scheme val="minor"/>
          </rPr>
          <t>Introduzca un número con dos decimales como máximo. Debe ser igual o mayor a la "Cantidad Real Consumida"</t>
        </r>
      </text>
    </comment>
    <comment ref="E331" authorId="2" shapeId="0">
      <text>
        <r>
          <rPr>
            <sz val="11"/>
            <color theme="1"/>
            <rFont val="Calibri"/>
            <family val="2"/>
            <scheme val="minor"/>
          </rPr>
          <t>Introduzca un número con dos decimales como máximo</t>
        </r>
      </text>
    </comment>
    <comment ref="F331" authorId="2" shapeId="0">
      <text>
        <r>
          <rPr>
            <sz val="11"/>
            <color theme="1"/>
            <rFont val="Calibri"/>
            <family val="2"/>
            <scheme val="minor"/>
          </rPr>
          <t>Monto calculado automáticamente por el sistema</t>
        </r>
      </text>
    </comment>
    <comment ref="A337" authorId="2" shapeId="0">
      <text>
        <r>
          <rPr>
            <sz val="11"/>
            <color theme="1"/>
            <rFont val="Calibri"/>
            <family val="2"/>
            <scheme val="minor"/>
          </rPr>
          <t>Introducir un texto con el nombre o referencia de la contratación</t>
        </r>
      </text>
    </comment>
    <comment ref="B337" authorId="2" shapeId="0">
      <text>
        <r>
          <rPr>
            <sz val="11"/>
            <color theme="1"/>
            <rFont val="Calibri"/>
            <family val="2"/>
            <scheme val="minor"/>
          </rPr>
          <t>Introduzca un texto con la finalidad de la contratación</t>
        </r>
      </text>
    </comment>
    <comment ref="C337" authorId="2" shapeId="0">
      <text>
        <r>
          <rPr>
            <sz val="11"/>
            <color theme="1"/>
            <rFont val="Calibri"/>
            <family val="2"/>
            <scheme val="minor"/>
          </rPr>
          <t>Seleccionar un valor del listado</t>
        </r>
      </text>
    </comment>
    <comment ref="D337" authorId="2" shapeId="0">
      <text>
        <r>
          <rPr>
            <sz val="11"/>
            <color theme="1"/>
            <rFont val="Calibri"/>
            <family val="2"/>
            <scheme val="minor"/>
          </rPr>
          <t>Seleccione el tipo de procedimiento</t>
        </r>
      </text>
    </comment>
    <comment ref="E337" authorId="2" shapeId="0">
      <text>
        <r>
          <rPr>
            <sz val="11"/>
            <color theme="1"/>
            <rFont val="Calibri"/>
            <family val="2"/>
            <scheme val="minor"/>
          </rPr>
          <t>Seleccione un valor de la lista</t>
        </r>
      </text>
    </comment>
    <comment ref="F337" authorId="2" shapeId="0">
      <text>
        <r>
          <rPr>
            <sz val="11"/>
            <color theme="1"/>
            <rFont val="Calibri"/>
            <family val="2"/>
            <scheme val="minor"/>
          </rPr>
          <t>Introduzca el código SNIP</t>
        </r>
      </text>
    </comment>
    <comment ref="C338" authorId="2" shapeId="0">
      <text>
        <r>
          <rPr>
            <sz val="11"/>
            <color theme="1"/>
            <rFont val="Calibri"/>
            <family val="2"/>
            <scheme val="minor"/>
          </rPr>
          <t>Introduzca la fecha de inicio del proceso, en formato dd-mm-aaaa</t>
        </r>
      </text>
    </comment>
    <comment ref="F3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 authorId="2" shapeId="0">
      <text/>
    </comment>
    <comment ref="C340" authorId="2" shapeId="0">
      <text>
        <r>
          <rPr>
            <sz val="11"/>
            <color theme="1"/>
            <rFont val="Calibri"/>
            <family val="2"/>
            <scheme val="minor"/>
          </rPr>
          <t>Introduzca la fecha prevista de adjudicación, en formato dd-mm-aaaa</t>
        </r>
      </text>
    </comment>
    <comment ref="F340" authorId="2" shapeId="0">
      <text/>
    </comment>
    <comment ref="F341" authorId="2" shapeId="0">
      <text/>
    </comment>
    <comment ref="A343" authorId="2" shapeId="0">
      <text>
        <r>
          <rPr>
            <sz val="11"/>
            <color theme="1"/>
            <rFont val="Calibri"/>
            <family val="2"/>
            <scheme val="minor"/>
          </rPr>
          <t>Introduzca un codigo UNSPSC</t>
        </r>
      </text>
    </comment>
    <comment ref="B343" authorId="2" shapeId="0">
      <text>
        <r>
          <rPr>
            <sz val="11"/>
            <color theme="1"/>
            <rFont val="Calibri"/>
            <family val="2"/>
            <scheme val="minor"/>
          </rPr>
          <t>Descripción calculada automáticamente a partir de código del artículo</t>
        </r>
      </text>
    </comment>
    <comment ref="C343" authorId="2" shapeId="0">
      <text>
        <r>
          <rPr>
            <sz val="11"/>
            <color theme="1"/>
            <rFont val="Calibri"/>
            <family val="2"/>
            <scheme val="minor"/>
          </rPr>
          <t>Seleccione un valor de la lista</t>
        </r>
      </text>
    </comment>
    <comment ref="D343" authorId="2" shapeId="0">
      <text>
        <r>
          <rPr>
            <sz val="11"/>
            <color theme="1"/>
            <rFont val="Calibri"/>
            <family val="2"/>
            <scheme val="minor"/>
          </rPr>
          <t>Introduzca un número con dos decimales como máximo. Debe ser igual o mayor a la "Cantidad Real Consumida"</t>
        </r>
      </text>
    </comment>
    <comment ref="E343" authorId="2" shapeId="0">
      <text>
        <r>
          <rPr>
            <sz val="11"/>
            <color theme="1"/>
            <rFont val="Calibri"/>
            <family val="2"/>
            <scheme val="minor"/>
          </rPr>
          <t>Introduzca un número con dos decimales como máximo</t>
        </r>
      </text>
    </comment>
    <comment ref="F343" authorId="2" shapeId="0">
      <text>
        <r>
          <rPr>
            <sz val="11"/>
            <color theme="1"/>
            <rFont val="Calibri"/>
            <family val="2"/>
            <scheme val="minor"/>
          </rPr>
          <t>Monto calculado automáticamente por el sistema</t>
        </r>
      </text>
    </comment>
    <comment ref="A349" authorId="2" shapeId="0">
      <text>
        <r>
          <rPr>
            <sz val="11"/>
            <color theme="1"/>
            <rFont val="Calibri"/>
            <family val="2"/>
            <scheme val="minor"/>
          </rPr>
          <t>Introducir un texto con el nombre o referencia de la contratación</t>
        </r>
      </text>
    </comment>
    <comment ref="B349" authorId="2" shapeId="0">
      <text>
        <r>
          <rPr>
            <sz val="11"/>
            <color theme="1"/>
            <rFont val="Calibri"/>
            <family val="2"/>
            <scheme val="minor"/>
          </rPr>
          <t>Introduzca un texto con la finalidad de la contratación</t>
        </r>
      </text>
    </comment>
    <comment ref="C349" authorId="2" shapeId="0">
      <text>
        <r>
          <rPr>
            <sz val="11"/>
            <color theme="1"/>
            <rFont val="Calibri"/>
            <family val="2"/>
            <scheme val="minor"/>
          </rPr>
          <t>Seleccionar un valor del listado</t>
        </r>
      </text>
    </comment>
    <comment ref="D349" authorId="2" shapeId="0">
      <text>
        <r>
          <rPr>
            <sz val="11"/>
            <color theme="1"/>
            <rFont val="Calibri"/>
            <family val="2"/>
            <scheme val="minor"/>
          </rPr>
          <t>Seleccione el tipo de procedimiento</t>
        </r>
      </text>
    </comment>
    <comment ref="E349" authorId="2" shapeId="0">
      <text>
        <r>
          <rPr>
            <sz val="11"/>
            <color theme="1"/>
            <rFont val="Calibri"/>
            <family val="2"/>
            <scheme val="minor"/>
          </rPr>
          <t>Seleccione un valor de la lista</t>
        </r>
      </text>
    </comment>
    <comment ref="F349" authorId="2" shapeId="0">
      <text>
        <r>
          <rPr>
            <sz val="11"/>
            <color theme="1"/>
            <rFont val="Calibri"/>
            <family val="2"/>
            <scheme val="minor"/>
          </rPr>
          <t>Introduzca el código SNIP</t>
        </r>
      </text>
    </comment>
    <comment ref="C350" authorId="2" shapeId="0">
      <text>
        <r>
          <rPr>
            <sz val="11"/>
            <color theme="1"/>
            <rFont val="Calibri"/>
            <family val="2"/>
            <scheme val="minor"/>
          </rPr>
          <t>Introduzca la fecha de inicio del proceso, en formato dd-mm-aaaa</t>
        </r>
      </text>
    </comment>
    <comment ref="F3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 authorId="2" shapeId="0">
      <text/>
    </comment>
    <comment ref="C352" authorId="2" shapeId="0">
      <text>
        <r>
          <rPr>
            <sz val="11"/>
            <color theme="1"/>
            <rFont val="Calibri"/>
            <family val="2"/>
            <scheme val="minor"/>
          </rPr>
          <t>Introduzca la fecha prevista de adjudicación, en formato dd-mm-aaaa</t>
        </r>
      </text>
    </comment>
    <comment ref="F352" authorId="2" shapeId="0">
      <text/>
    </comment>
    <comment ref="F353" authorId="2" shapeId="0">
      <text/>
    </comment>
    <comment ref="A355" authorId="2" shapeId="0">
      <text>
        <r>
          <rPr>
            <sz val="11"/>
            <color theme="1"/>
            <rFont val="Calibri"/>
            <family val="2"/>
            <scheme val="minor"/>
          </rPr>
          <t>Introduzca un codigo UNSPSC</t>
        </r>
      </text>
    </comment>
    <comment ref="B355" authorId="2" shapeId="0">
      <text>
        <r>
          <rPr>
            <sz val="11"/>
            <color theme="1"/>
            <rFont val="Calibri"/>
            <family val="2"/>
            <scheme val="minor"/>
          </rPr>
          <t>Descripción calculada automáticamente a partir de código del artículo</t>
        </r>
      </text>
    </comment>
    <comment ref="C355" authorId="2" shapeId="0">
      <text>
        <r>
          <rPr>
            <sz val="11"/>
            <color theme="1"/>
            <rFont val="Calibri"/>
            <family val="2"/>
            <scheme val="minor"/>
          </rPr>
          <t>Seleccione un valor de la lista</t>
        </r>
      </text>
    </comment>
    <comment ref="D355" authorId="2" shapeId="0">
      <text>
        <r>
          <rPr>
            <sz val="11"/>
            <color theme="1"/>
            <rFont val="Calibri"/>
            <family val="2"/>
            <scheme val="minor"/>
          </rPr>
          <t>Introduzca un número con dos decimales como máximo. Debe ser igual o mayor a la "Cantidad Real Consumida"</t>
        </r>
      </text>
    </comment>
    <comment ref="E355" authorId="2" shapeId="0">
      <text>
        <r>
          <rPr>
            <sz val="11"/>
            <color theme="1"/>
            <rFont val="Calibri"/>
            <family val="2"/>
            <scheme val="minor"/>
          </rPr>
          <t>Introduzca un número con dos decimales como máximo</t>
        </r>
      </text>
    </comment>
    <comment ref="F355" authorId="2" shapeId="0">
      <text>
        <r>
          <rPr>
            <sz val="11"/>
            <color theme="1"/>
            <rFont val="Calibri"/>
            <family val="2"/>
            <scheme val="minor"/>
          </rPr>
          <t>Monto calculado automáticamente por el sistema</t>
        </r>
      </text>
    </comment>
    <comment ref="A362" authorId="2" shapeId="0">
      <text>
        <r>
          <rPr>
            <sz val="11"/>
            <color theme="1"/>
            <rFont val="Calibri"/>
            <family val="2"/>
            <scheme val="minor"/>
          </rPr>
          <t>Introducir un texto con el nombre o referencia de la contratación</t>
        </r>
      </text>
    </comment>
    <comment ref="B362" authorId="2" shapeId="0">
      <text>
        <r>
          <rPr>
            <sz val="11"/>
            <color theme="1"/>
            <rFont val="Calibri"/>
            <family val="2"/>
            <scheme val="minor"/>
          </rPr>
          <t>Introduzca un texto con la finalidad de la contratación</t>
        </r>
      </text>
    </comment>
    <comment ref="C362" authorId="2" shapeId="0">
      <text>
        <r>
          <rPr>
            <sz val="11"/>
            <color theme="1"/>
            <rFont val="Calibri"/>
            <family val="2"/>
            <scheme val="minor"/>
          </rPr>
          <t>Seleccionar un valor del listado</t>
        </r>
      </text>
    </comment>
    <comment ref="D362" authorId="2" shapeId="0">
      <text>
        <r>
          <rPr>
            <sz val="11"/>
            <color theme="1"/>
            <rFont val="Calibri"/>
            <family val="2"/>
            <scheme val="minor"/>
          </rPr>
          <t>Seleccione el tipo de procedimiento</t>
        </r>
      </text>
    </comment>
    <comment ref="E362" authorId="2" shapeId="0">
      <text>
        <r>
          <rPr>
            <sz val="11"/>
            <color theme="1"/>
            <rFont val="Calibri"/>
            <family val="2"/>
            <scheme val="minor"/>
          </rPr>
          <t>Seleccione un valor de la lista</t>
        </r>
      </text>
    </comment>
    <comment ref="F362" authorId="2" shapeId="0">
      <text>
        <r>
          <rPr>
            <sz val="11"/>
            <color theme="1"/>
            <rFont val="Calibri"/>
            <family val="2"/>
            <scheme val="minor"/>
          </rPr>
          <t>Introduzca el código SNIP</t>
        </r>
      </text>
    </comment>
    <comment ref="C363" authorId="2" shapeId="0">
      <text>
        <r>
          <rPr>
            <sz val="11"/>
            <color theme="1"/>
            <rFont val="Calibri"/>
            <family val="2"/>
            <scheme val="minor"/>
          </rPr>
          <t>Introduzca la fecha de inicio del proceso, en formato dd-mm-aaaa</t>
        </r>
      </text>
    </comment>
    <comment ref="F3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2" shapeId="0">
      <text/>
    </comment>
    <comment ref="C365" authorId="2" shapeId="0">
      <text>
        <r>
          <rPr>
            <sz val="11"/>
            <color theme="1"/>
            <rFont val="Calibri"/>
            <family val="2"/>
            <scheme val="minor"/>
          </rPr>
          <t>Introduzca la fecha prevista de adjudicación, en formato dd-mm-aaaa</t>
        </r>
      </text>
    </comment>
    <comment ref="F365" authorId="2" shapeId="0">
      <text/>
    </comment>
    <comment ref="F366" authorId="2" shapeId="0">
      <text/>
    </comment>
    <comment ref="A368" authorId="2" shapeId="0">
      <text>
        <r>
          <rPr>
            <sz val="11"/>
            <color theme="1"/>
            <rFont val="Calibri"/>
            <family val="2"/>
            <scheme val="minor"/>
          </rPr>
          <t>Introduzca un codigo UNSPSC</t>
        </r>
      </text>
    </comment>
    <comment ref="B368" authorId="2" shapeId="0">
      <text>
        <r>
          <rPr>
            <sz val="11"/>
            <color theme="1"/>
            <rFont val="Calibri"/>
            <family val="2"/>
            <scheme val="minor"/>
          </rPr>
          <t>Descripción calculada automáticamente a partir de código del artículo</t>
        </r>
      </text>
    </comment>
    <comment ref="C368" authorId="2" shapeId="0">
      <text>
        <r>
          <rPr>
            <sz val="11"/>
            <color theme="1"/>
            <rFont val="Calibri"/>
            <family val="2"/>
            <scheme val="minor"/>
          </rPr>
          <t>Seleccione un valor de la lista</t>
        </r>
      </text>
    </comment>
    <comment ref="D368" authorId="2" shapeId="0">
      <text>
        <r>
          <rPr>
            <sz val="11"/>
            <color theme="1"/>
            <rFont val="Calibri"/>
            <family val="2"/>
            <scheme val="minor"/>
          </rPr>
          <t>Introduzca un número con dos decimales como máximo. Debe ser igual o mayor a la "Cantidad Real Consumida"</t>
        </r>
      </text>
    </comment>
    <comment ref="E368" authorId="2" shapeId="0">
      <text>
        <r>
          <rPr>
            <sz val="11"/>
            <color theme="1"/>
            <rFont val="Calibri"/>
            <family val="2"/>
            <scheme val="minor"/>
          </rPr>
          <t>Introduzca un número con dos decimales como máximo</t>
        </r>
      </text>
    </comment>
    <comment ref="F368" authorId="2" shapeId="0">
      <text>
        <r>
          <rPr>
            <sz val="11"/>
            <color theme="1"/>
            <rFont val="Calibri"/>
            <family val="2"/>
            <scheme val="minor"/>
          </rPr>
          <t>Monto calculado automáticamente por el sistema</t>
        </r>
      </text>
    </comment>
    <comment ref="A375" authorId="2" shapeId="0">
      <text>
        <r>
          <rPr>
            <sz val="11"/>
            <color theme="1"/>
            <rFont val="Calibri"/>
            <family val="2"/>
            <scheme val="minor"/>
          </rPr>
          <t>Introducir un texto con el nombre o referencia de la contratación</t>
        </r>
      </text>
    </comment>
    <comment ref="B375" authorId="2" shapeId="0">
      <text>
        <r>
          <rPr>
            <sz val="11"/>
            <color theme="1"/>
            <rFont val="Calibri"/>
            <family val="2"/>
            <scheme val="minor"/>
          </rPr>
          <t>Introduzca un texto con la finalidad de la contratación</t>
        </r>
      </text>
    </comment>
    <comment ref="C375" authorId="2" shapeId="0">
      <text>
        <r>
          <rPr>
            <sz val="11"/>
            <color theme="1"/>
            <rFont val="Calibri"/>
            <family val="2"/>
            <scheme val="minor"/>
          </rPr>
          <t>Seleccionar un valor del listado</t>
        </r>
      </text>
    </comment>
    <comment ref="D375" authorId="2" shapeId="0">
      <text>
        <r>
          <rPr>
            <sz val="11"/>
            <color theme="1"/>
            <rFont val="Calibri"/>
            <family val="2"/>
            <scheme val="minor"/>
          </rPr>
          <t>Seleccione el tipo de procedimiento</t>
        </r>
      </text>
    </comment>
    <comment ref="E375" authorId="2" shapeId="0">
      <text>
        <r>
          <rPr>
            <sz val="11"/>
            <color theme="1"/>
            <rFont val="Calibri"/>
            <family val="2"/>
            <scheme val="minor"/>
          </rPr>
          <t>Seleccione un valor de la lista</t>
        </r>
      </text>
    </comment>
    <comment ref="F375" authorId="2" shapeId="0">
      <text>
        <r>
          <rPr>
            <sz val="11"/>
            <color theme="1"/>
            <rFont val="Calibri"/>
            <family val="2"/>
            <scheme val="minor"/>
          </rPr>
          <t>Introduzca el código SNIP</t>
        </r>
      </text>
    </comment>
    <comment ref="C376" authorId="2" shapeId="0">
      <text>
        <r>
          <rPr>
            <sz val="11"/>
            <color theme="1"/>
            <rFont val="Calibri"/>
            <family val="2"/>
            <scheme val="minor"/>
          </rPr>
          <t>Introduzca la fecha de inicio del proceso, en formato dd-mm-aaaa</t>
        </r>
      </text>
    </comment>
    <comment ref="F3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2" shapeId="0">
      <text/>
    </comment>
    <comment ref="C378" authorId="2" shapeId="0">
      <text>
        <r>
          <rPr>
            <sz val="11"/>
            <color theme="1"/>
            <rFont val="Calibri"/>
            <family val="2"/>
            <scheme val="minor"/>
          </rPr>
          <t>Introduzca la fecha prevista de adjudicación, en formato dd-mm-aaaa</t>
        </r>
      </text>
    </comment>
    <comment ref="F378" authorId="2" shapeId="0">
      <text/>
    </comment>
    <comment ref="F379" authorId="2" shapeId="0">
      <text/>
    </comment>
    <comment ref="A381" authorId="2" shapeId="0">
      <text>
        <r>
          <rPr>
            <sz val="11"/>
            <color theme="1"/>
            <rFont val="Calibri"/>
            <family val="2"/>
            <scheme val="minor"/>
          </rPr>
          <t>Introduzca un codigo UNSPSC</t>
        </r>
      </text>
    </comment>
    <comment ref="B381" authorId="2" shapeId="0">
      <text>
        <r>
          <rPr>
            <sz val="11"/>
            <color theme="1"/>
            <rFont val="Calibri"/>
            <family val="2"/>
            <scheme val="minor"/>
          </rPr>
          <t>Descripción calculada automáticamente a partir de código del artículo</t>
        </r>
      </text>
    </comment>
    <comment ref="C381" authorId="2" shapeId="0">
      <text>
        <r>
          <rPr>
            <sz val="11"/>
            <color theme="1"/>
            <rFont val="Calibri"/>
            <family val="2"/>
            <scheme val="minor"/>
          </rPr>
          <t>Seleccione un valor de la lista</t>
        </r>
      </text>
    </comment>
    <comment ref="D381" authorId="2" shapeId="0">
      <text>
        <r>
          <rPr>
            <sz val="11"/>
            <color theme="1"/>
            <rFont val="Calibri"/>
            <family val="2"/>
            <scheme val="minor"/>
          </rPr>
          <t>Introduzca un número con dos decimales como máximo. Debe ser igual o mayor a la "Cantidad Real Consumida"</t>
        </r>
      </text>
    </comment>
    <comment ref="E381" authorId="2" shapeId="0">
      <text>
        <r>
          <rPr>
            <sz val="11"/>
            <color theme="1"/>
            <rFont val="Calibri"/>
            <family val="2"/>
            <scheme val="minor"/>
          </rPr>
          <t>Introduzca un número con dos decimales como máximo</t>
        </r>
      </text>
    </comment>
    <comment ref="F381" authorId="2" shapeId="0">
      <text>
        <r>
          <rPr>
            <sz val="11"/>
            <color theme="1"/>
            <rFont val="Calibri"/>
            <family val="2"/>
            <scheme val="minor"/>
          </rPr>
          <t>Monto calculado automáticamente por el sistema</t>
        </r>
      </text>
    </comment>
    <comment ref="A389" authorId="2" shapeId="0">
      <text>
        <r>
          <rPr>
            <sz val="11"/>
            <color theme="1"/>
            <rFont val="Calibri"/>
            <family val="2"/>
            <scheme val="minor"/>
          </rPr>
          <t>Introducir un texto con el nombre o referencia de la contratación</t>
        </r>
      </text>
    </comment>
    <comment ref="B389" authorId="2" shapeId="0">
      <text>
        <r>
          <rPr>
            <sz val="11"/>
            <color theme="1"/>
            <rFont val="Calibri"/>
            <family val="2"/>
            <scheme val="minor"/>
          </rPr>
          <t>Introduzca un texto con la finalidad de la contratación</t>
        </r>
      </text>
    </comment>
    <comment ref="C389" authorId="2" shapeId="0">
      <text>
        <r>
          <rPr>
            <sz val="11"/>
            <color theme="1"/>
            <rFont val="Calibri"/>
            <family val="2"/>
            <scheme val="minor"/>
          </rPr>
          <t>Seleccionar un valor del listado</t>
        </r>
      </text>
    </comment>
    <comment ref="D389" authorId="2" shapeId="0">
      <text>
        <r>
          <rPr>
            <sz val="11"/>
            <color theme="1"/>
            <rFont val="Calibri"/>
            <family val="2"/>
            <scheme val="minor"/>
          </rPr>
          <t>Seleccione el tipo de procedimiento</t>
        </r>
      </text>
    </comment>
    <comment ref="E389" authorId="2" shapeId="0">
      <text>
        <r>
          <rPr>
            <sz val="11"/>
            <color theme="1"/>
            <rFont val="Calibri"/>
            <family val="2"/>
            <scheme val="minor"/>
          </rPr>
          <t>Seleccione un valor de la lista</t>
        </r>
      </text>
    </comment>
    <comment ref="F389" authorId="2" shapeId="0">
      <text>
        <r>
          <rPr>
            <sz val="11"/>
            <color theme="1"/>
            <rFont val="Calibri"/>
            <family val="2"/>
            <scheme val="minor"/>
          </rPr>
          <t>Introduzca el código SNIP</t>
        </r>
      </text>
    </comment>
    <comment ref="C390" authorId="2" shapeId="0">
      <text>
        <r>
          <rPr>
            <sz val="11"/>
            <color theme="1"/>
            <rFont val="Calibri"/>
            <family val="2"/>
            <scheme val="minor"/>
          </rPr>
          <t>Introduzca la fecha de inicio del proceso, en formato dd-mm-aaaa</t>
        </r>
      </text>
    </comment>
    <comment ref="F39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 authorId="2" shapeId="0">
      <text/>
    </comment>
    <comment ref="C392" authorId="2" shapeId="0">
      <text>
        <r>
          <rPr>
            <sz val="11"/>
            <color theme="1"/>
            <rFont val="Calibri"/>
            <family val="2"/>
            <scheme val="minor"/>
          </rPr>
          <t>Introduzca la fecha prevista de adjudicación, en formato dd-mm-aaaa</t>
        </r>
      </text>
    </comment>
    <comment ref="F392" authorId="2" shapeId="0">
      <text/>
    </comment>
    <comment ref="F393" authorId="2" shapeId="0">
      <text/>
    </comment>
    <comment ref="A395" authorId="2" shapeId="0">
      <text>
        <r>
          <rPr>
            <sz val="11"/>
            <color theme="1"/>
            <rFont val="Calibri"/>
            <family val="2"/>
            <scheme val="minor"/>
          </rPr>
          <t>Introduzca un codigo UNSPSC</t>
        </r>
      </text>
    </comment>
    <comment ref="B395" authorId="2" shapeId="0">
      <text>
        <r>
          <rPr>
            <sz val="11"/>
            <color theme="1"/>
            <rFont val="Calibri"/>
            <family val="2"/>
            <scheme val="minor"/>
          </rPr>
          <t>Descripción calculada automáticamente a partir de código del artículo</t>
        </r>
      </text>
    </comment>
    <comment ref="C395" authorId="2" shapeId="0">
      <text>
        <r>
          <rPr>
            <sz val="11"/>
            <color theme="1"/>
            <rFont val="Calibri"/>
            <family val="2"/>
            <scheme val="minor"/>
          </rPr>
          <t>Seleccione un valor de la lista</t>
        </r>
      </text>
    </comment>
    <comment ref="D395" authorId="2" shapeId="0">
      <text>
        <r>
          <rPr>
            <sz val="11"/>
            <color theme="1"/>
            <rFont val="Calibri"/>
            <family val="2"/>
            <scheme val="minor"/>
          </rPr>
          <t>Introduzca un número con dos decimales como máximo. Debe ser igual o mayor a la "Cantidad Real Consumida"</t>
        </r>
      </text>
    </comment>
    <comment ref="E395" authorId="2" shapeId="0">
      <text>
        <r>
          <rPr>
            <sz val="11"/>
            <color theme="1"/>
            <rFont val="Calibri"/>
            <family val="2"/>
            <scheme val="minor"/>
          </rPr>
          <t>Introduzca un número con dos decimales como máximo</t>
        </r>
      </text>
    </comment>
    <comment ref="F395" authorId="2" shapeId="0">
      <text>
        <r>
          <rPr>
            <sz val="11"/>
            <color theme="1"/>
            <rFont val="Calibri"/>
            <family val="2"/>
            <scheme val="minor"/>
          </rPr>
          <t>Monto calculado automáticamente por el sistema</t>
        </r>
      </text>
    </comment>
    <comment ref="A402" authorId="2" shapeId="0">
      <text>
        <r>
          <rPr>
            <sz val="11"/>
            <color theme="1"/>
            <rFont val="Calibri"/>
            <family val="2"/>
            <scheme val="minor"/>
          </rPr>
          <t>Introducir un texto con el nombre o referencia de la contratación</t>
        </r>
      </text>
    </comment>
    <comment ref="B402" authorId="2" shapeId="0">
      <text>
        <r>
          <rPr>
            <sz val="11"/>
            <color theme="1"/>
            <rFont val="Calibri"/>
            <family val="2"/>
            <scheme val="minor"/>
          </rPr>
          <t>Introduzca un texto con la finalidad de la contratación</t>
        </r>
      </text>
    </comment>
    <comment ref="C402" authorId="2" shapeId="0">
      <text>
        <r>
          <rPr>
            <sz val="11"/>
            <color theme="1"/>
            <rFont val="Calibri"/>
            <family val="2"/>
            <scheme val="minor"/>
          </rPr>
          <t>Seleccionar un valor del listado</t>
        </r>
      </text>
    </comment>
    <comment ref="D402" authorId="2" shapeId="0">
      <text>
        <r>
          <rPr>
            <sz val="11"/>
            <color theme="1"/>
            <rFont val="Calibri"/>
            <family val="2"/>
            <scheme val="minor"/>
          </rPr>
          <t>Seleccione el tipo de procedimiento</t>
        </r>
      </text>
    </comment>
    <comment ref="E402" authorId="2" shapeId="0">
      <text>
        <r>
          <rPr>
            <sz val="11"/>
            <color theme="1"/>
            <rFont val="Calibri"/>
            <family val="2"/>
            <scheme val="minor"/>
          </rPr>
          <t>Seleccione un valor de la lista</t>
        </r>
      </text>
    </comment>
    <comment ref="F402" authorId="2" shapeId="0">
      <text>
        <r>
          <rPr>
            <sz val="11"/>
            <color theme="1"/>
            <rFont val="Calibri"/>
            <family val="2"/>
            <scheme val="minor"/>
          </rPr>
          <t>Introduzca el código SNIP</t>
        </r>
      </text>
    </comment>
    <comment ref="C403" authorId="2" shapeId="0">
      <text>
        <r>
          <rPr>
            <sz val="11"/>
            <color theme="1"/>
            <rFont val="Calibri"/>
            <family val="2"/>
            <scheme val="minor"/>
          </rPr>
          <t>Introduzca la fecha de inicio del proceso, en formato dd-mm-aaaa</t>
        </r>
      </text>
    </comment>
    <comment ref="F4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 authorId="2" shapeId="0">
      <text/>
    </comment>
    <comment ref="C405" authorId="2" shapeId="0">
      <text>
        <r>
          <rPr>
            <sz val="11"/>
            <color theme="1"/>
            <rFont val="Calibri"/>
            <family val="2"/>
            <scheme val="minor"/>
          </rPr>
          <t>Introduzca la fecha prevista de adjudicación, en formato dd-mm-aaaa</t>
        </r>
      </text>
    </comment>
    <comment ref="F405" authorId="2" shapeId="0">
      <text/>
    </comment>
    <comment ref="F406" authorId="2" shapeId="0">
      <text/>
    </comment>
    <comment ref="A408" authorId="2" shapeId="0">
      <text>
        <r>
          <rPr>
            <sz val="11"/>
            <color theme="1"/>
            <rFont val="Calibri"/>
            <family val="2"/>
            <scheme val="minor"/>
          </rPr>
          <t>Introduzca un codigo UNSPSC</t>
        </r>
      </text>
    </comment>
    <comment ref="B408" authorId="2" shapeId="0">
      <text>
        <r>
          <rPr>
            <sz val="11"/>
            <color theme="1"/>
            <rFont val="Calibri"/>
            <family val="2"/>
            <scheme val="minor"/>
          </rPr>
          <t>Descripción calculada automáticamente a partir de código del artículo</t>
        </r>
      </text>
    </comment>
    <comment ref="C408" authorId="2" shapeId="0">
      <text>
        <r>
          <rPr>
            <sz val="11"/>
            <color theme="1"/>
            <rFont val="Calibri"/>
            <family val="2"/>
            <scheme val="minor"/>
          </rPr>
          <t>Seleccione un valor de la lista</t>
        </r>
      </text>
    </comment>
    <comment ref="D408" authorId="2" shapeId="0">
      <text>
        <r>
          <rPr>
            <sz val="11"/>
            <color theme="1"/>
            <rFont val="Calibri"/>
            <family val="2"/>
            <scheme val="minor"/>
          </rPr>
          <t>Introduzca un número con dos decimales como máximo. Debe ser igual o mayor a la "Cantidad Real Consumida"</t>
        </r>
      </text>
    </comment>
    <comment ref="E408" authorId="2" shapeId="0">
      <text>
        <r>
          <rPr>
            <sz val="11"/>
            <color theme="1"/>
            <rFont val="Calibri"/>
            <family val="2"/>
            <scheme val="minor"/>
          </rPr>
          <t>Introduzca un número con dos decimales como máximo</t>
        </r>
      </text>
    </comment>
    <comment ref="F408" authorId="2" shapeId="0">
      <text>
        <r>
          <rPr>
            <sz val="11"/>
            <color theme="1"/>
            <rFont val="Calibri"/>
            <family val="2"/>
            <scheme val="minor"/>
          </rPr>
          <t>Monto calculado automáticamente por el sistema</t>
        </r>
      </text>
    </comment>
    <comment ref="A416" authorId="2" shapeId="0">
      <text>
        <r>
          <rPr>
            <sz val="11"/>
            <color theme="1"/>
            <rFont val="Calibri"/>
            <family val="2"/>
            <scheme val="minor"/>
          </rPr>
          <t>Introducir un texto con el nombre o referencia de la contratación</t>
        </r>
      </text>
    </comment>
    <comment ref="B416" authorId="2" shapeId="0">
      <text>
        <r>
          <rPr>
            <sz val="11"/>
            <color theme="1"/>
            <rFont val="Calibri"/>
            <family val="2"/>
            <scheme val="minor"/>
          </rPr>
          <t>Introduzca un texto con la finalidad de la contratación</t>
        </r>
      </text>
    </comment>
    <comment ref="C416" authorId="2" shapeId="0">
      <text>
        <r>
          <rPr>
            <sz val="11"/>
            <color theme="1"/>
            <rFont val="Calibri"/>
            <family val="2"/>
            <scheme val="minor"/>
          </rPr>
          <t>Seleccionar un valor del listado</t>
        </r>
      </text>
    </comment>
    <comment ref="D416" authorId="2" shapeId="0">
      <text>
        <r>
          <rPr>
            <sz val="11"/>
            <color theme="1"/>
            <rFont val="Calibri"/>
            <family val="2"/>
            <scheme val="minor"/>
          </rPr>
          <t>Seleccione el tipo de procedimiento</t>
        </r>
      </text>
    </comment>
    <comment ref="E416" authorId="2" shapeId="0">
      <text>
        <r>
          <rPr>
            <sz val="11"/>
            <color theme="1"/>
            <rFont val="Calibri"/>
            <family val="2"/>
            <scheme val="minor"/>
          </rPr>
          <t>Seleccione un valor de la lista</t>
        </r>
      </text>
    </comment>
    <comment ref="F416" authorId="2" shapeId="0">
      <text>
        <r>
          <rPr>
            <sz val="11"/>
            <color theme="1"/>
            <rFont val="Calibri"/>
            <family val="2"/>
            <scheme val="minor"/>
          </rPr>
          <t>Introduzca el código SNIP</t>
        </r>
      </text>
    </comment>
    <comment ref="C417" authorId="2" shapeId="0">
      <text>
        <r>
          <rPr>
            <sz val="11"/>
            <color theme="1"/>
            <rFont val="Calibri"/>
            <family val="2"/>
            <scheme val="minor"/>
          </rPr>
          <t>Introduzca la fecha de inicio del proceso, en formato dd-mm-aaaa</t>
        </r>
      </text>
    </comment>
    <comment ref="F4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 authorId="2" shapeId="0">
      <text/>
    </comment>
    <comment ref="C419" authorId="2" shapeId="0">
      <text>
        <r>
          <rPr>
            <sz val="11"/>
            <color theme="1"/>
            <rFont val="Calibri"/>
            <family val="2"/>
            <scheme val="minor"/>
          </rPr>
          <t>Introduzca la fecha prevista de adjudicación, en formato dd-mm-aaaa</t>
        </r>
      </text>
    </comment>
    <comment ref="F419" authorId="2" shapeId="0">
      <text/>
    </comment>
    <comment ref="F420" authorId="2" shapeId="0">
      <text/>
    </comment>
    <comment ref="A422" authorId="2" shapeId="0">
      <text>
        <r>
          <rPr>
            <sz val="11"/>
            <color theme="1"/>
            <rFont val="Calibri"/>
            <family val="2"/>
            <scheme val="minor"/>
          </rPr>
          <t>Introduzca un codigo UNSPSC</t>
        </r>
      </text>
    </comment>
    <comment ref="B422" authorId="2" shapeId="0">
      <text>
        <r>
          <rPr>
            <sz val="11"/>
            <color theme="1"/>
            <rFont val="Calibri"/>
            <family val="2"/>
            <scheme val="minor"/>
          </rPr>
          <t>Descripción calculada automáticamente a partir de código del artículo</t>
        </r>
      </text>
    </comment>
    <comment ref="C422" authorId="2" shapeId="0">
      <text>
        <r>
          <rPr>
            <sz val="11"/>
            <color theme="1"/>
            <rFont val="Calibri"/>
            <family val="2"/>
            <scheme val="minor"/>
          </rPr>
          <t>Seleccione un valor de la lista</t>
        </r>
      </text>
    </comment>
    <comment ref="D422" authorId="2" shapeId="0">
      <text>
        <r>
          <rPr>
            <sz val="11"/>
            <color theme="1"/>
            <rFont val="Calibri"/>
            <family val="2"/>
            <scheme val="minor"/>
          </rPr>
          <t>Introduzca un número con dos decimales como máximo. Debe ser igual o mayor a la "Cantidad Real Consumida"</t>
        </r>
      </text>
    </comment>
    <comment ref="E422" authorId="2" shapeId="0">
      <text>
        <r>
          <rPr>
            <sz val="11"/>
            <color theme="1"/>
            <rFont val="Calibri"/>
            <family val="2"/>
            <scheme val="minor"/>
          </rPr>
          <t>Introduzca un número con dos decimales como máximo</t>
        </r>
      </text>
    </comment>
    <comment ref="F422" authorId="2" shapeId="0">
      <text>
        <r>
          <rPr>
            <sz val="11"/>
            <color theme="1"/>
            <rFont val="Calibri"/>
            <family val="2"/>
            <scheme val="minor"/>
          </rPr>
          <t>Monto calculado automáticamente por el sistema</t>
        </r>
      </text>
    </comment>
    <comment ref="A430" authorId="2" shapeId="0">
      <text>
        <r>
          <rPr>
            <sz val="11"/>
            <color theme="1"/>
            <rFont val="Calibri"/>
            <family val="2"/>
            <scheme val="minor"/>
          </rPr>
          <t>Introducir un texto con el nombre o referencia de la contratación</t>
        </r>
      </text>
    </comment>
    <comment ref="B430" authorId="2" shapeId="0">
      <text>
        <r>
          <rPr>
            <sz val="11"/>
            <color theme="1"/>
            <rFont val="Calibri"/>
            <family val="2"/>
            <scheme val="minor"/>
          </rPr>
          <t>Introduzca un texto con la finalidad de la contratación</t>
        </r>
      </text>
    </comment>
    <comment ref="C430" authorId="2" shapeId="0">
      <text>
        <r>
          <rPr>
            <sz val="11"/>
            <color theme="1"/>
            <rFont val="Calibri"/>
            <family val="2"/>
            <scheme val="minor"/>
          </rPr>
          <t>Seleccionar un valor del listado</t>
        </r>
      </text>
    </comment>
    <comment ref="D430" authorId="2" shapeId="0">
      <text>
        <r>
          <rPr>
            <sz val="11"/>
            <color theme="1"/>
            <rFont val="Calibri"/>
            <family val="2"/>
            <scheme val="minor"/>
          </rPr>
          <t>Seleccione el tipo de procedimiento</t>
        </r>
      </text>
    </comment>
    <comment ref="E430" authorId="2" shapeId="0">
      <text>
        <r>
          <rPr>
            <sz val="11"/>
            <color theme="1"/>
            <rFont val="Calibri"/>
            <family val="2"/>
            <scheme val="minor"/>
          </rPr>
          <t>Seleccione un valor de la lista</t>
        </r>
      </text>
    </comment>
    <comment ref="F430" authorId="2" shapeId="0">
      <text>
        <r>
          <rPr>
            <sz val="11"/>
            <color theme="1"/>
            <rFont val="Calibri"/>
            <family val="2"/>
            <scheme val="minor"/>
          </rPr>
          <t>Introduzca el código SNIP</t>
        </r>
      </text>
    </comment>
    <comment ref="C431" authorId="2" shapeId="0">
      <text>
        <r>
          <rPr>
            <sz val="11"/>
            <color theme="1"/>
            <rFont val="Calibri"/>
            <family val="2"/>
            <scheme val="minor"/>
          </rPr>
          <t>Introduzca la fecha de inicio del proceso, en formato dd-mm-aaaa</t>
        </r>
      </text>
    </comment>
    <comment ref="F4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 authorId="2" shapeId="0">
      <text/>
    </comment>
    <comment ref="C433" authorId="2" shapeId="0">
      <text>
        <r>
          <rPr>
            <sz val="11"/>
            <color theme="1"/>
            <rFont val="Calibri"/>
            <family val="2"/>
            <scheme val="minor"/>
          </rPr>
          <t>Introduzca la fecha prevista de adjudicación, en formato dd-mm-aaaa</t>
        </r>
      </text>
    </comment>
    <comment ref="F433" authorId="2" shapeId="0">
      <text/>
    </comment>
    <comment ref="F434" authorId="2" shapeId="0">
      <text/>
    </comment>
    <comment ref="A436" authorId="2" shapeId="0">
      <text>
        <r>
          <rPr>
            <sz val="11"/>
            <color theme="1"/>
            <rFont val="Calibri"/>
            <family val="2"/>
            <scheme val="minor"/>
          </rPr>
          <t>Introduzca un codigo UNSPSC</t>
        </r>
      </text>
    </comment>
    <comment ref="B436" authorId="2" shapeId="0">
      <text>
        <r>
          <rPr>
            <sz val="11"/>
            <color theme="1"/>
            <rFont val="Calibri"/>
            <family val="2"/>
            <scheme val="minor"/>
          </rPr>
          <t>Descripción calculada automáticamente a partir de código del artículo</t>
        </r>
      </text>
    </comment>
    <comment ref="C436" authorId="2" shapeId="0">
      <text>
        <r>
          <rPr>
            <sz val="11"/>
            <color theme="1"/>
            <rFont val="Calibri"/>
            <family val="2"/>
            <scheme val="minor"/>
          </rPr>
          <t>Seleccione un valor de la lista</t>
        </r>
      </text>
    </comment>
    <comment ref="D436" authorId="2" shapeId="0">
      <text>
        <r>
          <rPr>
            <sz val="11"/>
            <color theme="1"/>
            <rFont val="Calibri"/>
            <family val="2"/>
            <scheme val="minor"/>
          </rPr>
          <t>Introduzca un número con dos decimales como máximo. Debe ser igual o mayor a la "Cantidad Real Consumida"</t>
        </r>
      </text>
    </comment>
    <comment ref="E436" authorId="2" shapeId="0">
      <text>
        <r>
          <rPr>
            <sz val="11"/>
            <color theme="1"/>
            <rFont val="Calibri"/>
            <family val="2"/>
            <scheme val="minor"/>
          </rPr>
          <t>Introduzca un número con dos decimales como máximo</t>
        </r>
      </text>
    </comment>
    <comment ref="F436" authorId="2" shapeId="0">
      <text>
        <r>
          <rPr>
            <sz val="11"/>
            <color theme="1"/>
            <rFont val="Calibri"/>
            <family val="2"/>
            <scheme val="minor"/>
          </rPr>
          <t>Monto calculado automáticamente por el sistema</t>
        </r>
      </text>
    </comment>
    <comment ref="A444" authorId="2" shapeId="0">
      <text>
        <r>
          <rPr>
            <sz val="11"/>
            <color theme="1"/>
            <rFont val="Calibri"/>
            <family val="2"/>
            <scheme val="minor"/>
          </rPr>
          <t>Introducir un texto con el nombre o referencia de la contratación</t>
        </r>
      </text>
    </comment>
    <comment ref="B444" authorId="2" shapeId="0">
      <text>
        <r>
          <rPr>
            <sz val="11"/>
            <color theme="1"/>
            <rFont val="Calibri"/>
            <family val="2"/>
            <scheme val="minor"/>
          </rPr>
          <t>Introduzca un texto con la finalidad de la contratación</t>
        </r>
      </text>
    </comment>
    <comment ref="C444" authorId="2" shapeId="0">
      <text>
        <r>
          <rPr>
            <sz val="11"/>
            <color theme="1"/>
            <rFont val="Calibri"/>
            <family val="2"/>
            <scheme val="minor"/>
          </rPr>
          <t>Seleccionar un valor del listado</t>
        </r>
      </text>
    </comment>
    <comment ref="D444" authorId="2" shapeId="0">
      <text>
        <r>
          <rPr>
            <sz val="11"/>
            <color theme="1"/>
            <rFont val="Calibri"/>
            <family val="2"/>
            <scheme val="minor"/>
          </rPr>
          <t>Seleccione el tipo de procedimiento</t>
        </r>
      </text>
    </comment>
    <comment ref="E444" authorId="2" shapeId="0">
      <text>
        <r>
          <rPr>
            <sz val="11"/>
            <color theme="1"/>
            <rFont val="Calibri"/>
            <family val="2"/>
            <scheme val="minor"/>
          </rPr>
          <t>Seleccione un valor de la lista</t>
        </r>
      </text>
    </comment>
    <comment ref="F444" authorId="2" shapeId="0">
      <text>
        <r>
          <rPr>
            <sz val="11"/>
            <color theme="1"/>
            <rFont val="Calibri"/>
            <family val="2"/>
            <scheme val="minor"/>
          </rPr>
          <t>Introduzca el código SNIP</t>
        </r>
      </text>
    </comment>
    <comment ref="C445" authorId="2" shapeId="0">
      <text>
        <r>
          <rPr>
            <sz val="11"/>
            <color theme="1"/>
            <rFont val="Calibri"/>
            <family val="2"/>
            <scheme val="minor"/>
          </rPr>
          <t>Introduzca la fecha de inicio del proceso, en formato dd-mm-aaaa</t>
        </r>
      </text>
    </comment>
    <comment ref="F4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6" authorId="2" shapeId="0">
      <text/>
    </comment>
    <comment ref="C447" authorId="2" shapeId="0">
      <text>
        <r>
          <rPr>
            <sz val="11"/>
            <color theme="1"/>
            <rFont val="Calibri"/>
            <family val="2"/>
            <scheme val="minor"/>
          </rPr>
          <t>Introduzca la fecha prevista de adjudicación, en formato dd-mm-aaaa</t>
        </r>
      </text>
    </comment>
    <comment ref="F447" authorId="2" shapeId="0">
      <text/>
    </comment>
    <comment ref="F448" authorId="2" shapeId="0">
      <text/>
    </comment>
    <comment ref="A450" authorId="2" shapeId="0">
      <text>
        <r>
          <rPr>
            <sz val="11"/>
            <color theme="1"/>
            <rFont val="Calibri"/>
            <family val="2"/>
            <scheme val="minor"/>
          </rPr>
          <t>Introduzca un codigo UNSPSC</t>
        </r>
      </text>
    </comment>
    <comment ref="B450" authorId="2" shapeId="0">
      <text>
        <r>
          <rPr>
            <sz val="11"/>
            <color theme="1"/>
            <rFont val="Calibri"/>
            <family val="2"/>
            <scheme val="minor"/>
          </rPr>
          <t>Descripción calculada automáticamente a partir de código del artículo</t>
        </r>
      </text>
    </comment>
    <comment ref="C450" authorId="2" shapeId="0">
      <text>
        <r>
          <rPr>
            <sz val="11"/>
            <color theme="1"/>
            <rFont val="Calibri"/>
            <family val="2"/>
            <scheme val="minor"/>
          </rPr>
          <t>Seleccione un valor de la lista</t>
        </r>
      </text>
    </comment>
    <comment ref="D450" authorId="2" shapeId="0">
      <text>
        <r>
          <rPr>
            <sz val="11"/>
            <color theme="1"/>
            <rFont val="Calibri"/>
            <family val="2"/>
            <scheme val="minor"/>
          </rPr>
          <t>Introduzca un número con dos decimales como máximo. Debe ser igual o mayor a la "Cantidad Real Consumida"</t>
        </r>
      </text>
    </comment>
    <comment ref="E450" authorId="2" shapeId="0">
      <text>
        <r>
          <rPr>
            <sz val="11"/>
            <color theme="1"/>
            <rFont val="Calibri"/>
            <family val="2"/>
            <scheme val="minor"/>
          </rPr>
          <t>Introduzca un número con dos decimales como máximo</t>
        </r>
      </text>
    </comment>
    <comment ref="F450" authorId="2" shapeId="0">
      <text>
        <r>
          <rPr>
            <sz val="11"/>
            <color theme="1"/>
            <rFont val="Calibri"/>
            <family val="2"/>
            <scheme val="minor"/>
          </rPr>
          <t>Monto calculado automáticamente por el sistema</t>
        </r>
      </text>
    </comment>
    <comment ref="A457" authorId="2" shapeId="0">
      <text>
        <r>
          <rPr>
            <sz val="11"/>
            <color theme="1"/>
            <rFont val="Calibri"/>
            <family val="2"/>
            <scheme val="minor"/>
          </rPr>
          <t>Introducir un texto con el nombre o referencia de la contratación</t>
        </r>
      </text>
    </comment>
    <comment ref="B457" authorId="2" shapeId="0">
      <text>
        <r>
          <rPr>
            <sz val="11"/>
            <color theme="1"/>
            <rFont val="Calibri"/>
            <family val="2"/>
            <scheme val="minor"/>
          </rPr>
          <t>Introduzca un texto con la finalidad de la contratación</t>
        </r>
      </text>
    </comment>
    <comment ref="C457" authorId="2" shapeId="0">
      <text>
        <r>
          <rPr>
            <sz val="11"/>
            <color theme="1"/>
            <rFont val="Calibri"/>
            <family val="2"/>
            <scheme val="minor"/>
          </rPr>
          <t>Seleccionar un valor del listado</t>
        </r>
      </text>
    </comment>
    <comment ref="D457" authorId="2" shapeId="0">
      <text>
        <r>
          <rPr>
            <sz val="11"/>
            <color theme="1"/>
            <rFont val="Calibri"/>
            <family val="2"/>
            <scheme val="minor"/>
          </rPr>
          <t>Seleccione el tipo de procedimiento</t>
        </r>
      </text>
    </comment>
    <comment ref="E457" authorId="2" shapeId="0">
      <text>
        <r>
          <rPr>
            <sz val="11"/>
            <color theme="1"/>
            <rFont val="Calibri"/>
            <family val="2"/>
            <scheme val="minor"/>
          </rPr>
          <t>Seleccione un valor de la lista</t>
        </r>
      </text>
    </comment>
    <comment ref="F457" authorId="2" shapeId="0">
      <text>
        <r>
          <rPr>
            <sz val="11"/>
            <color theme="1"/>
            <rFont val="Calibri"/>
            <family val="2"/>
            <scheme val="minor"/>
          </rPr>
          <t>Introduzca el código SNIP</t>
        </r>
      </text>
    </comment>
    <comment ref="C458" authorId="2" shapeId="0">
      <text>
        <r>
          <rPr>
            <sz val="11"/>
            <color theme="1"/>
            <rFont val="Calibri"/>
            <family val="2"/>
            <scheme val="minor"/>
          </rPr>
          <t>Introduzca la fecha de inicio del proceso, en formato dd-mm-aaaa</t>
        </r>
      </text>
    </comment>
    <comment ref="F4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9" authorId="2" shapeId="0">
      <text/>
    </comment>
    <comment ref="C460" authorId="2" shapeId="0">
      <text>
        <r>
          <rPr>
            <sz val="11"/>
            <color theme="1"/>
            <rFont val="Calibri"/>
            <family val="2"/>
            <scheme val="minor"/>
          </rPr>
          <t>Introduzca la fecha prevista de adjudicación, en formato dd-mm-aaaa</t>
        </r>
      </text>
    </comment>
    <comment ref="F460" authorId="2" shapeId="0">
      <text/>
    </comment>
    <comment ref="F461" authorId="2" shapeId="0">
      <text/>
    </comment>
    <comment ref="A463" authorId="2" shapeId="0">
      <text>
        <r>
          <rPr>
            <sz val="11"/>
            <color theme="1"/>
            <rFont val="Calibri"/>
            <family val="2"/>
            <scheme val="minor"/>
          </rPr>
          <t>Introduzca un codigo UNSPSC</t>
        </r>
      </text>
    </comment>
    <comment ref="B463" authorId="2" shapeId="0">
      <text>
        <r>
          <rPr>
            <sz val="11"/>
            <color theme="1"/>
            <rFont val="Calibri"/>
            <family val="2"/>
            <scheme val="minor"/>
          </rPr>
          <t>Descripción calculada automáticamente a partir de código del artículo</t>
        </r>
      </text>
    </comment>
    <comment ref="C463" authorId="2" shapeId="0">
      <text>
        <r>
          <rPr>
            <sz val="11"/>
            <color theme="1"/>
            <rFont val="Calibri"/>
            <family val="2"/>
            <scheme val="minor"/>
          </rPr>
          <t>Seleccione un valor de la lista</t>
        </r>
      </text>
    </comment>
    <comment ref="D463" authorId="2" shapeId="0">
      <text>
        <r>
          <rPr>
            <sz val="11"/>
            <color theme="1"/>
            <rFont val="Calibri"/>
            <family val="2"/>
            <scheme val="minor"/>
          </rPr>
          <t>Introduzca un número con dos decimales como máximo. Debe ser igual o mayor a la "Cantidad Real Consumida"</t>
        </r>
      </text>
    </comment>
    <comment ref="E463" authorId="2" shapeId="0">
      <text>
        <r>
          <rPr>
            <sz val="11"/>
            <color theme="1"/>
            <rFont val="Calibri"/>
            <family val="2"/>
            <scheme val="minor"/>
          </rPr>
          <t>Introduzca un número con dos decimales como máximo</t>
        </r>
      </text>
    </comment>
    <comment ref="F463" authorId="2" shapeId="0">
      <text>
        <r>
          <rPr>
            <sz val="11"/>
            <color theme="1"/>
            <rFont val="Calibri"/>
            <family val="2"/>
            <scheme val="minor"/>
          </rPr>
          <t>Monto calculado automáticamente por el sistema</t>
        </r>
      </text>
    </comment>
    <comment ref="A472" authorId="2" shapeId="0">
      <text>
        <r>
          <rPr>
            <sz val="11"/>
            <color theme="1"/>
            <rFont val="Calibri"/>
            <family val="2"/>
            <scheme val="minor"/>
          </rPr>
          <t>Introducir un texto con el nombre o referencia de la contratación</t>
        </r>
      </text>
    </comment>
    <comment ref="B472" authorId="2" shapeId="0">
      <text>
        <r>
          <rPr>
            <sz val="11"/>
            <color theme="1"/>
            <rFont val="Calibri"/>
            <family val="2"/>
            <scheme val="minor"/>
          </rPr>
          <t>Introduzca un texto con la finalidad de la contratación</t>
        </r>
      </text>
    </comment>
    <comment ref="C472" authorId="2" shapeId="0">
      <text>
        <r>
          <rPr>
            <sz val="11"/>
            <color theme="1"/>
            <rFont val="Calibri"/>
            <family val="2"/>
            <scheme val="minor"/>
          </rPr>
          <t>Seleccionar un valor del listado</t>
        </r>
      </text>
    </comment>
    <comment ref="D472" authorId="2" shapeId="0">
      <text>
        <r>
          <rPr>
            <sz val="11"/>
            <color theme="1"/>
            <rFont val="Calibri"/>
            <family val="2"/>
            <scheme val="minor"/>
          </rPr>
          <t>Seleccione el tipo de procedimiento</t>
        </r>
      </text>
    </comment>
    <comment ref="E472" authorId="2" shapeId="0">
      <text>
        <r>
          <rPr>
            <sz val="11"/>
            <color theme="1"/>
            <rFont val="Calibri"/>
            <family val="2"/>
            <scheme val="minor"/>
          </rPr>
          <t>Seleccione un valor de la lista</t>
        </r>
      </text>
    </comment>
    <comment ref="F472" authorId="2" shapeId="0">
      <text>
        <r>
          <rPr>
            <sz val="11"/>
            <color theme="1"/>
            <rFont val="Calibri"/>
            <family val="2"/>
            <scheme val="minor"/>
          </rPr>
          <t>Introduzca el código SNIP</t>
        </r>
      </text>
    </comment>
    <comment ref="C473" authorId="2" shapeId="0">
      <text>
        <r>
          <rPr>
            <sz val="11"/>
            <color theme="1"/>
            <rFont val="Calibri"/>
            <family val="2"/>
            <scheme val="minor"/>
          </rPr>
          <t>Introduzca la fecha de inicio del proceso, en formato dd-mm-aaaa</t>
        </r>
      </text>
    </comment>
    <comment ref="F4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2" shapeId="0">
      <text/>
    </comment>
    <comment ref="C475" authorId="2" shapeId="0">
      <text>
        <r>
          <rPr>
            <sz val="11"/>
            <color theme="1"/>
            <rFont val="Calibri"/>
            <family val="2"/>
            <scheme val="minor"/>
          </rPr>
          <t>Introduzca la fecha prevista de adjudicación, en formato dd-mm-aaaa</t>
        </r>
      </text>
    </comment>
    <comment ref="F475" authorId="2" shapeId="0">
      <text/>
    </comment>
    <comment ref="F476" authorId="2" shapeId="0">
      <text/>
    </comment>
    <comment ref="A478" authorId="2" shapeId="0">
      <text>
        <r>
          <rPr>
            <sz val="11"/>
            <color theme="1"/>
            <rFont val="Calibri"/>
            <family val="2"/>
            <scheme val="minor"/>
          </rPr>
          <t>Introduzca un codigo UNSPSC</t>
        </r>
      </text>
    </comment>
    <comment ref="B478" authorId="2" shapeId="0">
      <text>
        <r>
          <rPr>
            <sz val="11"/>
            <color theme="1"/>
            <rFont val="Calibri"/>
            <family val="2"/>
            <scheme val="minor"/>
          </rPr>
          <t>Descripción calculada automáticamente a partir de código del artículo</t>
        </r>
      </text>
    </comment>
    <comment ref="C478" authorId="2" shapeId="0">
      <text>
        <r>
          <rPr>
            <sz val="11"/>
            <color theme="1"/>
            <rFont val="Calibri"/>
            <family val="2"/>
            <scheme val="minor"/>
          </rPr>
          <t>Seleccione un valor de la lista</t>
        </r>
      </text>
    </comment>
    <comment ref="D478" authorId="2" shapeId="0">
      <text>
        <r>
          <rPr>
            <sz val="11"/>
            <color theme="1"/>
            <rFont val="Calibri"/>
            <family val="2"/>
            <scheme val="minor"/>
          </rPr>
          <t>Introduzca un número con dos decimales como máximo. Debe ser igual o mayor a la "Cantidad Real Consumida"</t>
        </r>
      </text>
    </comment>
    <comment ref="E478" authorId="2" shapeId="0">
      <text>
        <r>
          <rPr>
            <sz val="11"/>
            <color theme="1"/>
            <rFont val="Calibri"/>
            <family val="2"/>
            <scheme val="minor"/>
          </rPr>
          <t>Introduzca un número con dos decimales como máximo</t>
        </r>
      </text>
    </comment>
    <comment ref="F478" authorId="2" shapeId="0">
      <text>
        <r>
          <rPr>
            <sz val="11"/>
            <color theme="1"/>
            <rFont val="Calibri"/>
            <family val="2"/>
            <scheme val="minor"/>
          </rPr>
          <t>Monto calculado automáticamente por el sistema</t>
        </r>
      </text>
    </comment>
    <comment ref="A488" authorId="2" shapeId="0">
      <text>
        <r>
          <rPr>
            <sz val="11"/>
            <color theme="1"/>
            <rFont val="Calibri"/>
            <family val="2"/>
            <scheme val="minor"/>
          </rPr>
          <t>Introducir un texto con el nombre o referencia de la contratación</t>
        </r>
      </text>
    </comment>
    <comment ref="B488" authorId="2" shapeId="0">
      <text>
        <r>
          <rPr>
            <sz val="11"/>
            <color theme="1"/>
            <rFont val="Calibri"/>
            <family val="2"/>
            <scheme val="minor"/>
          </rPr>
          <t>Introduzca un texto con la finalidad de la contratación</t>
        </r>
      </text>
    </comment>
    <comment ref="C488" authorId="2" shapeId="0">
      <text>
        <r>
          <rPr>
            <sz val="11"/>
            <color theme="1"/>
            <rFont val="Calibri"/>
            <family val="2"/>
            <scheme val="minor"/>
          </rPr>
          <t>Seleccionar un valor del listado</t>
        </r>
      </text>
    </comment>
    <comment ref="D488" authorId="2" shapeId="0">
      <text>
        <r>
          <rPr>
            <sz val="11"/>
            <color theme="1"/>
            <rFont val="Calibri"/>
            <family val="2"/>
            <scheme val="minor"/>
          </rPr>
          <t>Seleccione el tipo de procedimiento</t>
        </r>
      </text>
    </comment>
    <comment ref="E488" authorId="2" shapeId="0">
      <text>
        <r>
          <rPr>
            <sz val="11"/>
            <color theme="1"/>
            <rFont val="Calibri"/>
            <family val="2"/>
            <scheme val="minor"/>
          </rPr>
          <t>Seleccione un valor de la lista</t>
        </r>
      </text>
    </comment>
    <comment ref="F488" authorId="2" shapeId="0">
      <text>
        <r>
          <rPr>
            <sz val="11"/>
            <color theme="1"/>
            <rFont val="Calibri"/>
            <family val="2"/>
            <scheme val="minor"/>
          </rPr>
          <t>Introduzca el código SNIP</t>
        </r>
      </text>
    </comment>
    <comment ref="C489" authorId="2" shapeId="0">
      <text>
        <r>
          <rPr>
            <sz val="11"/>
            <color theme="1"/>
            <rFont val="Calibri"/>
            <family val="2"/>
            <scheme val="minor"/>
          </rPr>
          <t>Introduzca la fecha de inicio del proceso, en formato dd-mm-aaaa</t>
        </r>
      </text>
    </comment>
    <comment ref="F4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2" shapeId="0">
      <text/>
    </comment>
    <comment ref="C491" authorId="2" shapeId="0">
      <text>
        <r>
          <rPr>
            <sz val="11"/>
            <color theme="1"/>
            <rFont val="Calibri"/>
            <family val="2"/>
            <scheme val="minor"/>
          </rPr>
          <t>Introduzca la fecha prevista de adjudicación, en formato dd-mm-aaaa</t>
        </r>
      </text>
    </comment>
    <comment ref="F491" authorId="2" shapeId="0">
      <text/>
    </comment>
    <comment ref="F492" authorId="2" shapeId="0">
      <text/>
    </comment>
    <comment ref="A494" authorId="2" shapeId="0">
      <text>
        <r>
          <rPr>
            <sz val="11"/>
            <color theme="1"/>
            <rFont val="Calibri"/>
            <family val="2"/>
            <scheme val="minor"/>
          </rPr>
          <t>Introduzca un codigo UNSPSC</t>
        </r>
      </text>
    </comment>
    <comment ref="B494" authorId="2" shapeId="0">
      <text>
        <r>
          <rPr>
            <sz val="11"/>
            <color theme="1"/>
            <rFont val="Calibri"/>
            <family val="2"/>
            <scheme val="minor"/>
          </rPr>
          <t>Descripción calculada automáticamente a partir de código del artículo</t>
        </r>
      </text>
    </comment>
    <comment ref="C494" authorId="2" shapeId="0">
      <text>
        <r>
          <rPr>
            <sz val="11"/>
            <color theme="1"/>
            <rFont val="Calibri"/>
            <family val="2"/>
            <scheme val="minor"/>
          </rPr>
          <t>Seleccione un valor de la lista</t>
        </r>
      </text>
    </comment>
    <comment ref="D494" authorId="2" shapeId="0">
      <text>
        <r>
          <rPr>
            <sz val="11"/>
            <color theme="1"/>
            <rFont val="Calibri"/>
            <family val="2"/>
            <scheme val="minor"/>
          </rPr>
          <t>Introduzca un número con dos decimales como máximo. Debe ser igual o mayor a la "Cantidad Real Consumida"</t>
        </r>
      </text>
    </comment>
    <comment ref="E494" authorId="2" shapeId="0">
      <text>
        <r>
          <rPr>
            <sz val="11"/>
            <color theme="1"/>
            <rFont val="Calibri"/>
            <family val="2"/>
            <scheme val="minor"/>
          </rPr>
          <t>Introduzca un número con dos decimales como máximo</t>
        </r>
      </text>
    </comment>
    <comment ref="F494" authorId="2" shapeId="0">
      <text>
        <r>
          <rPr>
            <sz val="11"/>
            <color theme="1"/>
            <rFont val="Calibri"/>
            <family val="2"/>
            <scheme val="minor"/>
          </rPr>
          <t>Monto calculado automáticamente por el sistema</t>
        </r>
      </text>
    </comment>
    <comment ref="A506" authorId="2" shapeId="0">
      <text>
        <r>
          <rPr>
            <sz val="11"/>
            <color theme="1"/>
            <rFont val="Calibri"/>
            <family val="2"/>
            <scheme val="minor"/>
          </rPr>
          <t>Introducir un texto con el nombre o referencia de la contratación</t>
        </r>
      </text>
    </comment>
    <comment ref="B506" authorId="2" shapeId="0">
      <text>
        <r>
          <rPr>
            <sz val="11"/>
            <color theme="1"/>
            <rFont val="Calibri"/>
            <family val="2"/>
            <scheme val="minor"/>
          </rPr>
          <t>Introduzca un texto con la finalidad de la contratación</t>
        </r>
      </text>
    </comment>
    <comment ref="C506" authorId="2" shapeId="0">
      <text>
        <r>
          <rPr>
            <sz val="11"/>
            <color theme="1"/>
            <rFont val="Calibri"/>
            <family val="2"/>
            <scheme val="minor"/>
          </rPr>
          <t>Seleccionar un valor del listado</t>
        </r>
      </text>
    </comment>
    <comment ref="D506" authorId="2" shapeId="0">
      <text>
        <r>
          <rPr>
            <sz val="11"/>
            <color theme="1"/>
            <rFont val="Calibri"/>
            <family val="2"/>
            <scheme val="minor"/>
          </rPr>
          <t>Seleccione el tipo de procedimiento</t>
        </r>
      </text>
    </comment>
    <comment ref="E506" authorId="2" shapeId="0">
      <text>
        <r>
          <rPr>
            <sz val="11"/>
            <color theme="1"/>
            <rFont val="Calibri"/>
            <family val="2"/>
            <scheme val="minor"/>
          </rPr>
          <t>Seleccione un valor de la lista</t>
        </r>
      </text>
    </comment>
    <comment ref="F506" authorId="2" shapeId="0">
      <text>
        <r>
          <rPr>
            <sz val="11"/>
            <color theme="1"/>
            <rFont val="Calibri"/>
            <family val="2"/>
            <scheme val="minor"/>
          </rPr>
          <t>Introduzca el código SNIP</t>
        </r>
      </text>
    </comment>
    <comment ref="C507" authorId="2" shapeId="0">
      <text>
        <r>
          <rPr>
            <sz val="11"/>
            <color theme="1"/>
            <rFont val="Calibri"/>
            <family val="2"/>
            <scheme val="minor"/>
          </rPr>
          <t>Introduzca la fecha de inicio del proceso, en formato dd-mm-aaaa</t>
        </r>
      </text>
    </comment>
    <comment ref="F5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8" authorId="2" shapeId="0">
      <text/>
    </comment>
    <comment ref="C509" authorId="2" shapeId="0">
      <text>
        <r>
          <rPr>
            <sz val="11"/>
            <color theme="1"/>
            <rFont val="Calibri"/>
            <family val="2"/>
            <scheme val="minor"/>
          </rPr>
          <t>Introduzca la fecha prevista de adjudicación, en formato dd-mm-aaaa</t>
        </r>
      </text>
    </comment>
    <comment ref="F509" authorId="2" shapeId="0">
      <text/>
    </comment>
    <comment ref="F510" authorId="2" shapeId="0">
      <text/>
    </comment>
    <comment ref="A512" authorId="2" shapeId="0">
      <text>
        <r>
          <rPr>
            <sz val="11"/>
            <color theme="1"/>
            <rFont val="Calibri"/>
            <family val="2"/>
            <scheme val="minor"/>
          </rPr>
          <t>Introduzca un codigo UNSPSC</t>
        </r>
      </text>
    </comment>
    <comment ref="B512" authorId="2" shapeId="0">
      <text>
        <r>
          <rPr>
            <sz val="11"/>
            <color theme="1"/>
            <rFont val="Calibri"/>
            <family val="2"/>
            <scheme val="minor"/>
          </rPr>
          <t>Descripción calculada automáticamente a partir de código del artículo</t>
        </r>
      </text>
    </comment>
    <comment ref="C512" authorId="2" shapeId="0">
      <text>
        <r>
          <rPr>
            <sz val="11"/>
            <color theme="1"/>
            <rFont val="Calibri"/>
            <family val="2"/>
            <scheme val="minor"/>
          </rPr>
          <t>Seleccione un valor de la lista</t>
        </r>
      </text>
    </comment>
    <comment ref="D512" authorId="2" shapeId="0">
      <text>
        <r>
          <rPr>
            <sz val="11"/>
            <color theme="1"/>
            <rFont val="Calibri"/>
            <family val="2"/>
            <scheme val="minor"/>
          </rPr>
          <t>Introduzca un número con dos decimales como máximo. Debe ser igual o mayor a la "Cantidad Real Consumida"</t>
        </r>
      </text>
    </comment>
    <comment ref="E512" authorId="2" shapeId="0">
      <text>
        <r>
          <rPr>
            <sz val="11"/>
            <color theme="1"/>
            <rFont val="Calibri"/>
            <family val="2"/>
            <scheme val="minor"/>
          </rPr>
          <t>Introduzca un número con dos decimales como máximo</t>
        </r>
      </text>
    </comment>
    <comment ref="F512" authorId="2" shapeId="0">
      <text>
        <r>
          <rPr>
            <sz val="11"/>
            <color theme="1"/>
            <rFont val="Calibri"/>
            <family val="2"/>
            <scheme val="minor"/>
          </rPr>
          <t>Monto calculado automáticamente por el sistema</t>
        </r>
      </text>
    </comment>
    <comment ref="A524" authorId="2" shapeId="0">
      <text>
        <r>
          <rPr>
            <sz val="11"/>
            <color theme="1"/>
            <rFont val="Calibri"/>
            <family val="2"/>
            <scheme val="minor"/>
          </rPr>
          <t>Introducir un texto con el nombre o referencia de la contratación</t>
        </r>
      </text>
    </comment>
    <comment ref="B524" authorId="2" shapeId="0">
      <text>
        <r>
          <rPr>
            <sz val="11"/>
            <color theme="1"/>
            <rFont val="Calibri"/>
            <family val="2"/>
            <scheme val="minor"/>
          </rPr>
          <t>Introduzca un texto con la finalidad de la contratación</t>
        </r>
      </text>
    </comment>
    <comment ref="C524" authorId="2" shapeId="0">
      <text>
        <r>
          <rPr>
            <sz val="11"/>
            <color theme="1"/>
            <rFont val="Calibri"/>
            <family val="2"/>
            <scheme val="minor"/>
          </rPr>
          <t>Seleccionar un valor del listado</t>
        </r>
      </text>
    </comment>
    <comment ref="D524" authorId="2" shapeId="0">
      <text>
        <r>
          <rPr>
            <sz val="11"/>
            <color theme="1"/>
            <rFont val="Calibri"/>
            <family val="2"/>
            <scheme val="minor"/>
          </rPr>
          <t>Seleccione el tipo de procedimiento</t>
        </r>
      </text>
    </comment>
    <comment ref="E524" authorId="2" shapeId="0">
      <text>
        <r>
          <rPr>
            <sz val="11"/>
            <color theme="1"/>
            <rFont val="Calibri"/>
            <family val="2"/>
            <scheme val="minor"/>
          </rPr>
          <t>Seleccione un valor de la lista</t>
        </r>
      </text>
    </comment>
    <comment ref="F524" authorId="2" shapeId="0">
      <text>
        <r>
          <rPr>
            <sz val="11"/>
            <color theme="1"/>
            <rFont val="Calibri"/>
            <family val="2"/>
            <scheme val="minor"/>
          </rPr>
          <t>Introduzca el código SNIP</t>
        </r>
      </text>
    </comment>
    <comment ref="C525" authorId="2" shapeId="0">
      <text>
        <r>
          <rPr>
            <sz val="11"/>
            <color theme="1"/>
            <rFont val="Calibri"/>
            <family val="2"/>
            <scheme val="minor"/>
          </rPr>
          <t>Introduzca la fecha de inicio del proceso, en formato dd-mm-aaaa</t>
        </r>
      </text>
    </comment>
    <comment ref="F5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6" authorId="2" shapeId="0">
      <text/>
    </comment>
    <comment ref="C527" authorId="2" shapeId="0">
      <text>
        <r>
          <rPr>
            <sz val="11"/>
            <color theme="1"/>
            <rFont val="Calibri"/>
            <family val="2"/>
            <scheme val="minor"/>
          </rPr>
          <t>Introduzca la fecha prevista de adjudicación, en formato dd-mm-aaaa</t>
        </r>
      </text>
    </comment>
    <comment ref="F527" authorId="2" shapeId="0">
      <text/>
    </comment>
    <comment ref="F528" authorId="2" shapeId="0">
      <text/>
    </comment>
    <comment ref="A530" authorId="2" shapeId="0">
      <text>
        <r>
          <rPr>
            <sz val="11"/>
            <color theme="1"/>
            <rFont val="Calibri"/>
            <family val="2"/>
            <scheme val="minor"/>
          </rPr>
          <t>Introduzca un codigo UNSPSC</t>
        </r>
      </text>
    </comment>
    <comment ref="B530" authorId="2" shapeId="0">
      <text>
        <r>
          <rPr>
            <sz val="11"/>
            <color theme="1"/>
            <rFont val="Calibri"/>
            <family val="2"/>
            <scheme val="minor"/>
          </rPr>
          <t>Descripción calculada automáticamente a partir de código del artículo</t>
        </r>
      </text>
    </comment>
    <comment ref="C530" authorId="2" shapeId="0">
      <text>
        <r>
          <rPr>
            <sz val="11"/>
            <color theme="1"/>
            <rFont val="Calibri"/>
            <family val="2"/>
            <scheme val="minor"/>
          </rPr>
          <t>Seleccione un valor de la lista</t>
        </r>
      </text>
    </comment>
    <comment ref="D530" authorId="2" shapeId="0">
      <text>
        <r>
          <rPr>
            <sz val="11"/>
            <color theme="1"/>
            <rFont val="Calibri"/>
            <family val="2"/>
            <scheme val="minor"/>
          </rPr>
          <t>Introduzca un número con dos decimales como máximo. Debe ser igual o mayor a la "Cantidad Real Consumida"</t>
        </r>
      </text>
    </comment>
    <comment ref="E530" authorId="2" shapeId="0">
      <text>
        <r>
          <rPr>
            <sz val="11"/>
            <color theme="1"/>
            <rFont val="Calibri"/>
            <family val="2"/>
            <scheme val="minor"/>
          </rPr>
          <t>Introduzca un número con dos decimales como máximo</t>
        </r>
      </text>
    </comment>
    <comment ref="F530" authorId="2" shapeId="0">
      <text>
        <r>
          <rPr>
            <sz val="11"/>
            <color theme="1"/>
            <rFont val="Calibri"/>
            <family val="2"/>
            <scheme val="minor"/>
          </rPr>
          <t>Monto calculado automáticamente por el sistema</t>
        </r>
      </text>
    </comment>
    <comment ref="A541" authorId="2" shapeId="0">
      <text>
        <r>
          <rPr>
            <sz val="11"/>
            <color theme="1"/>
            <rFont val="Calibri"/>
            <family val="2"/>
            <scheme val="minor"/>
          </rPr>
          <t>Introducir un texto con el nombre o referencia de la contratación</t>
        </r>
      </text>
    </comment>
    <comment ref="B541" authorId="2" shapeId="0">
      <text>
        <r>
          <rPr>
            <sz val="11"/>
            <color theme="1"/>
            <rFont val="Calibri"/>
            <family val="2"/>
            <scheme val="minor"/>
          </rPr>
          <t>Introduzca un texto con la finalidad de la contratación</t>
        </r>
      </text>
    </comment>
    <comment ref="C541" authorId="2" shapeId="0">
      <text>
        <r>
          <rPr>
            <sz val="11"/>
            <color theme="1"/>
            <rFont val="Calibri"/>
            <family val="2"/>
            <scheme val="minor"/>
          </rPr>
          <t>Seleccionar un valor del listado</t>
        </r>
      </text>
    </comment>
    <comment ref="D541" authorId="2" shapeId="0">
      <text>
        <r>
          <rPr>
            <sz val="11"/>
            <color theme="1"/>
            <rFont val="Calibri"/>
            <family val="2"/>
            <scheme val="minor"/>
          </rPr>
          <t>Seleccione el tipo de procedimiento</t>
        </r>
      </text>
    </comment>
    <comment ref="E541" authorId="2" shapeId="0">
      <text>
        <r>
          <rPr>
            <sz val="11"/>
            <color theme="1"/>
            <rFont val="Calibri"/>
            <family val="2"/>
            <scheme val="minor"/>
          </rPr>
          <t>Seleccione un valor de la lista</t>
        </r>
      </text>
    </comment>
    <comment ref="F541" authorId="2" shapeId="0">
      <text>
        <r>
          <rPr>
            <sz val="11"/>
            <color theme="1"/>
            <rFont val="Calibri"/>
            <family val="2"/>
            <scheme val="minor"/>
          </rPr>
          <t>Introduzca el código SNIP</t>
        </r>
      </text>
    </comment>
    <comment ref="C542" authorId="2" shapeId="0">
      <text>
        <r>
          <rPr>
            <sz val="11"/>
            <color theme="1"/>
            <rFont val="Calibri"/>
            <family val="2"/>
            <scheme val="minor"/>
          </rPr>
          <t>Introduzca la fecha de inicio del proceso, en formato dd-mm-aaaa</t>
        </r>
      </text>
    </comment>
    <comment ref="F5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3" authorId="2" shapeId="0">
      <text/>
    </comment>
    <comment ref="C544" authorId="2" shapeId="0">
      <text>
        <r>
          <rPr>
            <sz val="11"/>
            <color theme="1"/>
            <rFont val="Calibri"/>
            <family val="2"/>
            <scheme val="minor"/>
          </rPr>
          <t>Introduzca la fecha prevista de adjudicación, en formato dd-mm-aaaa</t>
        </r>
      </text>
    </comment>
    <comment ref="F544" authorId="2" shapeId="0">
      <text/>
    </comment>
    <comment ref="F545" authorId="2" shapeId="0">
      <text/>
    </comment>
    <comment ref="A547" authorId="2" shapeId="0">
      <text>
        <r>
          <rPr>
            <sz val="11"/>
            <color theme="1"/>
            <rFont val="Calibri"/>
            <family val="2"/>
            <scheme val="minor"/>
          </rPr>
          <t>Introduzca un codigo UNSPSC</t>
        </r>
      </text>
    </comment>
    <comment ref="B547" authorId="2" shapeId="0">
      <text>
        <r>
          <rPr>
            <sz val="11"/>
            <color theme="1"/>
            <rFont val="Calibri"/>
            <family val="2"/>
            <scheme val="minor"/>
          </rPr>
          <t>Descripción calculada automáticamente a partir de código del artículo</t>
        </r>
      </text>
    </comment>
    <comment ref="C547" authorId="2" shapeId="0">
      <text>
        <r>
          <rPr>
            <sz val="11"/>
            <color theme="1"/>
            <rFont val="Calibri"/>
            <family val="2"/>
            <scheme val="minor"/>
          </rPr>
          <t>Seleccione un valor de la lista</t>
        </r>
      </text>
    </comment>
    <comment ref="D547" authorId="2" shapeId="0">
      <text>
        <r>
          <rPr>
            <sz val="11"/>
            <color theme="1"/>
            <rFont val="Calibri"/>
            <family val="2"/>
            <scheme val="minor"/>
          </rPr>
          <t>Introduzca un número con dos decimales como máximo. Debe ser igual o mayor a la "Cantidad Real Consumida"</t>
        </r>
      </text>
    </comment>
    <comment ref="E547" authorId="2" shapeId="0">
      <text>
        <r>
          <rPr>
            <sz val="11"/>
            <color theme="1"/>
            <rFont val="Calibri"/>
            <family val="2"/>
            <scheme val="minor"/>
          </rPr>
          <t>Introduzca un número con dos decimales como máximo</t>
        </r>
      </text>
    </comment>
    <comment ref="F547" authorId="2" shapeId="0">
      <text>
        <r>
          <rPr>
            <sz val="11"/>
            <color theme="1"/>
            <rFont val="Calibri"/>
            <family val="2"/>
            <scheme val="minor"/>
          </rPr>
          <t>Monto calculado automáticamente por el sistema</t>
        </r>
      </text>
    </comment>
    <comment ref="A559" authorId="2" shapeId="0">
      <text>
        <r>
          <rPr>
            <sz val="11"/>
            <color theme="1"/>
            <rFont val="Calibri"/>
            <family val="2"/>
            <scheme val="minor"/>
          </rPr>
          <t>Introducir un texto con el nombre o referencia de la contratación</t>
        </r>
      </text>
    </comment>
    <comment ref="B559" authorId="2" shapeId="0">
      <text>
        <r>
          <rPr>
            <sz val="11"/>
            <color theme="1"/>
            <rFont val="Calibri"/>
            <family val="2"/>
            <scheme val="minor"/>
          </rPr>
          <t>Introduzca un texto con la finalidad de la contratación</t>
        </r>
      </text>
    </comment>
    <comment ref="C559" authorId="2" shapeId="0">
      <text>
        <r>
          <rPr>
            <sz val="11"/>
            <color theme="1"/>
            <rFont val="Calibri"/>
            <family val="2"/>
            <scheme val="minor"/>
          </rPr>
          <t>Seleccionar un valor del listado</t>
        </r>
      </text>
    </comment>
    <comment ref="D559" authorId="2" shapeId="0">
      <text>
        <r>
          <rPr>
            <sz val="11"/>
            <color theme="1"/>
            <rFont val="Calibri"/>
            <family val="2"/>
            <scheme val="minor"/>
          </rPr>
          <t>Seleccione el tipo de procedimiento</t>
        </r>
      </text>
    </comment>
    <comment ref="E559" authorId="2" shapeId="0">
      <text>
        <r>
          <rPr>
            <sz val="11"/>
            <color theme="1"/>
            <rFont val="Calibri"/>
            <family val="2"/>
            <scheme val="minor"/>
          </rPr>
          <t>Seleccione un valor de la lista</t>
        </r>
      </text>
    </comment>
    <comment ref="F559" authorId="2" shapeId="0">
      <text>
        <r>
          <rPr>
            <sz val="11"/>
            <color theme="1"/>
            <rFont val="Calibri"/>
            <family val="2"/>
            <scheme val="minor"/>
          </rPr>
          <t>Introduzca el código SNIP</t>
        </r>
      </text>
    </comment>
    <comment ref="C560" authorId="2" shapeId="0">
      <text>
        <r>
          <rPr>
            <sz val="11"/>
            <color theme="1"/>
            <rFont val="Calibri"/>
            <family val="2"/>
            <scheme val="minor"/>
          </rPr>
          <t>Introduzca la fecha de inicio del proceso, en formato dd-mm-aaaa</t>
        </r>
      </text>
    </comment>
    <comment ref="F5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2" shapeId="0">
      <text/>
    </comment>
    <comment ref="C562" authorId="2" shapeId="0">
      <text>
        <r>
          <rPr>
            <sz val="11"/>
            <color theme="1"/>
            <rFont val="Calibri"/>
            <family val="2"/>
            <scheme val="minor"/>
          </rPr>
          <t>Introduzca la fecha prevista de adjudicación, en formato dd-mm-aaaa</t>
        </r>
      </text>
    </comment>
    <comment ref="F562" authorId="2" shapeId="0">
      <text/>
    </comment>
    <comment ref="F563" authorId="2" shapeId="0">
      <text/>
    </comment>
    <comment ref="A565" authorId="2" shapeId="0">
      <text>
        <r>
          <rPr>
            <sz val="11"/>
            <color theme="1"/>
            <rFont val="Calibri"/>
            <family val="2"/>
            <scheme val="minor"/>
          </rPr>
          <t>Introduzca un codigo UNSPSC</t>
        </r>
      </text>
    </comment>
    <comment ref="B565" authorId="2" shapeId="0">
      <text>
        <r>
          <rPr>
            <sz val="11"/>
            <color theme="1"/>
            <rFont val="Calibri"/>
            <family val="2"/>
            <scheme val="minor"/>
          </rPr>
          <t>Descripción calculada automáticamente a partir de código del artículo</t>
        </r>
      </text>
    </comment>
    <comment ref="C565" authorId="2" shapeId="0">
      <text>
        <r>
          <rPr>
            <sz val="11"/>
            <color theme="1"/>
            <rFont val="Calibri"/>
            <family val="2"/>
            <scheme val="minor"/>
          </rPr>
          <t>Seleccione un valor de la lista</t>
        </r>
      </text>
    </comment>
    <comment ref="D565" authorId="2" shapeId="0">
      <text>
        <r>
          <rPr>
            <sz val="11"/>
            <color theme="1"/>
            <rFont val="Calibri"/>
            <family val="2"/>
            <scheme val="minor"/>
          </rPr>
          <t>Introduzca un número con dos decimales como máximo. Debe ser igual o mayor a la "Cantidad Real Consumida"</t>
        </r>
      </text>
    </comment>
    <comment ref="E565" authorId="2" shapeId="0">
      <text>
        <r>
          <rPr>
            <sz val="11"/>
            <color theme="1"/>
            <rFont val="Calibri"/>
            <family val="2"/>
            <scheme val="minor"/>
          </rPr>
          <t>Introduzca un número con dos decimales como máximo</t>
        </r>
      </text>
    </comment>
    <comment ref="F565" authorId="2" shapeId="0">
      <text>
        <r>
          <rPr>
            <sz val="11"/>
            <color theme="1"/>
            <rFont val="Calibri"/>
            <family val="2"/>
            <scheme val="minor"/>
          </rPr>
          <t>Monto calculado automáticamente por el sistema</t>
        </r>
      </text>
    </comment>
    <comment ref="A570" authorId="2" shapeId="0">
      <text>
        <r>
          <rPr>
            <sz val="11"/>
            <color theme="1"/>
            <rFont val="Calibri"/>
            <family val="2"/>
            <scheme val="minor"/>
          </rPr>
          <t>Introducir un texto con el nombre o referencia de la contratación</t>
        </r>
      </text>
    </comment>
    <comment ref="B570" authorId="2" shapeId="0">
      <text>
        <r>
          <rPr>
            <sz val="11"/>
            <color theme="1"/>
            <rFont val="Calibri"/>
            <family val="2"/>
            <scheme val="minor"/>
          </rPr>
          <t>Introduzca un texto con la finalidad de la contratación</t>
        </r>
      </text>
    </comment>
    <comment ref="C570" authorId="2" shapeId="0">
      <text>
        <r>
          <rPr>
            <sz val="11"/>
            <color theme="1"/>
            <rFont val="Calibri"/>
            <family val="2"/>
            <scheme val="minor"/>
          </rPr>
          <t>Seleccionar un valor del listado</t>
        </r>
      </text>
    </comment>
    <comment ref="D570" authorId="2" shapeId="0">
      <text>
        <r>
          <rPr>
            <sz val="11"/>
            <color theme="1"/>
            <rFont val="Calibri"/>
            <family val="2"/>
            <scheme val="minor"/>
          </rPr>
          <t>Seleccione el tipo de procedimiento</t>
        </r>
      </text>
    </comment>
    <comment ref="E570" authorId="2" shapeId="0">
      <text>
        <r>
          <rPr>
            <sz val="11"/>
            <color theme="1"/>
            <rFont val="Calibri"/>
            <family val="2"/>
            <scheme val="minor"/>
          </rPr>
          <t>Seleccione un valor de la lista</t>
        </r>
      </text>
    </comment>
    <comment ref="F570" authorId="2" shapeId="0">
      <text>
        <r>
          <rPr>
            <sz val="11"/>
            <color theme="1"/>
            <rFont val="Calibri"/>
            <family val="2"/>
            <scheme val="minor"/>
          </rPr>
          <t>Introduzca el código SNIP</t>
        </r>
      </text>
    </comment>
    <comment ref="C571" authorId="2" shapeId="0">
      <text>
        <r>
          <rPr>
            <sz val="11"/>
            <color theme="1"/>
            <rFont val="Calibri"/>
            <family val="2"/>
            <scheme val="minor"/>
          </rPr>
          <t>Introduzca la fecha de inicio del proceso, en formato dd-mm-aaaa</t>
        </r>
      </text>
    </comment>
    <comment ref="F5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2" shapeId="0">
      <text/>
    </comment>
    <comment ref="C573" authorId="2" shapeId="0">
      <text>
        <r>
          <rPr>
            <sz val="11"/>
            <color theme="1"/>
            <rFont val="Calibri"/>
            <family val="2"/>
            <scheme val="minor"/>
          </rPr>
          <t>Introduzca la fecha prevista de adjudicación, en formato dd-mm-aaaa</t>
        </r>
      </text>
    </comment>
    <comment ref="F573" authorId="2" shapeId="0">
      <text/>
    </comment>
    <comment ref="F574" authorId="2" shapeId="0">
      <text/>
    </comment>
    <comment ref="A576" authorId="2" shapeId="0">
      <text>
        <r>
          <rPr>
            <sz val="11"/>
            <color theme="1"/>
            <rFont val="Calibri"/>
            <family val="2"/>
            <scheme val="minor"/>
          </rPr>
          <t>Introduzca un codigo UNSPSC</t>
        </r>
      </text>
    </comment>
    <comment ref="B576" authorId="2" shapeId="0">
      <text>
        <r>
          <rPr>
            <sz val="11"/>
            <color theme="1"/>
            <rFont val="Calibri"/>
            <family val="2"/>
            <scheme val="minor"/>
          </rPr>
          <t>Descripción calculada automáticamente a partir de código del artículo</t>
        </r>
      </text>
    </comment>
    <comment ref="C576" authorId="2" shapeId="0">
      <text>
        <r>
          <rPr>
            <sz val="11"/>
            <color theme="1"/>
            <rFont val="Calibri"/>
            <family val="2"/>
            <scheme val="minor"/>
          </rPr>
          <t>Seleccione un valor de la lista</t>
        </r>
      </text>
    </comment>
    <comment ref="D576" authorId="2" shapeId="0">
      <text>
        <r>
          <rPr>
            <sz val="11"/>
            <color theme="1"/>
            <rFont val="Calibri"/>
            <family val="2"/>
            <scheme val="minor"/>
          </rPr>
          <t>Introduzca un número con dos decimales como máximo. Debe ser igual o mayor a la "Cantidad Real Consumida"</t>
        </r>
      </text>
    </comment>
    <comment ref="E576" authorId="2" shapeId="0">
      <text>
        <r>
          <rPr>
            <sz val="11"/>
            <color theme="1"/>
            <rFont val="Calibri"/>
            <family val="2"/>
            <scheme val="minor"/>
          </rPr>
          <t>Introduzca un número con dos decimales como máximo</t>
        </r>
      </text>
    </comment>
    <comment ref="F576" authorId="2" shapeId="0">
      <text>
        <r>
          <rPr>
            <sz val="11"/>
            <color theme="1"/>
            <rFont val="Calibri"/>
            <family val="2"/>
            <scheme val="minor"/>
          </rPr>
          <t>Monto calculado automáticamente por el sistema</t>
        </r>
      </text>
    </comment>
    <comment ref="A581" authorId="2" shapeId="0">
      <text>
        <r>
          <rPr>
            <sz val="11"/>
            <color theme="1"/>
            <rFont val="Calibri"/>
            <family val="2"/>
            <scheme val="minor"/>
          </rPr>
          <t>Introducir un texto con el nombre o referencia de la contratación</t>
        </r>
      </text>
    </comment>
    <comment ref="B581" authorId="2" shapeId="0">
      <text>
        <r>
          <rPr>
            <sz val="11"/>
            <color theme="1"/>
            <rFont val="Calibri"/>
            <family val="2"/>
            <scheme val="minor"/>
          </rPr>
          <t>Introduzca un texto con la finalidad de la contratación</t>
        </r>
      </text>
    </comment>
    <comment ref="C581" authorId="2" shapeId="0">
      <text>
        <r>
          <rPr>
            <sz val="11"/>
            <color theme="1"/>
            <rFont val="Calibri"/>
            <family val="2"/>
            <scheme val="minor"/>
          </rPr>
          <t>Seleccionar un valor del listado</t>
        </r>
      </text>
    </comment>
    <comment ref="D581" authorId="2" shapeId="0">
      <text>
        <r>
          <rPr>
            <sz val="11"/>
            <color theme="1"/>
            <rFont val="Calibri"/>
            <family val="2"/>
            <scheme val="minor"/>
          </rPr>
          <t>Seleccione el tipo de procedimiento</t>
        </r>
      </text>
    </comment>
    <comment ref="E581" authorId="2" shapeId="0">
      <text>
        <r>
          <rPr>
            <sz val="11"/>
            <color theme="1"/>
            <rFont val="Calibri"/>
            <family val="2"/>
            <scheme val="minor"/>
          </rPr>
          <t>Seleccione un valor de la lista</t>
        </r>
      </text>
    </comment>
    <comment ref="F581" authorId="2" shapeId="0">
      <text>
        <r>
          <rPr>
            <sz val="11"/>
            <color theme="1"/>
            <rFont val="Calibri"/>
            <family val="2"/>
            <scheme val="minor"/>
          </rPr>
          <t>Introduzca el código SNIP</t>
        </r>
      </text>
    </comment>
    <comment ref="C582" authorId="2" shapeId="0">
      <text>
        <r>
          <rPr>
            <sz val="11"/>
            <color theme="1"/>
            <rFont val="Calibri"/>
            <family val="2"/>
            <scheme val="minor"/>
          </rPr>
          <t>Introduzca la fecha de inicio del proceso, en formato dd-mm-aaaa</t>
        </r>
      </text>
    </comment>
    <comment ref="F5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3" authorId="2" shapeId="0">
      <text/>
    </comment>
    <comment ref="C584" authorId="2" shapeId="0">
      <text>
        <r>
          <rPr>
            <sz val="11"/>
            <color theme="1"/>
            <rFont val="Calibri"/>
            <family val="2"/>
            <scheme val="minor"/>
          </rPr>
          <t>Introduzca la fecha prevista de adjudicación, en formato dd-mm-aaaa</t>
        </r>
      </text>
    </comment>
    <comment ref="F584" authorId="2" shapeId="0">
      <text/>
    </comment>
    <comment ref="F585" authorId="2" shapeId="0">
      <text/>
    </comment>
    <comment ref="A587" authorId="2" shapeId="0">
      <text>
        <r>
          <rPr>
            <sz val="11"/>
            <color theme="1"/>
            <rFont val="Calibri"/>
            <family val="2"/>
            <scheme val="minor"/>
          </rPr>
          <t>Introduzca un codigo UNSPSC</t>
        </r>
      </text>
    </comment>
    <comment ref="B587" authorId="2" shapeId="0">
      <text>
        <r>
          <rPr>
            <sz val="11"/>
            <color theme="1"/>
            <rFont val="Calibri"/>
            <family val="2"/>
            <scheme val="minor"/>
          </rPr>
          <t>Descripción calculada automáticamente a partir de código del artículo</t>
        </r>
      </text>
    </comment>
    <comment ref="C587" authorId="2" shapeId="0">
      <text>
        <r>
          <rPr>
            <sz val="11"/>
            <color theme="1"/>
            <rFont val="Calibri"/>
            <family val="2"/>
            <scheme val="minor"/>
          </rPr>
          <t>Seleccione un valor de la lista</t>
        </r>
      </text>
    </comment>
    <comment ref="D587" authorId="2" shapeId="0">
      <text>
        <r>
          <rPr>
            <sz val="11"/>
            <color theme="1"/>
            <rFont val="Calibri"/>
            <family val="2"/>
            <scheme val="minor"/>
          </rPr>
          <t>Introduzca un número con dos decimales como máximo. Debe ser igual o mayor a la "Cantidad Real Consumida"</t>
        </r>
      </text>
    </comment>
    <comment ref="E587" authorId="2" shapeId="0">
      <text>
        <r>
          <rPr>
            <sz val="11"/>
            <color theme="1"/>
            <rFont val="Calibri"/>
            <family val="2"/>
            <scheme val="minor"/>
          </rPr>
          <t>Introduzca un número con dos decimales como máximo</t>
        </r>
      </text>
    </comment>
    <comment ref="F587" authorId="2" shapeId="0">
      <text>
        <r>
          <rPr>
            <sz val="11"/>
            <color theme="1"/>
            <rFont val="Calibri"/>
            <family val="2"/>
            <scheme val="minor"/>
          </rPr>
          <t>Monto calculado automáticamente por el sistema</t>
        </r>
      </text>
    </comment>
    <comment ref="A592" authorId="2" shapeId="0">
      <text>
        <r>
          <rPr>
            <sz val="11"/>
            <color theme="1"/>
            <rFont val="Calibri"/>
            <family val="2"/>
            <scheme val="minor"/>
          </rPr>
          <t>Introducir un texto con el nombre o referencia de la contratación</t>
        </r>
      </text>
    </comment>
    <comment ref="B592" authorId="2" shapeId="0">
      <text>
        <r>
          <rPr>
            <sz val="11"/>
            <color theme="1"/>
            <rFont val="Calibri"/>
            <family val="2"/>
            <scheme val="minor"/>
          </rPr>
          <t>Introduzca un texto con la finalidad de la contratación</t>
        </r>
      </text>
    </comment>
    <comment ref="C592" authorId="2" shapeId="0">
      <text>
        <r>
          <rPr>
            <sz val="11"/>
            <color theme="1"/>
            <rFont val="Calibri"/>
            <family val="2"/>
            <scheme val="minor"/>
          </rPr>
          <t>Seleccionar un valor del listado</t>
        </r>
      </text>
    </comment>
    <comment ref="D592" authorId="2" shapeId="0">
      <text>
        <r>
          <rPr>
            <sz val="11"/>
            <color theme="1"/>
            <rFont val="Calibri"/>
            <family val="2"/>
            <scheme val="minor"/>
          </rPr>
          <t>Seleccione el tipo de procedimiento</t>
        </r>
      </text>
    </comment>
    <comment ref="E592" authorId="2" shapeId="0">
      <text>
        <r>
          <rPr>
            <sz val="11"/>
            <color theme="1"/>
            <rFont val="Calibri"/>
            <family val="2"/>
            <scheme val="minor"/>
          </rPr>
          <t>Seleccione un valor de la lista</t>
        </r>
      </text>
    </comment>
    <comment ref="F592" authorId="2" shapeId="0">
      <text>
        <r>
          <rPr>
            <sz val="11"/>
            <color theme="1"/>
            <rFont val="Calibri"/>
            <family val="2"/>
            <scheme val="minor"/>
          </rPr>
          <t>Introduzca el código SNIP</t>
        </r>
      </text>
    </comment>
    <comment ref="C593" authorId="2" shapeId="0">
      <text>
        <r>
          <rPr>
            <sz val="11"/>
            <color theme="1"/>
            <rFont val="Calibri"/>
            <family val="2"/>
            <scheme val="minor"/>
          </rPr>
          <t>Introduzca la fecha de inicio del proceso, en formato dd-mm-aaaa</t>
        </r>
      </text>
    </comment>
    <comment ref="F5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4" authorId="2" shapeId="0">
      <text/>
    </comment>
    <comment ref="C595" authorId="2" shapeId="0">
      <text>
        <r>
          <rPr>
            <sz val="11"/>
            <color theme="1"/>
            <rFont val="Calibri"/>
            <family val="2"/>
            <scheme val="minor"/>
          </rPr>
          <t>Introduzca la fecha prevista de adjudicación, en formato dd-mm-aaaa</t>
        </r>
      </text>
    </comment>
    <comment ref="F595" authorId="2" shapeId="0">
      <text/>
    </comment>
    <comment ref="F596" authorId="2" shapeId="0">
      <text/>
    </comment>
    <comment ref="A598" authorId="2" shapeId="0">
      <text>
        <r>
          <rPr>
            <sz val="11"/>
            <color theme="1"/>
            <rFont val="Calibri"/>
            <family val="2"/>
            <scheme val="minor"/>
          </rPr>
          <t>Introduzca un codigo UNSPSC</t>
        </r>
      </text>
    </comment>
    <comment ref="B598" authorId="2" shapeId="0">
      <text>
        <r>
          <rPr>
            <sz val="11"/>
            <color theme="1"/>
            <rFont val="Calibri"/>
            <family val="2"/>
            <scheme val="minor"/>
          </rPr>
          <t>Descripción calculada automáticamente a partir de código del artículo</t>
        </r>
      </text>
    </comment>
    <comment ref="C598" authorId="2" shapeId="0">
      <text>
        <r>
          <rPr>
            <sz val="11"/>
            <color theme="1"/>
            <rFont val="Calibri"/>
            <family val="2"/>
            <scheme val="minor"/>
          </rPr>
          <t>Seleccione un valor de la lista</t>
        </r>
      </text>
    </comment>
    <comment ref="D598" authorId="2" shapeId="0">
      <text>
        <r>
          <rPr>
            <sz val="11"/>
            <color theme="1"/>
            <rFont val="Calibri"/>
            <family val="2"/>
            <scheme val="minor"/>
          </rPr>
          <t>Introduzca un número con dos decimales como máximo. Debe ser igual o mayor a la "Cantidad Real Consumida"</t>
        </r>
      </text>
    </comment>
    <comment ref="E598" authorId="2" shapeId="0">
      <text>
        <r>
          <rPr>
            <sz val="11"/>
            <color theme="1"/>
            <rFont val="Calibri"/>
            <family val="2"/>
            <scheme val="minor"/>
          </rPr>
          <t>Introduzca un número con dos decimales como máximo</t>
        </r>
      </text>
    </comment>
    <comment ref="F598" authorId="2" shapeId="0">
      <text>
        <r>
          <rPr>
            <sz val="11"/>
            <color theme="1"/>
            <rFont val="Calibri"/>
            <family val="2"/>
            <scheme val="minor"/>
          </rPr>
          <t>Monto calculado automáticamente por el sistema</t>
        </r>
      </text>
    </comment>
    <comment ref="A602" authorId="2" shapeId="0">
      <text>
        <r>
          <rPr>
            <sz val="11"/>
            <color theme="1"/>
            <rFont val="Calibri"/>
            <family val="2"/>
            <scheme val="minor"/>
          </rPr>
          <t>Introducir un texto con el nombre o referencia de la contratación</t>
        </r>
      </text>
    </comment>
    <comment ref="B602" authorId="2" shapeId="0">
      <text>
        <r>
          <rPr>
            <sz val="11"/>
            <color theme="1"/>
            <rFont val="Calibri"/>
            <family val="2"/>
            <scheme val="minor"/>
          </rPr>
          <t>Introduzca un texto con la finalidad de la contratación</t>
        </r>
      </text>
    </comment>
    <comment ref="C602" authorId="2" shapeId="0">
      <text>
        <r>
          <rPr>
            <sz val="11"/>
            <color theme="1"/>
            <rFont val="Calibri"/>
            <family val="2"/>
            <scheme val="minor"/>
          </rPr>
          <t>Seleccionar un valor del listado</t>
        </r>
      </text>
    </comment>
    <comment ref="D602" authorId="2" shapeId="0">
      <text>
        <r>
          <rPr>
            <sz val="11"/>
            <color theme="1"/>
            <rFont val="Calibri"/>
            <family val="2"/>
            <scheme val="minor"/>
          </rPr>
          <t>Seleccione el tipo de procedimiento</t>
        </r>
      </text>
    </comment>
    <comment ref="E602" authorId="2" shapeId="0">
      <text>
        <r>
          <rPr>
            <sz val="11"/>
            <color theme="1"/>
            <rFont val="Calibri"/>
            <family val="2"/>
            <scheme val="minor"/>
          </rPr>
          <t>Seleccione un valor de la lista</t>
        </r>
      </text>
    </comment>
    <comment ref="F602" authorId="2" shapeId="0">
      <text>
        <r>
          <rPr>
            <sz val="11"/>
            <color theme="1"/>
            <rFont val="Calibri"/>
            <family val="2"/>
            <scheme val="minor"/>
          </rPr>
          <t>Introduzca el código SNIP</t>
        </r>
      </text>
    </comment>
    <comment ref="C603" authorId="2" shapeId="0">
      <text>
        <r>
          <rPr>
            <sz val="11"/>
            <color theme="1"/>
            <rFont val="Calibri"/>
            <family val="2"/>
            <scheme val="minor"/>
          </rPr>
          <t>Introduzca la fecha de inicio del proceso, en formato dd-mm-aaaa</t>
        </r>
      </text>
    </comment>
    <comment ref="F6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2" shapeId="0">
      <text/>
    </comment>
    <comment ref="C605" authorId="2" shapeId="0">
      <text>
        <r>
          <rPr>
            <sz val="11"/>
            <color theme="1"/>
            <rFont val="Calibri"/>
            <family val="2"/>
            <scheme val="minor"/>
          </rPr>
          <t>Introduzca la fecha prevista de adjudicación, en formato dd-mm-aaaa</t>
        </r>
      </text>
    </comment>
    <comment ref="F605" authorId="2" shapeId="0">
      <text/>
    </comment>
    <comment ref="F606" authorId="2" shapeId="0">
      <text/>
    </comment>
    <comment ref="A608" authorId="2" shapeId="0">
      <text>
        <r>
          <rPr>
            <sz val="11"/>
            <color theme="1"/>
            <rFont val="Calibri"/>
            <family val="2"/>
            <scheme val="minor"/>
          </rPr>
          <t>Introduzca un codigo UNSPSC</t>
        </r>
      </text>
    </comment>
    <comment ref="B608" authorId="2" shapeId="0">
      <text>
        <r>
          <rPr>
            <sz val="11"/>
            <color theme="1"/>
            <rFont val="Calibri"/>
            <family val="2"/>
            <scheme val="minor"/>
          </rPr>
          <t>Descripción calculada automáticamente a partir de código del artículo</t>
        </r>
      </text>
    </comment>
    <comment ref="C608" authorId="2" shapeId="0">
      <text>
        <r>
          <rPr>
            <sz val="11"/>
            <color theme="1"/>
            <rFont val="Calibri"/>
            <family val="2"/>
            <scheme val="minor"/>
          </rPr>
          <t>Seleccione un valor de la lista</t>
        </r>
      </text>
    </comment>
    <comment ref="D608" authorId="2" shapeId="0">
      <text>
        <r>
          <rPr>
            <sz val="11"/>
            <color theme="1"/>
            <rFont val="Calibri"/>
            <family val="2"/>
            <scheme val="minor"/>
          </rPr>
          <t>Introduzca un número con dos decimales como máximo. Debe ser igual o mayor a la "Cantidad Real Consumida"</t>
        </r>
      </text>
    </comment>
    <comment ref="E608" authorId="2" shapeId="0">
      <text>
        <r>
          <rPr>
            <sz val="11"/>
            <color theme="1"/>
            <rFont val="Calibri"/>
            <family val="2"/>
            <scheme val="minor"/>
          </rPr>
          <t>Introduzca un número con dos decimales como máximo</t>
        </r>
      </text>
    </comment>
    <comment ref="F608" authorId="2" shapeId="0">
      <text>
        <r>
          <rPr>
            <sz val="11"/>
            <color theme="1"/>
            <rFont val="Calibri"/>
            <family val="2"/>
            <scheme val="minor"/>
          </rPr>
          <t>Monto calculado automáticamente por el sistema</t>
        </r>
      </text>
    </comment>
    <comment ref="A613" authorId="2" shapeId="0">
      <text>
        <r>
          <rPr>
            <sz val="11"/>
            <color theme="1"/>
            <rFont val="Calibri"/>
            <family val="2"/>
            <scheme val="minor"/>
          </rPr>
          <t>Introducir un texto con el nombre o referencia de la contratación</t>
        </r>
      </text>
    </comment>
    <comment ref="B613" authorId="2" shapeId="0">
      <text>
        <r>
          <rPr>
            <sz val="11"/>
            <color theme="1"/>
            <rFont val="Calibri"/>
            <family val="2"/>
            <scheme val="minor"/>
          </rPr>
          <t>Introduzca un texto con la finalidad de la contratación</t>
        </r>
      </text>
    </comment>
    <comment ref="C613" authorId="2" shapeId="0">
      <text>
        <r>
          <rPr>
            <sz val="11"/>
            <color theme="1"/>
            <rFont val="Calibri"/>
            <family val="2"/>
            <scheme val="minor"/>
          </rPr>
          <t>Seleccionar un valor del listado</t>
        </r>
      </text>
    </comment>
    <comment ref="D613" authorId="2" shapeId="0">
      <text>
        <r>
          <rPr>
            <sz val="11"/>
            <color theme="1"/>
            <rFont val="Calibri"/>
            <family val="2"/>
            <scheme val="minor"/>
          </rPr>
          <t>Seleccione el tipo de procedimiento</t>
        </r>
      </text>
    </comment>
    <comment ref="E613" authorId="2" shapeId="0">
      <text>
        <r>
          <rPr>
            <sz val="11"/>
            <color theme="1"/>
            <rFont val="Calibri"/>
            <family val="2"/>
            <scheme val="minor"/>
          </rPr>
          <t>Seleccione un valor de la lista</t>
        </r>
      </text>
    </comment>
    <comment ref="F613" authorId="2" shapeId="0">
      <text>
        <r>
          <rPr>
            <sz val="11"/>
            <color theme="1"/>
            <rFont val="Calibri"/>
            <family val="2"/>
            <scheme val="minor"/>
          </rPr>
          <t>Introduzca el código SNIP</t>
        </r>
      </text>
    </comment>
    <comment ref="C614" authorId="2" shapeId="0">
      <text>
        <r>
          <rPr>
            <sz val="11"/>
            <color theme="1"/>
            <rFont val="Calibri"/>
            <family val="2"/>
            <scheme val="minor"/>
          </rPr>
          <t>Introduzca la fecha de inicio del proceso, en formato dd-mm-aaaa</t>
        </r>
      </text>
    </comment>
    <comment ref="F6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2" shapeId="0">
      <text/>
    </comment>
    <comment ref="C616" authorId="2" shapeId="0">
      <text>
        <r>
          <rPr>
            <sz val="11"/>
            <color theme="1"/>
            <rFont val="Calibri"/>
            <family val="2"/>
            <scheme val="minor"/>
          </rPr>
          <t>Introduzca la fecha prevista de adjudicación, en formato dd-mm-aaaa</t>
        </r>
      </text>
    </comment>
    <comment ref="F616" authorId="2" shapeId="0">
      <text/>
    </comment>
    <comment ref="F617" authorId="2" shapeId="0">
      <text/>
    </comment>
    <comment ref="A619" authorId="2" shapeId="0">
      <text>
        <r>
          <rPr>
            <sz val="11"/>
            <color theme="1"/>
            <rFont val="Calibri"/>
            <family val="2"/>
            <scheme val="minor"/>
          </rPr>
          <t>Introduzca un codigo UNSPSC</t>
        </r>
      </text>
    </comment>
    <comment ref="B619" authorId="2" shapeId="0">
      <text>
        <r>
          <rPr>
            <sz val="11"/>
            <color theme="1"/>
            <rFont val="Calibri"/>
            <family val="2"/>
            <scheme val="minor"/>
          </rPr>
          <t>Descripción calculada automáticamente a partir de código del artículo</t>
        </r>
      </text>
    </comment>
    <comment ref="C619" authorId="2" shapeId="0">
      <text>
        <r>
          <rPr>
            <sz val="11"/>
            <color theme="1"/>
            <rFont val="Calibri"/>
            <family val="2"/>
            <scheme val="minor"/>
          </rPr>
          <t>Seleccione un valor de la lista</t>
        </r>
      </text>
    </comment>
    <comment ref="D619" authorId="2" shapeId="0">
      <text>
        <r>
          <rPr>
            <sz val="11"/>
            <color theme="1"/>
            <rFont val="Calibri"/>
            <family val="2"/>
            <scheme val="minor"/>
          </rPr>
          <t>Introduzca un número con dos decimales como máximo. Debe ser igual o mayor a la "Cantidad Real Consumida"</t>
        </r>
      </text>
    </comment>
    <comment ref="E619" authorId="2" shapeId="0">
      <text>
        <r>
          <rPr>
            <sz val="11"/>
            <color theme="1"/>
            <rFont val="Calibri"/>
            <family val="2"/>
            <scheme val="minor"/>
          </rPr>
          <t>Introduzca un número con dos decimales como máximo</t>
        </r>
      </text>
    </comment>
    <comment ref="F619" authorId="2" shapeId="0">
      <text>
        <r>
          <rPr>
            <sz val="11"/>
            <color theme="1"/>
            <rFont val="Calibri"/>
            <family val="2"/>
            <scheme val="minor"/>
          </rPr>
          <t>Monto calculado automáticamente por el sistema</t>
        </r>
      </text>
    </comment>
    <comment ref="A624" authorId="2" shapeId="0">
      <text>
        <r>
          <rPr>
            <sz val="11"/>
            <color theme="1"/>
            <rFont val="Calibri"/>
            <family val="2"/>
            <scheme val="minor"/>
          </rPr>
          <t>Introducir un texto con el nombre o referencia de la contratación</t>
        </r>
      </text>
    </comment>
    <comment ref="B624" authorId="2" shapeId="0">
      <text>
        <r>
          <rPr>
            <sz val="11"/>
            <color theme="1"/>
            <rFont val="Calibri"/>
            <family val="2"/>
            <scheme val="minor"/>
          </rPr>
          <t>Introduzca un texto con la finalidad de la contratación</t>
        </r>
      </text>
    </comment>
    <comment ref="C624" authorId="2" shapeId="0">
      <text>
        <r>
          <rPr>
            <sz val="11"/>
            <color theme="1"/>
            <rFont val="Calibri"/>
            <family val="2"/>
            <scheme val="minor"/>
          </rPr>
          <t>Seleccionar un valor del listado</t>
        </r>
      </text>
    </comment>
    <comment ref="D624" authorId="2" shapeId="0">
      <text>
        <r>
          <rPr>
            <sz val="11"/>
            <color theme="1"/>
            <rFont val="Calibri"/>
            <family val="2"/>
            <scheme val="minor"/>
          </rPr>
          <t>Seleccione el tipo de procedimiento</t>
        </r>
      </text>
    </comment>
    <comment ref="E624" authorId="2" shapeId="0">
      <text>
        <r>
          <rPr>
            <sz val="11"/>
            <color theme="1"/>
            <rFont val="Calibri"/>
            <family val="2"/>
            <scheme val="minor"/>
          </rPr>
          <t>Seleccione un valor de la lista</t>
        </r>
      </text>
    </comment>
    <comment ref="F624" authorId="2" shapeId="0">
      <text>
        <r>
          <rPr>
            <sz val="11"/>
            <color theme="1"/>
            <rFont val="Calibri"/>
            <family val="2"/>
            <scheme val="minor"/>
          </rPr>
          <t>Introduzca el código SNIP</t>
        </r>
      </text>
    </comment>
    <comment ref="C625" authorId="2" shapeId="0">
      <text>
        <r>
          <rPr>
            <sz val="11"/>
            <color theme="1"/>
            <rFont val="Calibri"/>
            <family val="2"/>
            <scheme val="minor"/>
          </rPr>
          <t>Introduzca la fecha de inicio del proceso, en formato dd-mm-aaaa</t>
        </r>
      </text>
    </comment>
    <comment ref="F6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2" shapeId="0">
      <text/>
    </comment>
    <comment ref="C627" authorId="2" shapeId="0">
      <text>
        <r>
          <rPr>
            <sz val="11"/>
            <color theme="1"/>
            <rFont val="Calibri"/>
            <family val="2"/>
            <scheme val="minor"/>
          </rPr>
          <t>Introduzca la fecha prevista de adjudicación, en formato dd-mm-aaaa</t>
        </r>
      </text>
    </comment>
    <comment ref="F627" authorId="2" shapeId="0">
      <text/>
    </comment>
    <comment ref="F628" authorId="2" shapeId="0">
      <text/>
    </comment>
    <comment ref="A630" authorId="2" shapeId="0">
      <text>
        <r>
          <rPr>
            <sz val="11"/>
            <color theme="1"/>
            <rFont val="Calibri"/>
            <family val="2"/>
            <scheme val="minor"/>
          </rPr>
          <t>Introduzca un codigo UNSPSC</t>
        </r>
      </text>
    </comment>
    <comment ref="B630" authorId="2" shapeId="0">
      <text>
        <r>
          <rPr>
            <sz val="11"/>
            <color theme="1"/>
            <rFont val="Calibri"/>
            <family val="2"/>
            <scheme val="minor"/>
          </rPr>
          <t>Descripción calculada automáticamente a partir de código del artículo</t>
        </r>
      </text>
    </comment>
    <comment ref="C630" authorId="2" shapeId="0">
      <text>
        <r>
          <rPr>
            <sz val="11"/>
            <color theme="1"/>
            <rFont val="Calibri"/>
            <family val="2"/>
            <scheme val="minor"/>
          </rPr>
          <t>Seleccione un valor de la lista</t>
        </r>
      </text>
    </comment>
    <comment ref="D630" authorId="2" shapeId="0">
      <text>
        <r>
          <rPr>
            <sz val="11"/>
            <color theme="1"/>
            <rFont val="Calibri"/>
            <family val="2"/>
            <scheme val="minor"/>
          </rPr>
          <t>Introduzca un número con dos decimales como máximo. Debe ser igual o mayor a la "Cantidad Real Consumida"</t>
        </r>
      </text>
    </comment>
    <comment ref="E630" authorId="2" shapeId="0">
      <text>
        <r>
          <rPr>
            <sz val="11"/>
            <color theme="1"/>
            <rFont val="Calibri"/>
            <family val="2"/>
            <scheme val="minor"/>
          </rPr>
          <t>Introduzca un número con dos decimales como máximo</t>
        </r>
      </text>
    </comment>
    <comment ref="F630" authorId="2" shapeId="0">
      <text>
        <r>
          <rPr>
            <sz val="11"/>
            <color theme="1"/>
            <rFont val="Calibri"/>
            <family val="2"/>
            <scheme val="minor"/>
          </rPr>
          <t>Monto calculado automáticamente por el sistema</t>
        </r>
      </text>
    </comment>
    <comment ref="A636" authorId="2" shapeId="0">
      <text>
        <r>
          <rPr>
            <sz val="11"/>
            <color theme="1"/>
            <rFont val="Calibri"/>
            <family val="2"/>
            <scheme val="minor"/>
          </rPr>
          <t>Introducir un texto con el nombre o referencia de la contratación</t>
        </r>
      </text>
    </comment>
    <comment ref="B636" authorId="2" shapeId="0">
      <text>
        <r>
          <rPr>
            <sz val="11"/>
            <color theme="1"/>
            <rFont val="Calibri"/>
            <family val="2"/>
            <scheme val="minor"/>
          </rPr>
          <t>Introduzca un texto con la finalidad de la contratación</t>
        </r>
      </text>
    </comment>
    <comment ref="C636" authorId="2" shapeId="0">
      <text>
        <r>
          <rPr>
            <sz val="11"/>
            <color theme="1"/>
            <rFont val="Calibri"/>
            <family val="2"/>
            <scheme val="minor"/>
          </rPr>
          <t>Seleccionar un valor del listado</t>
        </r>
      </text>
    </comment>
    <comment ref="D636" authorId="2" shapeId="0">
      <text>
        <r>
          <rPr>
            <sz val="11"/>
            <color theme="1"/>
            <rFont val="Calibri"/>
            <family val="2"/>
            <scheme val="minor"/>
          </rPr>
          <t>Seleccione el tipo de procedimiento</t>
        </r>
      </text>
    </comment>
    <comment ref="E636" authorId="2" shapeId="0">
      <text>
        <r>
          <rPr>
            <sz val="11"/>
            <color theme="1"/>
            <rFont val="Calibri"/>
            <family val="2"/>
            <scheme val="minor"/>
          </rPr>
          <t>Seleccione un valor de la lista</t>
        </r>
      </text>
    </comment>
    <comment ref="F636" authorId="2" shapeId="0">
      <text>
        <r>
          <rPr>
            <sz val="11"/>
            <color theme="1"/>
            <rFont val="Calibri"/>
            <family val="2"/>
            <scheme val="minor"/>
          </rPr>
          <t>Introduzca el código SNIP</t>
        </r>
      </text>
    </comment>
    <comment ref="C637" authorId="2" shapeId="0">
      <text>
        <r>
          <rPr>
            <sz val="11"/>
            <color theme="1"/>
            <rFont val="Calibri"/>
            <family val="2"/>
            <scheme val="minor"/>
          </rPr>
          <t>Introduzca la fecha de inicio del proceso, en formato dd-mm-aaaa</t>
        </r>
      </text>
    </comment>
    <comment ref="F6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2" shapeId="0">
      <text/>
    </comment>
    <comment ref="C639" authorId="2" shapeId="0">
      <text>
        <r>
          <rPr>
            <sz val="11"/>
            <color theme="1"/>
            <rFont val="Calibri"/>
            <family val="2"/>
            <scheme val="minor"/>
          </rPr>
          <t>Introduzca la fecha prevista de adjudicación, en formato dd-mm-aaaa</t>
        </r>
      </text>
    </comment>
    <comment ref="F639" authorId="2" shapeId="0">
      <text/>
    </comment>
    <comment ref="F640" authorId="2" shapeId="0">
      <text/>
    </comment>
    <comment ref="A642" authorId="2" shapeId="0">
      <text>
        <r>
          <rPr>
            <sz val="11"/>
            <color theme="1"/>
            <rFont val="Calibri"/>
            <family val="2"/>
            <scheme val="minor"/>
          </rPr>
          <t>Introduzca un codigo UNSPSC</t>
        </r>
      </text>
    </comment>
    <comment ref="B642" authorId="2" shapeId="0">
      <text>
        <r>
          <rPr>
            <sz val="11"/>
            <color theme="1"/>
            <rFont val="Calibri"/>
            <family val="2"/>
            <scheme val="minor"/>
          </rPr>
          <t>Descripción calculada automáticamente a partir de código del artículo</t>
        </r>
      </text>
    </comment>
    <comment ref="C642" authorId="2" shapeId="0">
      <text>
        <r>
          <rPr>
            <sz val="11"/>
            <color theme="1"/>
            <rFont val="Calibri"/>
            <family val="2"/>
            <scheme val="minor"/>
          </rPr>
          <t>Seleccione un valor de la lista</t>
        </r>
      </text>
    </comment>
    <comment ref="D642" authorId="2" shapeId="0">
      <text>
        <r>
          <rPr>
            <sz val="11"/>
            <color theme="1"/>
            <rFont val="Calibri"/>
            <family val="2"/>
            <scheme val="minor"/>
          </rPr>
          <t>Introduzca un número con dos decimales como máximo. Debe ser igual o mayor a la "Cantidad Real Consumida"</t>
        </r>
      </text>
    </comment>
    <comment ref="E642" authorId="2" shapeId="0">
      <text>
        <r>
          <rPr>
            <sz val="11"/>
            <color theme="1"/>
            <rFont val="Calibri"/>
            <family val="2"/>
            <scheme val="minor"/>
          </rPr>
          <t>Introduzca un número con dos decimales como máximo</t>
        </r>
      </text>
    </comment>
    <comment ref="F642" authorId="2" shapeId="0">
      <text>
        <r>
          <rPr>
            <sz val="11"/>
            <color theme="1"/>
            <rFont val="Calibri"/>
            <family val="2"/>
            <scheme val="minor"/>
          </rPr>
          <t>Monto calculado automáticamente por el sistema</t>
        </r>
      </text>
    </comment>
    <comment ref="A647" authorId="2" shapeId="0">
      <text>
        <r>
          <rPr>
            <sz val="11"/>
            <color theme="1"/>
            <rFont val="Calibri"/>
            <family val="2"/>
            <scheme val="minor"/>
          </rPr>
          <t>Introducir un texto con el nombre o referencia de la contratación</t>
        </r>
      </text>
    </comment>
    <comment ref="B647" authorId="2" shapeId="0">
      <text>
        <r>
          <rPr>
            <sz val="11"/>
            <color theme="1"/>
            <rFont val="Calibri"/>
            <family val="2"/>
            <scheme val="minor"/>
          </rPr>
          <t>Introduzca un texto con la finalidad de la contratación</t>
        </r>
      </text>
    </comment>
    <comment ref="C647" authorId="2" shapeId="0">
      <text>
        <r>
          <rPr>
            <sz val="11"/>
            <color theme="1"/>
            <rFont val="Calibri"/>
            <family val="2"/>
            <scheme val="minor"/>
          </rPr>
          <t>Seleccionar un valor del listado</t>
        </r>
      </text>
    </comment>
    <comment ref="D647" authorId="2" shapeId="0">
      <text>
        <r>
          <rPr>
            <sz val="11"/>
            <color theme="1"/>
            <rFont val="Calibri"/>
            <family val="2"/>
            <scheme val="minor"/>
          </rPr>
          <t>Seleccione el tipo de procedimiento</t>
        </r>
      </text>
    </comment>
    <comment ref="E647" authorId="2" shapeId="0">
      <text>
        <r>
          <rPr>
            <sz val="11"/>
            <color theme="1"/>
            <rFont val="Calibri"/>
            <family val="2"/>
            <scheme val="minor"/>
          </rPr>
          <t>Seleccione un valor de la lista</t>
        </r>
      </text>
    </comment>
    <comment ref="F647" authorId="2" shapeId="0">
      <text>
        <r>
          <rPr>
            <sz val="11"/>
            <color theme="1"/>
            <rFont val="Calibri"/>
            <family val="2"/>
            <scheme val="minor"/>
          </rPr>
          <t>Introduzca el código SNIP</t>
        </r>
      </text>
    </comment>
    <comment ref="C648" authorId="2" shapeId="0">
      <text>
        <r>
          <rPr>
            <sz val="11"/>
            <color theme="1"/>
            <rFont val="Calibri"/>
            <family val="2"/>
            <scheme val="minor"/>
          </rPr>
          <t>Introduzca la fecha de inicio del proceso, en formato dd-mm-aaaa</t>
        </r>
      </text>
    </comment>
    <comment ref="F6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2" shapeId="0">
      <text/>
    </comment>
    <comment ref="C650" authorId="2" shapeId="0">
      <text>
        <r>
          <rPr>
            <sz val="11"/>
            <color theme="1"/>
            <rFont val="Calibri"/>
            <family val="2"/>
            <scheme val="minor"/>
          </rPr>
          <t>Introduzca la fecha prevista de adjudicación, en formato dd-mm-aaaa</t>
        </r>
      </text>
    </comment>
    <comment ref="F650" authorId="2" shapeId="0">
      <text/>
    </comment>
    <comment ref="F651" authorId="2" shapeId="0">
      <text/>
    </comment>
    <comment ref="A653" authorId="2" shapeId="0">
      <text>
        <r>
          <rPr>
            <sz val="11"/>
            <color theme="1"/>
            <rFont val="Calibri"/>
            <family val="2"/>
            <scheme val="minor"/>
          </rPr>
          <t>Introduzca un codigo UNSPSC</t>
        </r>
      </text>
    </comment>
    <comment ref="B653" authorId="2" shapeId="0">
      <text>
        <r>
          <rPr>
            <sz val="11"/>
            <color theme="1"/>
            <rFont val="Calibri"/>
            <family val="2"/>
            <scheme val="minor"/>
          </rPr>
          <t>Descripción calculada automáticamente a partir de código del artículo</t>
        </r>
      </text>
    </comment>
    <comment ref="C653" authorId="2" shapeId="0">
      <text>
        <r>
          <rPr>
            <sz val="11"/>
            <color theme="1"/>
            <rFont val="Calibri"/>
            <family val="2"/>
            <scheme val="minor"/>
          </rPr>
          <t>Seleccione un valor de la lista</t>
        </r>
      </text>
    </comment>
    <comment ref="D653" authorId="2" shapeId="0">
      <text>
        <r>
          <rPr>
            <sz val="11"/>
            <color theme="1"/>
            <rFont val="Calibri"/>
            <family val="2"/>
            <scheme val="minor"/>
          </rPr>
          <t>Introduzca un número con dos decimales como máximo. Debe ser igual o mayor a la "Cantidad Real Consumida"</t>
        </r>
      </text>
    </comment>
    <comment ref="E653" authorId="2" shapeId="0">
      <text>
        <r>
          <rPr>
            <sz val="11"/>
            <color theme="1"/>
            <rFont val="Calibri"/>
            <family val="2"/>
            <scheme val="minor"/>
          </rPr>
          <t>Introduzca un número con dos decimales como máximo</t>
        </r>
      </text>
    </comment>
    <comment ref="F653" authorId="2" shapeId="0">
      <text>
        <r>
          <rPr>
            <sz val="11"/>
            <color theme="1"/>
            <rFont val="Calibri"/>
            <family val="2"/>
            <scheme val="minor"/>
          </rPr>
          <t>Monto calculado automáticamente por el sistema</t>
        </r>
      </text>
    </comment>
    <comment ref="A658" authorId="2" shapeId="0">
      <text>
        <r>
          <rPr>
            <sz val="11"/>
            <color theme="1"/>
            <rFont val="Calibri"/>
            <family val="2"/>
            <scheme val="minor"/>
          </rPr>
          <t>Introducir un texto con el nombre o referencia de la contratación</t>
        </r>
      </text>
    </comment>
    <comment ref="B658" authorId="2" shapeId="0">
      <text>
        <r>
          <rPr>
            <sz val="11"/>
            <color theme="1"/>
            <rFont val="Calibri"/>
            <family val="2"/>
            <scheme val="minor"/>
          </rPr>
          <t>Introduzca un texto con la finalidad de la contratación</t>
        </r>
      </text>
    </comment>
    <comment ref="C658" authorId="2" shapeId="0">
      <text>
        <r>
          <rPr>
            <sz val="11"/>
            <color theme="1"/>
            <rFont val="Calibri"/>
            <family val="2"/>
            <scheme val="minor"/>
          </rPr>
          <t>Seleccionar un valor del listado</t>
        </r>
      </text>
    </comment>
    <comment ref="D658" authorId="2" shapeId="0">
      <text>
        <r>
          <rPr>
            <sz val="11"/>
            <color theme="1"/>
            <rFont val="Calibri"/>
            <family val="2"/>
            <scheme val="minor"/>
          </rPr>
          <t>Seleccione el tipo de procedimiento</t>
        </r>
      </text>
    </comment>
    <comment ref="E658" authorId="2" shapeId="0">
      <text>
        <r>
          <rPr>
            <sz val="11"/>
            <color theme="1"/>
            <rFont val="Calibri"/>
            <family val="2"/>
            <scheme val="minor"/>
          </rPr>
          <t>Seleccione un valor de la lista</t>
        </r>
      </text>
    </comment>
    <comment ref="F658" authorId="2" shapeId="0">
      <text>
        <r>
          <rPr>
            <sz val="11"/>
            <color theme="1"/>
            <rFont val="Calibri"/>
            <family val="2"/>
            <scheme val="minor"/>
          </rPr>
          <t>Introduzca el código SNIP</t>
        </r>
      </text>
    </comment>
    <comment ref="C659" authorId="2" shapeId="0">
      <text>
        <r>
          <rPr>
            <sz val="11"/>
            <color theme="1"/>
            <rFont val="Calibri"/>
            <family val="2"/>
            <scheme val="minor"/>
          </rPr>
          <t>Introduzca la fecha de inicio del proceso, en formato dd-mm-aaaa</t>
        </r>
      </text>
    </comment>
    <comment ref="F6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0" authorId="2" shapeId="0">
      <text/>
    </comment>
    <comment ref="C661" authorId="2" shapeId="0">
      <text>
        <r>
          <rPr>
            <sz val="11"/>
            <color theme="1"/>
            <rFont val="Calibri"/>
            <family val="2"/>
            <scheme val="minor"/>
          </rPr>
          <t>Introduzca la fecha prevista de adjudicación, en formato dd-mm-aaaa</t>
        </r>
      </text>
    </comment>
    <comment ref="F661" authorId="2" shapeId="0">
      <text/>
    </comment>
    <comment ref="F662" authorId="2" shapeId="0">
      <text/>
    </comment>
    <comment ref="A664" authorId="2" shapeId="0">
      <text>
        <r>
          <rPr>
            <sz val="11"/>
            <color theme="1"/>
            <rFont val="Calibri"/>
            <family val="2"/>
            <scheme val="minor"/>
          </rPr>
          <t>Introduzca un codigo UNSPSC</t>
        </r>
      </text>
    </comment>
    <comment ref="B664" authorId="2" shapeId="0">
      <text>
        <r>
          <rPr>
            <sz val="11"/>
            <color theme="1"/>
            <rFont val="Calibri"/>
            <family val="2"/>
            <scheme val="minor"/>
          </rPr>
          <t>Descripción calculada automáticamente a partir de código del artículo</t>
        </r>
      </text>
    </comment>
    <comment ref="C664" authorId="2" shapeId="0">
      <text>
        <r>
          <rPr>
            <sz val="11"/>
            <color theme="1"/>
            <rFont val="Calibri"/>
            <family val="2"/>
            <scheme val="minor"/>
          </rPr>
          <t>Seleccione un valor de la lista</t>
        </r>
      </text>
    </comment>
    <comment ref="D664" authorId="2" shapeId="0">
      <text>
        <r>
          <rPr>
            <sz val="11"/>
            <color theme="1"/>
            <rFont val="Calibri"/>
            <family val="2"/>
            <scheme val="minor"/>
          </rPr>
          <t>Introduzca un número con dos decimales como máximo. Debe ser igual o mayor a la "Cantidad Real Consumida"</t>
        </r>
      </text>
    </comment>
    <comment ref="E664" authorId="2" shapeId="0">
      <text>
        <r>
          <rPr>
            <sz val="11"/>
            <color theme="1"/>
            <rFont val="Calibri"/>
            <family val="2"/>
            <scheme val="minor"/>
          </rPr>
          <t>Introduzca un número con dos decimales como máximo</t>
        </r>
      </text>
    </comment>
    <comment ref="F664" authorId="2" shapeId="0">
      <text>
        <r>
          <rPr>
            <sz val="11"/>
            <color theme="1"/>
            <rFont val="Calibri"/>
            <family val="2"/>
            <scheme val="minor"/>
          </rPr>
          <t>Monto calculado automáticamente por el sistema</t>
        </r>
      </text>
    </comment>
    <comment ref="A669" authorId="2" shapeId="0">
      <text>
        <r>
          <rPr>
            <sz val="11"/>
            <color theme="1"/>
            <rFont val="Calibri"/>
            <family val="2"/>
            <scheme val="minor"/>
          </rPr>
          <t>Introducir un texto con el nombre o referencia de la contratación</t>
        </r>
      </text>
    </comment>
    <comment ref="B669" authorId="2" shapeId="0">
      <text>
        <r>
          <rPr>
            <sz val="11"/>
            <color theme="1"/>
            <rFont val="Calibri"/>
            <family val="2"/>
            <scheme val="minor"/>
          </rPr>
          <t>Introduzca un texto con la finalidad de la contratación</t>
        </r>
      </text>
    </comment>
    <comment ref="C669" authorId="2" shapeId="0">
      <text>
        <r>
          <rPr>
            <sz val="11"/>
            <color theme="1"/>
            <rFont val="Calibri"/>
            <family val="2"/>
            <scheme val="minor"/>
          </rPr>
          <t>Seleccionar un valor del listado</t>
        </r>
      </text>
    </comment>
    <comment ref="D669" authorId="2" shapeId="0">
      <text>
        <r>
          <rPr>
            <sz val="11"/>
            <color theme="1"/>
            <rFont val="Calibri"/>
            <family val="2"/>
            <scheme val="minor"/>
          </rPr>
          <t>Seleccione el tipo de procedimiento</t>
        </r>
      </text>
    </comment>
    <comment ref="E669" authorId="2" shapeId="0">
      <text>
        <r>
          <rPr>
            <sz val="11"/>
            <color theme="1"/>
            <rFont val="Calibri"/>
            <family val="2"/>
            <scheme val="minor"/>
          </rPr>
          <t>Seleccione un valor de la lista</t>
        </r>
      </text>
    </comment>
    <comment ref="F669" authorId="2" shapeId="0">
      <text>
        <r>
          <rPr>
            <sz val="11"/>
            <color theme="1"/>
            <rFont val="Calibri"/>
            <family val="2"/>
            <scheme val="minor"/>
          </rPr>
          <t>Introduzca el código SNIP</t>
        </r>
      </text>
    </comment>
    <comment ref="C670" authorId="2" shapeId="0">
      <text>
        <r>
          <rPr>
            <sz val="11"/>
            <color theme="1"/>
            <rFont val="Calibri"/>
            <family val="2"/>
            <scheme val="minor"/>
          </rPr>
          <t>Introduzca la fecha de inicio del proceso, en formato dd-mm-aaaa</t>
        </r>
      </text>
    </comment>
    <comment ref="F67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1" authorId="2" shapeId="0">
      <text/>
    </comment>
    <comment ref="C672" authorId="2" shapeId="0">
      <text>
        <r>
          <rPr>
            <sz val="11"/>
            <color theme="1"/>
            <rFont val="Calibri"/>
            <family val="2"/>
            <scheme val="minor"/>
          </rPr>
          <t>Introduzca la fecha prevista de adjudicación, en formato dd-mm-aaaa</t>
        </r>
      </text>
    </comment>
    <comment ref="F672" authorId="2" shapeId="0">
      <text/>
    </comment>
    <comment ref="F673" authorId="2" shapeId="0">
      <text/>
    </comment>
    <comment ref="A675" authorId="2" shapeId="0">
      <text>
        <r>
          <rPr>
            <sz val="11"/>
            <color theme="1"/>
            <rFont val="Calibri"/>
            <family val="2"/>
            <scheme val="minor"/>
          </rPr>
          <t>Introduzca un codigo UNSPSC</t>
        </r>
      </text>
    </comment>
    <comment ref="B675" authorId="2" shapeId="0">
      <text>
        <r>
          <rPr>
            <sz val="11"/>
            <color theme="1"/>
            <rFont val="Calibri"/>
            <family val="2"/>
            <scheme val="minor"/>
          </rPr>
          <t>Descripción calculada automáticamente a partir de código del artículo</t>
        </r>
      </text>
    </comment>
    <comment ref="C675" authorId="2" shapeId="0">
      <text>
        <r>
          <rPr>
            <sz val="11"/>
            <color theme="1"/>
            <rFont val="Calibri"/>
            <family val="2"/>
            <scheme val="minor"/>
          </rPr>
          <t>Seleccione un valor de la lista</t>
        </r>
      </text>
    </comment>
    <comment ref="D675" authorId="2" shapeId="0">
      <text>
        <r>
          <rPr>
            <sz val="11"/>
            <color theme="1"/>
            <rFont val="Calibri"/>
            <family val="2"/>
            <scheme val="minor"/>
          </rPr>
          <t>Introduzca un número con dos decimales como máximo. Debe ser igual o mayor a la "Cantidad Real Consumida"</t>
        </r>
      </text>
    </comment>
    <comment ref="E675" authorId="2" shapeId="0">
      <text>
        <r>
          <rPr>
            <sz val="11"/>
            <color theme="1"/>
            <rFont val="Calibri"/>
            <family val="2"/>
            <scheme val="minor"/>
          </rPr>
          <t>Introduzca un número con dos decimales como máximo</t>
        </r>
      </text>
    </comment>
    <comment ref="F675" authorId="2" shapeId="0">
      <text>
        <r>
          <rPr>
            <sz val="11"/>
            <color theme="1"/>
            <rFont val="Calibri"/>
            <family val="2"/>
            <scheme val="minor"/>
          </rPr>
          <t>Monto calculado automáticamente por el sistema</t>
        </r>
      </text>
    </comment>
    <comment ref="A680" authorId="2" shapeId="0">
      <text>
        <r>
          <rPr>
            <sz val="11"/>
            <color theme="1"/>
            <rFont val="Calibri"/>
            <family val="2"/>
            <scheme val="minor"/>
          </rPr>
          <t>Introducir un texto con el nombre o referencia de la contratación</t>
        </r>
      </text>
    </comment>
    <comment ref="B680" authorId="2" shapeId="0">
      <text>
        <r>
          <rPr>
            <sz val="11"/>
            <color theme="1"/>
            <rFont val="Calibri"/>
            <family val="2"/>
            <scheme val="minor"/>
          </rPr>
          <t>Introduzca un texto con la finalidad de la contratación</t>
        </r>
      </text>
    </comment>
    <comment ref="C680" authorId="2" shapeId="0">
      <text>
        <r>
          <rPr>
            <sz val="11"/>
            <color theme="1"/>
            <rFont val="Calibri"/>
            <family val="2"/>
            <scheme val="minor"/>
          </rPr>
          <t>Seleccionar un valor del listado</t>
        </r>
      </text>
    </comment>
    <comment ref="D680" authorId="2" shapeId="0">
      <text>
        <r>
          <rPr>
            <sz val="11"/>
            <color theme="1"/>
            <rFont val="Calibri"/>
            <family val="2"/>
            <scheme val="minor"/>
          </rPr>
          <t>Seleccione el tipo de procedimiento</t>
        </r>
      </text>
    </comment>
    <comment ref="E680" authorId="2" shapeId="0">
      <text>
        <r>
          <rPr>
            <sz val="11"/>
            <color theme="1"/>
            <rFont val="Calibri"/>
            <family val="2"/>
            <scheme val="minor"/>
          </rPr>
          <t>Seleccione un valor de la lista</t>
        </r>
      </text>
    </comment>
    <comment ref="F680" authorId="2" shapeId="0">
      <text>
        <r>
          <rPr>
            <sz val="11"/>
            <color theme="1"/>
            <rFont val="Calibri"/>
            <family val="2"/>
            <scheme val="minor"/>
          </rPr>
          <t>Introduzca el código SNIP</t>
        </r>
      </text>
    </comment>
    <comment ref="C681" authorId="2" shapeId="0">
      <text>
        <r>
          <rPr>
            <sz val="11"/>
            <color theme="1"/>
            <rFont val="Calibri"/>
            <family val="2"/>
            <scheme val="minor"/>
          </rPr>
          <t>Introduzca la fecha de inicio del proceso, en formato dd-mm-aaaa</t>
        </r>
      </text>
    </comment>
    <comment ref="F6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2" authorId="2" shapeId="0">
      <text/>
    </comment>
    <comment ref="C683" authorId="2" shapeId="0">
      <text>
        <r>
          <rPr>
            <sz val="11"/>
            <color theme="1"/>
            <rFont val="Calibri"/>
            <family val="2"/>
            <scheme val="minor"/>
          </rPr>
          <t>Introduzca la fecha prevista de adjudicación, en formato dd-mm-aaaa</t>
        </r>
      </text>
    </comment>
    <comment ref="F683" authorId="2" shapeId="0">
      <text/>
    </comment>
    <comment ref="F684" authorId="2" shapeId="0">
      <text/>
    </comment>
    <comment ref="A686" authorId="2" shapeId="0">
      <text>
        <r>
          <rPr>
            <sz val="11"/>
            <color theme="1"/>
            <rFont val="Calibri"/>
            <family val="2"/>
            <scheme val="minor"/>
          </rPr>
          <t>Introduzca un codigo UNSPSC</t>
        </r>
      </text>
    </comment>
    <comment ref="B686" authorId="2" shapeId="0">
      <text>
        <r>
          <rPr>
            <sz val="11"/>
            <color theme="1"/>
            <rFont val="Calibri"/>
            <family val="2"/>
            <scheme val="minor"/>
          </rPr>
          <t>Descripción calculada automáticamente a partir de código del artículo</t>
        </r>
      </text>
    </comment>
    <comment ref="C686" authorId="2" shapeId="0">
      <text>
        <r>
          <rPr>
            <sz val="11"/>
            <color theme="1"/>
            <rFont val="Calibri"/>
            <family val="2"/>
            <scheme val="minor"/>
          </rPr>
          <t>Seleccione un valor de la lista</t>
        </r>
      </text>
    </comment>
    <comment ref="D686" authorId="2" shapeId="0">
      <text>
        <r>
          <rPr>
            <sz val="11"/>
            <color theme="1"/>
            <rFont val="Calibri"/>
            <family val="2"/>
            <scheme val="minor"/>
          </rPr>
          <t>Introduzca un número con dos decimales como máximo. Debe ser igual o mayor a la "Cantidad Real Consumida"</t>
        </r>
      </text>
    </comment>
    <comment ref="E686" authorId="2" shapeId="0">
      <text>
        <r>
          <rPr>
            <sz val="11"/>
            <color theme="1"/>
            <rFont val="Calibri"/>
            <family val="2"/>
            <scheme val="minor"/>
          </rPr>
          <t>Introduzca un número con dos decimales como máximo</t>
        </r>
      </text>
    </comment>
    <comment ref="F686" authorId="2" shapeId="0">
      <text>
        <r>
          <rPr>
            <sz val="11"/>
            <color theme="1"/>
            <rFont val="Calibri"/>
            <family val="2"/>
            <scheme val="minor"/>
          </rPr>
          <t>Monto calculado automáticamente por el sistema</t>
        </r>
      </text>
    </comment>
    <comment ref="A691" authorId="2" shapeId="0">
      <text>
        <r>
          <rPr>
            <sz val="11"/>
            <color theme="1"/>
            <rFont val="Calibri"/>
            <family val="2"/>
            <scheme val="minor"/>
          </rPr>
          <t>Introducir un texto con el nombre o referencia de la contratación</t>
        </r>
      </text>
    </comment>
    <comment ref="B691" authorId="2" shapeId="0">
      <text>
        <r>
          <rPr>
            <sz val="11"/>
            <color theme="1"/>
            <rFont val="Calibri"/>
            <family val="2"/>
            <scheme val="minor"/>
          </rPr>
          <t>Introduzca un texto con la finalidad de la contratación</t>
        </r>
      </text>
    </comment>
    <comment ref="C691" authorId="2" shapeId="0">
      <text>
        <r>
          <rPr>
            <sz val="11"/>
            <color theme="1"/>
            <rFont val="Calibri"/>
            <family val="2"/>
            <scheme val="minor"/>
          </rPr>
          <t>Seleccionar un valor del listado</t>
        </r>
      </text>
    </comment>
    <comment ref="D691" authorId="2" shapeId="0">
      <text>
        <r>
          <rPr>
            <sz val="11"/>
            <color theme="1"/>
            <rFont val="Calibri"/>
            <family val="2"/>
            <scheme val="minor"/>
          </rPr>
          <t>Seleccione el tipo de procedimiento</t>
        </r>
      </text>
    </comment>
    <comment ref="E691" authorId="2" shapeId="0">
      <text>
        <r>
          <rPr>
            <sz val="11"/>
            <color theme="1"/>
            <rFont val="Calibri"/>
            <family val="2"/>
            <scheme val="minor"/>
          </rPr>
          <t>Seleccione un valor de la lista</t>
        </r>
      </text>
    </comment>
    <comment ref="F691" authorId="2" shapeId="0">
      <text>
        <r>
          <rPr>
            <sz val="11"/>
            <color theme="1"/>
            <rFont val="Calibri"/>
            <family val="2"/>
            <scheme val="minor"/>
          </rPr>
          <t>Introduzca el código SNIP</t>
        </r>
      </text>
    </comment>
    <comment ref="C692" authorId="2" shapeId="0">
      <text>
        <r>
          <rPr>
            <sz val="11"/>
            <color theme="1"/>
            <rFont val="Calibri"/>
            <family val="2"/>
            <scheme val="minor"/>
          </rPr>
          <t>Introduzca la fecha de inicio del proceso, en formato dd-mm-aaaa</t>
        </r>
      </text>
    </comment>
    <comment ref="F6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3" authorId="2" shapeId="0">
      <text/>
    </comment>
    <comment ref="C694" authorId="2" shapeId="0">
      <text>
        <r>
          <rPr>
            <sz val="11"/>
            <color theme="1"/>
            <rFont val="Calibri"/>
            <family val="2"/>
            <scheme val="minor"/>
          </rPr>
          <t>Introduzca la fecha prevista de adjudicación, en formato dd-mm-aaaa</t>
        </r>
      </text>
    </comment>
    <comment ref="F694" authorId="2" shapeId="0">
      <text/>
    </comment>
    <comment ref="F695" authorId="2" shapeId="0">
      <text/>
    </comment>
    <comment ref="A697" authorId="2" shapeId="0">
      <text>
        <r>
          <rPr>
            <sz val="11"/>
            <color theme="1"/>
            <rFont val="Calibri"/>
            <family val="2"/>
            <scheme val="minor"/>
          </rPr>
          <t>Introduzca un codigo UNSPSC</t>
        </r>
      </text>
    </comment>
    <comment ref="B697" authorId="2" shapeId="0">
      <text>
        <r>
          <rPr>
            <sz val="11"/>
            <color theme="1"/>
            <rFont val="Calibri"/>
            <family val="2"/>
            <scheme val="minor"/>
          </rPr>
          <t>Descripción calculada automáticamente a partir de código del artículo</t>
        </r>
      </text>
    </comment>
    <comment ref="C697" authorId="2" shapeId="0">
      <text>
        <r>
          <rPr>
            <sz val="11"/>
            <color theme="1"/>
            <rFont val="Calibri"/>
            <family val="2"/>
            <scheme val="minor"/>
          </rPr>
          <t>Seleccione un valor de la lista</t>
        </r>
      </text>
    </comment>
    <comment ref="D697" authorId="2" shapeId="0">
      <text>
        <r>
          <rPr>
            <sz val="11"/>
            <color theme="1"/>
            <rFont val="Calibri"/>
            <family val="2"/>
            <scheme val="minor"/>
          </rPr>
          <t>Introduzca un número con dos decimales como máximo. Debe ser igual o mayor a la "Cantidad Real Consumida"</t>
        </r>
      </text>
    </comment>
    <comment ref="E697" authorId="2" shapeId="0">
      <text>
        <r>
          <rPr>
            <sz val="11"/>
            <color theme="1"/>
            <rFont val="Calibri"/>
            <family val="2"/>
            <scheme val="minor"/>
          </rPr>
          <t>Introduzca un número con dos decimales como máximo</t>
        </r>
      </text>
    </comment>
    <comment ref="F697" authorId="2" shapeId="0">
      <text>
        <r>
          <rPr>
            <sz val="11"/>
            <color theme="1"/>
            <rFont val="Calibri"/>
            <family val="2"/>
            <scheme val="minor"/>
          </rPr>
          <t>Monto calculado automáticamente por el sistema</t>
        </r>
      </text>
    </comment>
    <comment ref="A706" authorId="2" shapeId="0">
      <text>
        <r>
          <rPr>
            <sz val="11"/>
            <color theme="1"/>
            <rFont val="Calibri"/>
            <family val="2"/>
            <scheme val="minor"/>
          </rPr>
          <t>Introducir un texto con el nombre o referencia de la contratación</t>
        </r>
      </text>
    </comment>
    <comment ref="B706" authorId="2" shapeId="0">
      <text>
        <r>
          <rPr>
            <sz val="11"/>
            <color theme="1"/>
            <rFont val="Calibri"/>
            <family val="2"/>
            <scheme val="minor"/>
          </rPr>
          <t>Introduzca un texto con la finalidad de la contratación</t>
        </r>
      </text>
    </comment>
    <comment ref="C706" authorId="2" shapeId="0">
      <text>
        <r>
          <rPr>
            <sz val="11"/>
            <color theme="1"/>
            <rFont val="Calibri"/>
            <family val="2"/>
            <scheme val="minor"/>
          </rPr>
          <t>Seleccionar un valor del listado</t>
        </r>
      </text>
    </comment>
    <comment ref="D706" authorId="2" shapeId="0">
      <text>
        <r>
          <rPr>
            <sz val="11"/>
            <color theme="1"/>
            <rFont val="Calibri"/>
            <family val="2"/>
            <scheme val="minor"/>
          </rPr>
          <t>Seleccione el tipo de procedimiento</t>
        </r>
      </text>
    </comment>
    <comment ref="E706" authorId="2" shapeId="0">
      <text>
        <r>
          <rPr>
            <sz val="11"/>
            <color theme="1"/>
            <rFont val="Calibri"/>
            <family val="2"/>
            <scheme val="minor"/>
          </rPr>
          <t>Seleccione un valor de la lista</t>
        </r>
      </text>
    </comment>
    <comment ref="F706" authorId="2" shapeId="0">
      <text>
        <r>
          <rPr>
            <sz val="11"/>
            <color theme="1"/>
            <rFont val="Calibri"/>
            <family val="2"/>
            <scheme val="minor"/>
          </rPr>
          <t>Introduzca el código SNIP</t>
        </r>
      </text>
    </comment>
    <comment ref="C707" authorId="2" shapeId="0">
      <text>
        <r>
          <rPr>
            <sz val="11"/>
            <color theme="1"/>
            <rFont val="Calibri"/>
            <family val="2"/>
            <scheme val="minor"/>
          </rPr>
          <t>Introduzca la fecha de inicio del proceso, en formato dd-mm-aaaa</t>
        </r>
      </text>
    </comment>
    <comment ref="F7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8" authorId="2" shapeId="0">
      <text/>
    </comment>
    <comment ref="C709" authorId="2" shapeId="0">
      <text>
        <r>
          <rPr>
            <sz val="11"/>
            <color theme="1"/>
            <rFont val="Calibri"/>
            <family val="2"/>
            <scheme val="minor"/>
          </rPr>
          <t>Introduzca la fecha prevista de adjudicación, en formato dd-mm-aaaa</t>
        </r>
      </text>
    </comment>
    <comment ref="F709" authorId="2" shapeId="0">
      <text/>
    </comment>
    <comment ref="F710" authorId="2" shapeId="0">
      <text/>
    </comment>
    <comment ref="A712" authorId="2" shapeId="0">
      <text>
        <r>
          <rPr>
            <sz val="11"/>
            <color theme="1"/>
            <rFont val="Calibri"/>
            <family val="2"/>
            <scheme val="minor"/>
          </rPr>
          <t>Introduzca un codigo UNSPSC</t>
        </r>
      </text>
    </comment>
    <comment ref="B712" authorId="2" shapeId="0">
      <text>
        <r>
          <rPr>
            <sz val="11"/>
            <color theme="1"/>
            <rFont val="Calibri"/>
            <family val="2"/>
            <scheme val="minor"/>
          </rPr>
          <t>Descripción calculada automáticamente a partir de código del artículo</t>
        </r>
      </text>
    </comment>
    <comment ref="C712" authorId="2" shapeId="0">
      <text>
        <r>
          <rPr>
            <sz val="11"/>
            <color theme="1"/>
            <rFont val="Calibri"/>
            <family val="2"/>
            <scheme val="minor"/>
          </rPr>
          <t>Seleccione un valor de la lista</t>
        </r>
      </text>
    </comment>
    <comment ref="D712" authorId="2" shapeId="0">
      <text>
        <r>
          <rPr>
            <sz val="11"/>
            <color theme="1"/>
            <rFont val="Calibri"/>
            <family val="2"/>
            <scheme val="minor"/>
          </rPr>
          <t>Introduzca un número con dos decimales como máximo. Debe ser igual o mayor a la "Cantidad Real Consumida"</t>
        </r>
      </text>
    </comment>
    <comment ref="E712" authorId="2" shapeId="0">
      <text>
        <r>
          <rPr>
            <sz val="11"/>
            <color theme="1"/>
            <rFont val="Calibri"/>
            <family val="2"/>
            <scheme val="minor"/>
          </rPr>
          <t>Introduzca un número con dos decimales como máximo</t>
        </r>
      </text>
    </comment>
    <comment ref="F712" authorId="2" shapeId="0">
      <text>
        <r>
          <rPr>
            <sz val="11"/>
            <color theme="1"/>
            <rFont val="Calibri"/>
            <family val="2"/>
            <scheme val="minor"/>
          </rPr>
          <t>Monto calculado automáticamente por el sistema</t>
        </r>
      </text>
    </comment>
    <comment ref="A719" authorId="2" shapeId="0">
      <text>
        <r>
          <rPr>
            <sz val="11"/>
            <color theme="1"/>
            <rFont val="Calibri"/>
            <family val="2"/>
            <scheme val="minor"/>
          </rPr>
          <t>Introducir un texto con el nombre o referencia de la contratación</t>
        </r>
      </text>
    </comment>
    <comment ref="B719" authorId="2" shapeId="0">
      <text>
        <r>
          <rPr>
            <sz val="11"/>
            <color theme="1"/>
            <rFont val="Calibri"/>
            <family val="2"/>
            <scheme val="minor"/>
          </rPr>
          <t>Introduzca un texto con la finalidad de la contratación</t>
        </r>
      </text>
    </comment>
    <comment ref="C719" authorId="2" shapeId="0">
      <text>
        <r>
          <rPr>
            <sz val="11"/>
            <color theme="1"/>
            <rFont val="Calibri"/>
            <family val="2"/>
            <scheme val="minor"/>
          </rPr>
          <t>Seleccionar un valor del listado</t>
        </r>
      </text>
    </comment>
    <comment ref="D719" authorId="2" shapeId="0">
      <text>
        <r>
          <rPr>
            <sz val="11"/>
            <color theme="1"/>
            <rFont val="Calibri"/>
            <family val="2"/>
            <scheme val="minor"/>
          </rPr>
          <t>Seleccione el tipo de procedimiento</t>
        </r>
      </text>
    </comment>
    <comment ref="E719" authorId="2" shapeId="0">
      <text>
        <r>
          <rPr>
            <sz val="11"/>
            <color theme="1"/>
            <rFont val="Calibri"/>
            <family val="2"/>
            <scheme val="minor"/>
          </rPr>
          <t>Seleccione un valor de la lista</t>
        </r>
      </text>
    </comment>
    <comment ref="F719" authorId="2" shapeId="0">
      <text>
        <r>
          <rPr>
            <sz val="11"/>
            <color theme="1"/>
            <rFont val="Calibri"/>
            <family val="2"/>
            <scheme val="minor"/>
          </rPr>
          <t>Introduzca el código SNIP</t>
        </r>
      </text>
    </comment>
    <comment ref="C720" authorId="2" shapeId="0">
      <text>
        <r>
          <rPr>
            <sz val="11"/>
            <color theme="1"/>
            <rFont val="Calibri"/>
            <family val="2"/>
            <scheme val="minor"/>
          </rPr>
          <t>Introduzca la fecha de inicio del proceso, en formato dd-mm-aaaa</t>
        </r>
      </text>
    </comment>
    <comment ref="F7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1" authorId="2" shapeId="0">
      <text/>
    </comment>
    <comment ref="C722" authorId="2" shapeId="0">
      <text>
        <r>
          <rPr>
            <sz val="11"/>
            <color theme="1"/>
            <rFont val="Calibri"/>
            <family val="2"/>
            <scheme val="minor"/>
          </rPr>
          <t>Introduzca la fecha prevista de adjudicación, en formato dd-mm-aaaa</t>
        </r>
      </text>
    </comment>
    <comment ref="F722" authorId="2" shapeId="0">
      <text/>
    </comment>
    <comment ref="F723" authorId="2" shapeId="0">
      <text/>
    </comment>
    <comment ref="A725" authorId="2" shapeId="0">
      <text>
        <r>
          <rPr>
            <sz val="11"/>
            <color theme="1"/>
            <rFont val="Calibri"/>
            <family val="2"/>
            <scheme val="minor"/>
          </rPr>
          <t>Introduzca un codigo UNSPSC</t>
        </r>
      </text>
    </comment>
    <comment ref="B725" authorId="2" shapeId="0">
      <text>
        <r>
          <rPr>
            <sz val="11"/>
            <color theme="1"/>
            <rFont val="Calibri"/>
            <family val="2"/>
            <scheme val="minor"/>
          </rPr>
          <t>Descripción calculada automáticamente a partir de código del artículo</t>
        </r>
      </text>
    </comment>
    <comment ref="C725" authorId="2" shapeId="0">
      <text>
        <r>
          <rPr>
            <sz val="11"/>
            <color theme="1"/>
            <rFont val="Calibri"/>
            <family val="2"/>
            <scheme val="minor"/>
          </rPr>
          <t>Seleccione un valor de la lista</t>
        </r>
      </text>
    </comment>
    <comment ref="D725" authorId="2" shapeId="0">
      <text>
        <r>
          <rPr>
            <sz val="11"/>
            <color theme="1"/>
            <rFont val="Calibri"/>
            <family val="2"/>
            <scheme val="minor"/>
          </rPr>
          <t>Introduzca un número con dos decimales como máximo. Debe ser igual o mayor a la "Cantidad Real Consumida"</t>
        </r>
      </text>
    </comment>
    <comment ref="E725" authorId="2" shapeId="0">
      <text>
        <r>
          <rPr>
            <sz val="11"/>
            <color theme="1"/>
            <rFont val="Calibri"/>
            <family val="2"/>
            <scheme val="minor"/>
          </rPr>
          <t>Introduzca un número con dos decimales como máximo</t>
        </r>
      </text>
    </comment>
    <comment ref="F725" authorId="2" shapeId="0">
      <text>
        <r>
          <rPr>
            <sz val="11"/>
            <color theme="1"/>
            <rFont val="Calibri"/>
            <family val="2"/>
            <scheme val="minor"/>
          </rPr>
          <t>Monto calculado automáticamente por el sistema</t>
        </r>
      </text>
    </comment>
    <comment ref="A730" authorId="2" shapeId="0">
      <text>
        <r>
          <rPr>
            <sz val="11"/>
            <color theme="1"/>
            <rFont val="Calibri"/>
            <family val="2"/>
            <scheme val="minor"/>
          </rPr>
          <t>Introducir un texto con el nombre o referencia de la contratación</t>
        </r>
      </text>
    </comment>
    <comment ref="B730" authorId="2" shapeId="0">
      <text>
        <r>
          <rPr>
            <sz val="11"/>
            <color theme="1"/>
            <rFont val="Calibri"/>
            <family val="2"/>
            <scheme val="minor"/>
          </rPr>
          <t>Introduzca un texto con la finalidad de la contratación</t>
        </r>
      </text>
    </comment>
    <comment ref="C730" authorId="2" shapeId="0">
      <text>
        <r>
          <rPr>
            <sz val="11"/>
            <color theme="1"/>
            <rFont val="Calibri"/>
            <family val="2"/>
            <scheme val="minor"/>
          </rPr>
          <t>Seleccionar un valor del listado</t>
        </r>
      </text>
    </comment>
    <comment ref="D730" authorId="2" shapeId="0">
      <text>
        <r>
          <rPr>
            <sz val="11"/>
            <color theme="1"/>
            <rFont val="Calibri"/>
            <family val="2"/>
            <scheme val="minor"/>
          </rPr>
          <t>Seleccione el tipo de procedimiento</t>
        </r>
      </text>
    </comment>
    <comment ref="E730" authorId="2" shapeId="0">
      <text>
        <r>
          <rPr>
            <sz val="11"/>
            <color theme="1"/>
            <rFont val="Calibri"/>
            <family val="2"/>
            <scheme val="minor"/>
          </rPr>
          <t>Seleccione un valor de la lista</t>
        </r>
      </text>
    </comment>
    <comment ref="F730" authorId="2" shapeId="0">
      <text>
        <r>
          <rPr>
            <sz val="11"/>
            <color theme="1"/>
            <rFont val="Calibri"/>
            <family val="2"/>
            <scheme val="minor"/>
          </rPr>
          <t>Introduzca el código SNIP</t>
        </r>
      </text>
    </comment>
    <comment ref="C731" authorId="2" shapeId="0">
      <text>
        <r>
          <rPr>
            <sz val="11"/>
            <color theme="1"/>
            <rFont val="Calibri"/>
            <family val="2"/>
            <scheme val="minor"/>
          </rPr>
          <t>Introduzca la fecha de inicio del proceso, en formato dd-mm-aaaa</t>
        </r>
      </text>
    </comment>
    <comment ref="F7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2" authorId="2" shapeId="0">
      <text/>
    </comment>
    <comment ref="C733" authorId="2" shapeId="0">
      <text>
        <r>
          <rPr>
            <sz val="11"/>
            <color theme="1"/>
            <rFont val="Calibri"/>
            <family val="2"/>
            <scheme val="minor"/>
          </rPr>
          <t>Introduzca la fecha prevista de adjudicación, en formato dd-mm-aaaa</t>
        </r>
      </text>
    </comment>
    <comment ref="F733" authorId="2" shapeId="0">
      <text/>
    </comment>
    <comment ref="F734" authorId="2" shapeId="0">
      <text/>
    </comment>
    <comment ref="A736" authorId="2" shapeId="0">
      <text>
        <r>
          <rPr>
            <sz val="11"/>
            <color theme="1"/>
            <rFont val="Calibri"/>
            <family val="2"/>
            <scheme val="minor"/>
          </rPr>
          <t>Introduzca un codigo UNSPSC</t>
        </r>
      </text>
    </comment>
    <comment ref="B736" authorId="2" shapeId="0">
      <text>
        <r>
          <rPr>
            <sz val="11"/>
            <color theme="1"/>
            <rFont val="Calibri"/>
            <family val="2"/>
            <scheme val="minor"/>
          </rPr>
          <t>Descripción calculada automáticamente a partir de código del artículo</t>
        </r>
      </text>
    </comment>
    <comment ref="C736" authorId="2" shapeId="0">
      <text>
        <r>
          <rPr>
            <sz val="11"/>
            <color theme="1"/>
            <rFont val="Calibri"/>
            <family val="2"/>
            <scheme val="minor"/>
          </rPr>
          <t>Seleccione un valor de la lista</t>
        </r>
      </text>
    </comment>
    <comment ref="D736" authorId="2" shapeId="0">
      <text>
        <r>
          <rPr>
            <sz val="11"/>
            <color theme="1"/>
            <rFont val="Calibri"/>
            <family val="2"/>
            <scheme val="minor"/>
          </rPr>
          <t>Introduzca un número con dos decimales como máximo. Debe ser igual o mayor a la "Cantidad Real Consumida"</t>
        </r>
      </text>
    </comment>
    <comment ref="E736" authorId="2" shapeId="0">
      <text>
        <r>
          <rPr>
            <sz val="11"/>
            <color theme="1"/>
            <rFont val="Calibri"/>
            <family val="2"/>
            <scheme val="minor"/>
          </rPr>
          <t>Introduzca un número con dos decimales como máximo</t>
        </r>
      </text>
    </comment>
    <comment ref="F736" authorId="2" shapeId="0">
      <text>
        <r>
          <rPr>
            <sz val="11"/>
            <color theme="1"/>
            <rFont val="Calibri"/>
            <family val="2"/>
            <scheme val="minor"/>
          </rPr>
          <t>Monto calculado automáticamente por el sistema</t>
        </r>
      </text>
    </comment>
    <comment ref="A741" authorId="2" shapeId="0">
      <text>
        <r>
          <rPr>
            <sz val="11"/>
            <color theme="1"/>
            <rFont val="Calibri"/>
            <family val="2"/>
            <scheme val="minor"/>
          </rPr>
          <t>Introducir un texto con el nombre o referencia de la contratación</t>
        </r>
      </text>
    </comment>
    <comment ref="B741" authorId="2" shapeId="0">
      <text>
        <r>
          <rPr>
            <sz val="11"/>
            <color theme="1"/>
            <rFont val="Calibri"/>
            <family val="2"/>
            <scheme val="minor"/>
          </rPr>
          <t>Introduzca un texto con la finalidad de la contratación</t>
        </r>
      </text>
    </comment>
    <comment ref="C741" authorId="2" shapeId="0">
      <text>
        <r>
          <rPr>
            <sz val="11"/>
            <color theme="1"/>
            <rFont val="Calibri"/>
            <family val="2"/>
            <scheme val="minor"/>
          </rPr>
          <t>Seleccionar un valor del listado</t>
        </r>
      </text>
    </comment>
    <comment ref="D741" authorId="2" shapeId="0">
      <text>
        <r>
          <rPr>
            <sz val="11"/>
            <color theme="1"/>
            <rFont val="Calibri"/>
            <family val="2"/>
            <scheme val="minor"/>
          </rPr>
          <t>Seleccione el tipo de procedimiento</t>
        </r>
      </text>
    </comment>
    <comment ref="E741" authorId="2" shapeId="0">
      <text>
        <r>
          <rPr>
            <sz val="11"/>
            <color theme="1"/>
            <rFont val="Calibri"/>
            <family val="2"/>
            <scheme val="minor"/>
          </rPr>
          <t>Seleccione un valor de la lista</t>
        </r>
      </text>
    </comment>
    <comment ref="F741" authorId="2" shapeId="0">
      <text>
        <r>
          <rPr>
            <sz val="11"/>
            <color theme="1"/>
            <rFont val="Calibri"/>
            <family val="2"/>
            <scheme val="minor"/>
          </rPr>
          <t>Introduzca el código SNIP</t>
        </r>
      </text>
    </comment>
    <comment ref="C742" authorId="2" shapeId="0">
      <text>
        <r>
          <rPr>
            <sz val="11"/>
            <color theme="1"/>
            <rFont val="Calibri"/>
            <family val="2"/>
            <scheme val="minor"/>
          </rPr>
          <t>Introduzca la fecha de inicio del proceso, en formato dd-mm-aaaa</t>
        </r>
      </text>
    </comment>
    <comment ref="F7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3" authorId="2" shapeId="0">
      <text/>
    </comment>
    <comment ref="C744" authorId="2" shapeId="0">
      <text>
        <r>
          <rPr>
            <sz val="11"/>
            <color theme="1"/>
            <rFont val="Calibri"/>
            <family val="2"/>
            <scheme val="minor"/>
          </rPr>
          <t>Introduzca la fecha prevista de adjudicación, en formato dd-mm-aaaa</t>
        </r>
      </text>
    </comment>
    <comment ref="F744" authorId="2" shapeId="0">
      <text/>
    </comment>
    <comment ref="F745" authorId="2" shapeId="0">
      <text/>
    </comment>
    <comment ref="A747" authorId="2" shapeId="0">
      <text>
        <r>
          <rPr>
            <sz val="11"/>
            <color theme="1"/>
            <rFont val="Calibri"/>
            <family val="2"/>
            <scheme val="minor"/>
          </rPr>
          <t>Introduzca un codigo UNSPSC</t>
        </r>
      </text>
    </comment>
    <comment ref="B747" authorId="2" shapeId="0">
      <text>
        <r>
          <rPr>
            <sz val="11"/>
            <color theme="1"/>
            <rFont val="Calibri"/>
            <family val="2"/>
            <scheme val="minor"/>
          </rPr>
          <t>Descripción calculada automáticamente a partir de código del artículo</t>
        </r>
      </text>
    </comment>
    <comment ref="C747" authorId="2" shapeId="0">
      <text>
        <r>
          <rPr>
            <sz val="11"/>
            <color theme="1"/>
            <rFont val="Calibri"/>
            <family val="2"/>
            <scheme val="minor"/>
          </rPr>
          <t>Seleccione un valor de la lista</t>
        </r>
      </text>
    </comment>
    <comment ref="D747" authorId="2" shapeId="0">
      <text>
        <r>
          <rPr>
            <sz val="11"/>
            <color theme="1"/>
            <rFont val="Calibri"/>
            <family val="2"/>
            <scheme val="minor"/>
          </rPr>
          <t>Introduzca un número con dos decimales como máximo. Debe ser igual o mayor a la "Cantidad Real Consumida"</t>
        </r>
      </text>
    </comment>
    <comment ref="E747" authorId="2" shapeId="0">
      <text>
        <r>
          <rPr>
            <sz val="11"/>
            <color theme="1"/>
            <rFont val="Calibri"/>
            <family val="2"/>
            <scheme val="minor"/>
          </rPr>
          <t>Introduzca un número con dos decimales como máximo</t>
        </r>
      </text>
    </comment>
    <comment ref="F747" authorId="2" shapeId="0">
      <text>
        <r>
          <rPr>
            <sz val="11"/>
            <color theme="1"/>
            <rFont val="Calibri"/>
            <family val="2"/>
            <scheme val="minor"/>
          </rPr>
          <t>Monto calculado automáticamente por el sistema</t>
        </r>
      </text>
    </comment>
    <comment ref="A752" authorId="2" shapeId="0">
      <text>
        <r>
          <rPr>
            <sz val="11"/>
            <color theme="1"/>
            <rFont val="Calibri"/>
            <family val="2"/>
            <scheme val="minor"/>
          </rPr>
          <t>Introducir un texto con el nombre o referencia de la contratación</t>
        </r>
      </text>
    </comment>
    <comment ref="B752" authorId="2" shapeId="0">
      <text>
        <r>
          <rPr>
            <sz val="11"/>
            <color theme="1"/>
            <rFont val="Calibri"/>
            <family val="2"/>
            <scheme val="minor"/>
          </rPr>
          <t>Introduzca un texto con la finalidad de la contratación</t>
        </r>
      </text>
    </comment>
    <comment ref="C752" authorId="2" shapeId="0">
      <text>
        <r>
          <rPr>
            <sz val="11"/>
            <color theme="1"/>
            <rFont val="Calibri"/>
            <family val="2"/>
            <scheme val="minor"/>
          </rPr>
          <t>Seleccionar un valor del listado</t>
        </r>
      </text>
    </comment>
    <comment ref="D752" authorId="2" shapeId="0">
      <text>
        <r>
          <rPr>
            <sz val="11"/>
            <color theme="1"/>
            <rFont val="Calibri"/>
            <family val="2"/>
            <scheme val="minor"/>
          </rPr>
          <t>Seleccione el tipo de procedimiento</t>
        </r>
      </text>
    </comment>
    <comment ref="E752" authorId="2" shapeId="0">
      <text>
        <r>
          <rPr>
            <sz val="11"/>
            <color theme="1"/>
            <rFont val="Calibri"/>
            <family val="2"/>
            <scheme val="minor"/>
          </rPr>
          <t>Seleccione un valor de la lista</t>
        </r>
      </text>
    </comment>
    <comment ref="F752" authorId="2" shapeId="0">
      <text>
        <r>
          <rPr>
            <sz val="11"/>
            <color theme="1"/>
            <rFont val="Calibri"/>
            <family val="2"/>
            <scheme val="minor"/>
          </rPr>
          <t>Introduzca el código SNIP</t>
        </r>
      </text>
    </comment>
    <comment ref="C753" authorId="2" shapeId="0">
      <text>
        <r>
          <rPr>
            <sz val="11"/>
            <color theme="1"/>
            <rFont val="Calibri"/>
            <family val="2"/>
            <scheme val="minor"/>
          </rPr>
          <t>Introduzca la fecha de inicio del proceso, en formato dd-mm-aaaa</t>
        </r>
      </text>
    </comment>
    <comment ref="F7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4" authorId="2" shapeId="0">
      <text/>
    </comment>
    <comment ref="C755" authorId="2" shapeId="0">
      <text>
        <r>
          <rPr>
            <sz val="11"/>
            <color theme="1"/>
            <rFont val="Calibri"/>
            <family val="2"/>
            <scheme val="minor"/>
          </rPr>
          <t>Introduzca la fecha prevista de adjudicación, en formato dd-mm-aaaa</t>
        </r>
      </text>
    </comment>
    <comment ref="F755" authorId="2" shapeId="0">
      <text/>
    </comment>
    <comment ref="F756" authorId="2" shapeId="0">
      <text/>
    </comment>
    <comment ref="A758" authorId="2" shapeId="0">
      <text>
        <r>
          <rPr>
            <sz val="11"/>
            <color theme="1"/>
            <rFont val="Calibri"/>
            <family val="2"/>
            <scheme val="minor"/>
          </rPr>
          <t>Introduzca un codigo UNSPSC</t>
        </r>
      </text>
    </comment>
    <comment ref="B758" authorId="2" shapeId="0">
      <text>
        <r>
          <rPr>
            <sz val="11"/>
            <color theme="1"/>
            <rFont val="Calibri"/>
            <family val="2"/>
            <scheme val="minor"/>
          </rPr>
          <t>Descripción calculada automáticamente a partir de código del artículo</t>
        </r>
      </text>
    </comment>
    <comment ref="C758" authorId="2" shapeId="0">
      <text>
        <r>
          <rPr>
            <sz val="11"/>
            <color theme="1"/>
            <rFont val="Calibri"/>
            <family val="2"/>
            <scheme val="minor"/>
          </rPr>
          <t>Seleccione un valor de la lista</t>
        </r>
      </text>
    </comment>
    <comment ref="D758" authorId="2" shapeId="0">
      <text>
        <r>
          <rPr>
            <sz val="11"/>
            <color theme="1"/>
            <rFont val="Calibri"/>
            <family val="2"/>
            <scheme val="minor"/>
          </rPr>
          <t>Introduzca un número con dos decimales como máximo. Debe ser igual o mayor a la "Cantidad Real Consumida"</t>
        </r>
      </text>
    </comment>
    <comment ref="E758" authorId="2" shapeId="0">
      <text>
        <r>
          <rPr>
            <sz val="11"/>
            <color theme="1"/>
            <rFont val="Calibri"/>
            <family val="2"/>
            <scheme val="minor"/>
          </rPr>
          <t>Introduzca un número con dos decimales como máximo</t>
        </r>
      </text>
    </comment>
    <comment ref="F758" authorId="2" shapeId="0">
      <text>
        <r>
          <rPr>
            <sz val="11"/>
            <color theme="1"/>
            <rFont val="Calibri"/>
            <family val="2"/>
            <scheme val="minor"/>
          </rPr>
          <t>Monto calculado automáticamente por el sistema</t>
        </r>
      </text>
    </comment>
    <comment ref="A763" authorId="2" shapeId="0">
      <text>
        <r>
          <rPr>
            <sz val="11"/>
            <color theme="1"/>
            <rFont val="Calibri"/>
            <family val="2"/>
            <scheme val="minor"/>
          </rPr>
          <t>Introducir un texto con el nombre o referencia de la contratación</t>
        </r>
      </text>
    </comment>
    <comment ref="B763" authorId="2" shapeId="0">
      <text>
        <r>
          <rPr>
            <sz val="11"/>
            <color theme="1"/>
            <rFont val="Calibri"/>
            <family val="2"/>
            <scheme val="minor"/>
          </rPr>
          <t>Introduzca un texto con la finalidad de la contratación</t>
        </r>
      </text>
    </comment>
    <comment ref="C763" authorId="2" shapeId="0">
      <text>
        <r>
          <rPr>
            <sz val="11"/>
            <color theme="1"/>
            <rFont val="Calibri"/>
            <family val="2"/>
            <scheme val="minor"/>
          </rPr>
          <t>Seleccionar un valor del listado</t>
        </r>
      </text>
    </comment>
    <comment ref="E763" authorId="2" shapeId="0">
      <text>
        <r>
          <rPr>
            <sz val="11"/>
            <color theme="1"/>
            <rFont val="Calibri"/>
            <family val="2"/>
            <scheme val="minor"/>
          </rPr>
          <t>Seleccione un valor de la lista</t>
        </r>
      </text>
    </comment>
    <comment ref="F763" authorId="2" shapeId="0">
      <text>
        <r>
          <rPr>
            <sz val="11"/>
            <color theme="1"/>
            <rFont val="Calibri"/>
            <family val="2"/>
            <scheme val="minor"/>
          </rPr>
          <t>Introduzca el código SNIP</t>
        </r>
      </text>
    </comment>
    <comment ref="C764" authorId="2" shapeId="0">
      <text>
        <r>
          <rPr>
            <sz val="11"/>
            <color theme="1"/>
            <rFont val="Calibri"/>
            <family val="2"/>
            <scheme val="minor"/>
          </rPr>
          <t>Introduzca la fecha de inicio del proceso, en formato dd-mm-aaaa</t>
        </r>
      </text>
    </comment>
    <comment ref="F7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5" authorId="2" shapeId="0">
      <text/>
    </comment>
    <comment ref="C766" authorId="2" shapeId="0">
      <text>
        <r>
          <rPr>
            <sz val="11"/>
            <color theme="1"/>
            <rFont val="Calibri"/>
            <family val="2"/>
            <scheme val="minor"/>
          </rPr>
          <t>Introduzca la fecha prevista de adjudicación, en formato dd-mm-aaaa</t>
        </r>
      </text>
    </comment>
    <comment ref="F766" authorId="2" shapeId="0">
      <text/>
    </comment>
    <comment ref="F767" authorId="2" shapeId="0">
      <text/>
    </comment>
    <comment ref="A769" authorId="2" shapeId="0">
      <text>
        <r>
          <rPr>
            <sz val="11"/>
            <color theme="1"/>
            <rFont val="Calibri"/>
            <family val="2"/>
            <scheme val="minor"/>
          </rPr>
          <t>Introduzca un codigo UNSPSC</t>
        </r>
      </text>
    </comment>
    <comment ref="B769" authorId="2" shapeId="0">
      <text>
        <r>
          <rPr>
            <sz val="11"/>
            <color theme="1"/>
            <rFont val="Calibri"/>
            <family val="2"/>
            <scheme val="minor"/>
          </rPr>
          <t>Descripción calculada automáticamente a partir de código del artículo</t>
        </r>
      </text>
    </comment>
    <comment ref="C769" authorId="2" shapeId="0">
      <text>
        <r>
          <rPr>
            <sz val="11"/>
            <color theme="1"/>
            <rFont val="Calibri"/>
            <family val="2"/>
            <scheme val="minor"/>
          </rPr>
          <t>Seleccione un valor de la lista</t>
        </r>
      </text>
    </comment>
    <comment ref="D769" authorId="2" shapeId="0">
      <text>
        <r>
          <rPr>
            <sz val="11"/>
            <color theme="1"/>
            <rFont val="Calibri"/>
            <family val="2"/>
            <scheme val="minor"/>
          </rPr>
          <t>Introduzca un número con dos decimales como máximo. Debe ser igual o mayor a la "Cantidad Real Consumida"</t>
        </r>
      </text>
    </comment>
    <comment ref="E769" authorId="2" shapeId="0">
      <text>
        <r>
          <rPr>
            <sz val="11"/>
            <color theme="1"/>
            <rFont val="Calibri"/>
            <family val="2"/>
            <scheme val="minor"/>
          </rPr>
          <t>Introduzca un número con dos decimales como máximo</t>
        </r>
      </text>
    </comment>
    <comment ref="F769" authorId="2" shapeId="0">
      <text>
        <r>
          <rPr>
            <sz val="11"/>
            <color theme="1"/>
            <rFont val="Calibri"/>
            <family val="2"/>
            <scheme val="minor"/>
          </rPr>
          <t>Monto calculado automáticamente por el sistema</t>
        </r>
      </text>
    </comment>
    <comment ref="A774" authorId="2" shapeId="0">
      <text>
        <r>
          <rPr>
            <sz val="11"/>
            <color theme="1"/>
            <rFont val="Calibri"/>
            <family val="2"/>
            <scheme val="minor"/>
          </rPr>
          <t>Introducir un texto con el nombre o referencia de la contratación</t>
        </r>
      </text>
    </comment>
    <comment ref="B774" authorId="2" shapeId="0">
      <text>
        <r>
          <rPr>
            <sz val="11"/>
            <color theme="1"/>
            <rFont val="Calibri"/>
            <family val="2"/>
            <scheme val="minor"/>
          </rPr>
          <t>Introduzca un texto con la finalidad de la contratación</t>
        </r>
      </text>
    </comment>
    <comment ref="C774" authorId="2" shapeId="0">
      <text>
        <r>
          <rPr>
            <sz val="11"/>
            <color theme="1"/>
            <rFont val="Calibri"/>
            <family val="2"/>
            <scheme val="minor"/>
          </rPr>
          <t>Seleccionar un valor del listado</t>
        </r>
      </text>
    </comment>
    <comment ref="E774" authorId="2" shapeId="0">
      <text>
        <r>
          <rPr>
            <sz val="11"/>
            <color theme="1"/>
            <rFont val="Calibri"/>
            <family val="2"/>
            <scheme val="minor"/>
          </rPr>
          <t>Seleccione un valor de la lista</t>
        </r>
      </text>
    </comment>
    <comment ref="F774" authorId="2" shapeId="0">
      <text>
        <r>
          <rPr>
            <sz val="11"/>
            <color theme="1"/>
            <rFont val="Calibri"/>
            <family val="2"/>
            <scheme val="minor"/>
          </rPr>
          <t>Introduzca el código SNIP</t>
        </r>
      </text>
    </comment>
    <comment ref="C775" authorId="2" shapeId="0">
      <text>
        <r>
          <rPr>
            <sz val="11"/>
            <color theme="1"/>
            <rFont val="Calibri"/>
            <family val="2"/>
            <scheme val="minor"/>
          </rPr>
          <t>Introduzca la fecha de inicio del proceso, en formato dd-mm-aaaa</t>
        </r>
      </text>
    </comment>
    <comment ref="F7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6" authorId="2" shapeId="0">
      <text/>
    </comment>
    <comment ref="C777" authorId="2" shapeId="0">
      <text>
        <r>
          <rPr>
            <sz val="11"/>
            <color theme="1"/>
            <rFont val="Calibri"/>
            <family val="2"/>
            <scheme val="minor"/>
          </rPr>
          <t>Introduzca la fecha prevista de adjudicación, en formato dd-mm-aaaa</t>
        </r>
      </text>
    </comment>
    <comment ref="F777" authorId="2" shapeId="0">
      <text/>
    </comment>
    <comment ref="F778" authorId="2" shapeId="0">
      <text/>
    </comment>
    <comment ref="A780" authorId="2" shapeId="0">
      <text>
        <r>
          <rPr>
            <sz val="11"/>
            <color theme="1"/>
            <rFont val="Calibri"/>
            <family val="2"/>
            <scheme val="minor"/>
          </rPr>
          <t>Introduzca un codigo UNSPSC</t>
        </r>
      </text>
    </comment>
    <comment ref="B780" authorId="2" shapeId="0">
      <text>
        <r>
          <rPr>
            <sz val="11"/>
            <color theme="1"/>
            <rFont val="Calibri"/>
            <family val="2"/>
            <scheme val="minor"/>
          </rPr>
          <t>Descripción calculada automáticamente a partir de código del artículo</t>
        </r>
      </text>
    </comment>
    <comment ref="C780" authorId="2" shapeId="0">
      <text>
        <r>
          <rPr>
            <sz val="11"/>
            <color theme="1"/>
            <rFont val="Calibri"/>
            <family val="2"/>
            <scheme val="minor"/>
          </rPr>
          <t>Seleccione un valor de la lista</t>
        </r>
      </text>
    </comment>
    <comment ref="D780" authorId="2" shapeId="0">
      <text>
        <r>
          <rPr>
            <sz val="11"/>
            <color theme="1"/>
            <rFont val="Calibri"/>
            <family val="2"/>
            <scheme val="minor"/>
          </rPr>
          <t>Introduzca un número con dos decimales como máximo. Debe ser igual o mayor a la "Cantidad Real Consumida"</t>
        </r>
      </text>
    </comment>
    <comment ref="E780" authorId="2" shapeId="0">
      <text>
        <r>
          <rPr>
            <sz val="11"/>
            <color theme="1"/>
            <rFont val="Calibri"/>
            <family val="2"/>
            <scheme val="minor"/>
          </rPr>
          <t>Introduzca un número con dos decimales como máximo</t>
        </r>
      </text>
    </comment>
    <comment ref="F780" authorId="2" shapeId="0">
      <text>
        <r>
          <rPr>
            <sz val="11"/>
            <color theme="1"/>
            <rFont val="Calibri"/>
            <family val="2"/>
            <scheme val="minor"/>
          </rPr>
          <t>Monto calculado automáticamente por el sistema</t>
        </r>
      </text>
    </comment>
    <comment ref="C786" authorId="2" shapeId="0">
      <text>
        <r>
          <rPr>
            <sz val="11"/>
            <color theme="1"/>
            <rFont val="Calibri"/>
            <family val="2"/>
            <scheme val="minor"/>
          </rPr>
          <t>Introduzca la fecha de inicio del proceso, en formato dd-mm-aaaa</t>
        </r>
      </text>
    </comment>
    <comment ref="F7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788" authorId="2" shapeId="0">
      <text>
        <r>
          <rPr>
            <sz val="11"/>
            <color theme="1"/>
            <rFont val="Calibri"/>
            <family val="2"/>
            <scheme val="minor"/>
          </rPr>
          <t>Introduzca la fecha prevista de adjudicación, en formato dd-mm-aaaa</t>
        </r>
      </text>
    </comment>
    <comment ref="A796" authorId="2" shapeId="0">
      <text>
        <r>
          <rPr>
            <sz val="11"/>
            <color theme="1"/>
            <rFont val="Calibri"/>
            <family val="2"/>
            <scheme val="minor"/>
          </rPr>
          <t>Introducir un texto con el nombre o referencia de la contratación</t>
        </r>
      </text>
    </comment>
    <comment ref="B796" authorId="2" shapeId="0">
      <text>
        <r>
          <rPr>
            <sz val="11"/>
            <color theme="1"/>
            <rFont val="Calibri"/>
            <family val="2"/>
            <scheme val="minor"/>
          </rPr>
          <t>Introduzca un texto con la finalidad de la contratación</t>
        </r>
      </text>
    </comment>
    <comment ref="C796" authorId="2" shapeId="0">
      <text>
        <r>
          <rPr>
            <sz val="11"/>
            <color theme="1"/>
            <rFont val="Calibri"/>
            <family val="2"/>
            <scheme val="minor"/>
          </rPr>
          <t>Seleccionar un valor del listado</t>
        </r>
      </text>
    </comment>
    <comment ref="D796" authorId="2" shapeId="0">
      <text>
        <r>
          <rPr>
            <sz val="11"/>
            <color theme="1"/>
            <rFont val="Calibri"/>
            <family val="2"/>
            <scheme val="minor"/>
          </rPr>
          <t>Seleccione el tipo de procedimiento</t>
        </r>
      </text>
    </comment>
    <comment ref="E796" authorId="2" shapeId="0">
      <text>
        <r>
          <rPr>
            <sz val="11"/>
            <color theme="1"/>
            <rFont val="Calibri"/>
            <family val="2"/>
            <scheme val="minor"/>
          </rPr>
          <t>Seleccione un valor de la lista</t>
        </r>
      </text>
    </comment>
    <comment ref="F796" authorId="2" shapeId="0">
      <text>
        <r>
          <rPr>
            <sz val="11"/>
            <color theme="1"/>
            <rFont val="Calibri"/>
            <family val="2"/>
            <scheme val="minor"/>
          </rPr>
          <t>Introduzca el código SNIP</t>
        </r>
      </text>
    </comment>
    <comment ref="C797" authorId="2" shapeId="0">
      <text>
        <r>
          <rPr>
            <sz val="11"/>
            <color theme="1"/>
            <rFont val="Calibri"/>
            <family val="2"/>
            <scheme val="minor"/>
          </rPr>
          <t>Introduzca la fecha de inicio del proceso, en formato dd-mm-aaaa</t>
        </r>
      </text>
    </comment>
    <comment ref="F7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799" authorId="2" shapeId="0">
      <text>
        <r>
          <rPr>
            <sz val="11"/>
            <color theme="1"/>
            <rFont val="Calibri"/>
            <family val="2"/>
            <scheme val="minor"/>
          </rPr>
          <t>Introduzca la fecha prevista de adjudicación, en formato dd-mm-aaaa</t>
        </r>
      </text>
    </comment>
    <comment ref="A802" authorId="2" shapeId="0">
      <text>
        <r>
          <rPr>
            <sz val="11"/>
            <color theme="1"/>
            <rFont val="Calibri"/>
            <family val="2"/>
            <scheme val="minor"/>
          </rPr>
          <t>Introduzca un codigo UNSPSC</t>
        </r>
      </text>
    </comment>
    <comment ref="B802" authorId="2" shapeId="0">
      <text>
        <r>
          <rPr>
            <sz val="11"/>
            <color theme="1"/>
            <rFont val="Calibri"/>
            <family val="2"/>
            <scheme val="minor"/>
          </rPr>
          <t>Descripción calculada automáticamente a partir de código del artículo</t>
        </r>
      </text>
    </comment>
    <comment ref="C802" authorId="2" shapeId="0">
      <text>
        <r>
          <rPr>
            <sz val="11"/>
            <color theme="1"/>
            <rFont val="Calibri"/>
            <family val="2"/>
            <scheme val="minor"/>
          </rPr>
          <t>Seleccione un valor de la lista</t>
        </r>
      </text>
    </comment>
    <comment ref="D802" authorId="2" shapeId="0">
      <text>
        <r>
          <rPr>
            <sz val="11"/>
            <color theme="1"/>
            <rFont val="Calibri"/>
            <family val="2"/>
            <scheme val="minor"/>
          </rPr>
          <t>Introduzca un número con dos decimales como máximo. Debe ser igual o mayor a la "Cantidad Real Consumida"</t>
        </r>
      </text>
    </comment>
    <comment ref="E802" authorId="2" shapeId="0">
      <text>
        <r>
          <rPr>
            <sz val="11"/>
            <color theme="1"/>
            <rFont val="Calibri"/>
            <family val="2"/>
            <scheme val="minor"/>
          </rPr>
          <t>Introduzca un número con dos decimales como máximo</t>
        </r>
      </text>
    </comment>
    <comment ref="F802" authorId="2" shapeId="0">
      <text>
        <r>
          <rPr>
            <sz val="11"/>
            <color theme="1"/>
            <rFont val="Calibri"/>
            <family val="2"/>
            <scheme val="minor"/>
          </rPr>
          <t>Monto calculado automáticamente por el sistema</t>
        </r>
      </text>
    </comment>
    <comment ref="A808" authorId="2" shapeId="0">
      <text>
        <r>
          <rPr>
            <sz val="11"/>
            <color theme="1"/>
            <rFont val="Calibri"/>
            <family val="2"/>
            <scheme val="minor"/>
          </rPr>
          <t>Introducir un texto con el nombre o referencia de la contratación</t>
        </r>
      </text>
    </comment>
    <comment ref="B808" authorId="2" shapeId="0">
      <text>
        <r>
          <rPr>
            <sz val="11"/>
            <color theme="1"/>
            <rFont val="Calibri"/>
            <family val="2"/>
            <scheme val="minor"/>
          </rPr>
          <t>Introduzca un texto con la finalidad de la contratación</t>
        </r>
      </text>
    </comment>
    <comment ref="C808" authorId="2" shapeId="0">
      <text>
        <r>
          <rPr>
            <sz val="11"/>
            <color theme="1"/>
            <rFont val="Calibri"/>
            <family val="2"/>
            <scheme val="minor"/>
          </rPr>
          <t>Seleccionar un valor del listado</t>
        </r>
      </text>
    </comment>
    <comment ref="D808" authorId="2" shapeId="0">
      <text>
        <r>
          <rPr>
            <sz val="11"/>
            <color theme="1"/>
            <rFont val="Calibri"/>
            <family val="2"/>
            <scheme val="minor"/>
          </rPr>
          <t>Seleccione el tipo de procedimiento</t>
        </r>
      </text>
    </comment>
    <comment ref="E808" authorId="2" shapeId="0">
      <text>
        <r>
          <rPr>
            <sz val="11"/>
            <color theme="1"/>
            <rFont val="Calibri"/>
            <family val="2"/>
            <scheme val="minor"/>
          </rPr>
          <t>Seleccione un valor de la lista</t>
        </r>
      </text>
    </comment>
    <comment ref="F808" authorId="2" shapeId="0">
      <text>
        <r>
          <rPr>
            <sz val="11"/>
            <color theme="1"/>
            <rFont val="Calibri"/>
            <family val="2"/>
            <scheme val="minor"/>
          </rPr>
          <t>Introduzca el código SNIP</t>
        </r>
      </text>
    </comment>
    <comment ref="C809" authorId="2" shapeId="0">
      <text>
        <r>
          <rPr>
            <sz val="11"/>
            <color theme="1"/>
            <rFont val="Calibri"/>
            <family val="2"/>
            <scheme val="minor"/>
          </rPr>
          <t>Introduzca la fecha de inicio del proceso, en formato dd-mm-aaaa</t>
        </r>
      </text>
    </comment>
    <comment ref="F8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811" authorId="2" shapeId="0">
      <text>
        <r>
          <rPr>
            <sz val="11"/>
            <color theme="1"/>
            <rFont val="Calibri"/>
            <family val="2"/>
            <scheme val="minor"/>
          </rPr>
          <t>Introduzca la fecha prevista de adjudicación, en formato dd-mm-aaaa</t>
        </r>
      </text>
    </comment>
    <comment ref="A814" authorId="2" shapeId="0">
      <text>
        <r>
          <rPr>
            <sz val="11"/>
            <color theme="1"/>
            <rFont val="Calibri"/>
            <family val="2"/>
            <scheme val="minor"/>
          </rPr>
          <t>Introduzca un codigo UNSPSC</t>
        </r>
      </text>
    </comment>
    <comment ref="B814" authorId="2" shapeId="0">
      <text>
        <r>
          <rPr>
            <sz val="11"/>
            <color theme="1"/>
            <rFont val="Calibri"/>
            <family val="2"/>
            <scheme val="minor"/>
          </rPr>
          <t>Descripción calculada automáticamente a partir de código del artículo</t>
        </r>
      </text>
    </comment>
    <comment ref="C814" authorId="2" shapeId="0">
      <text>
        <r>
          <rPr>
            <sz val="11"/>
            <color theme="1"/>
            <rFont val="Calibri"/>
            <family val="2"/>
            <scheme val="minor"/>
          </rPr>
          <t>Seleccione un valor de la lista</t>
        </r>
      </text>
    </comment>
    <comment ref="D814" authorId="2" shapeId="0">
      <text>
        <r>
          <rPr>
            <sz val="11"/>
            <color theme="1"/>
            <rFont val="Calibri"/>
            <family val="2"/>
            <scheme val="minor"/>
          </rPr>
          <t>Introduzca un número con dos decimales como máximo. Debe ser igual o mayor a la "Cantidad Real Consumida"</t>
        </r>
      </text>
    </comment>
    <comment ref="E814" authorId="2" shapeId="0">
      <text>
        <r>
          <rPr>
            <sz val="11"/>
            <color theme="1"/>
            <rFont val="Calibri"/>
            <family val="2"/>
            <scheme val="minor"/>
          </rPr>
          <t>Introduzca un número con dos decimales como máximo</t>
        </r>
      </text>
    </comment>
    <comment ref="F814" authorId="2" shapeId="0">
      <text>
        <r>
          <rPr>
            <sz val="11"/>
            <color theme="1"/>
            <rFont val="Calibri"/>
            <family val="2"/>
            <scheme val="minor"/>
          </rPr>
          <t>Monto calculado automáticamente por el sistema</t>
        </r>
      </text>
    </comment>
    <comment ref="A819" authorId="2" shapeId="0">
      <text>
        <r>
          <rPr>
            <sz val="11"/>
            <color theme="1"/>
            <rFont val="Calibri"/>
            <family val="2"/>
            <scheme val="minor"/>
          </rPr>
          <t>Introducir un texto con el nombre o referencia de la contratación</t>
        </r>
      </text>
    </comment>
    <comment ref="B819" authorId="2" shapeId="0">
      <text>
        <r>
          <rPr>
            <sz val="11"/>
            <color theme="1"/>
            <rFont val="Calibri"/>
            <family val="2"/>
            <scheme val="minor"/>
          </rPr>
          <t>Introduzca un texto con la finalidad de la contratación</t>
        </r>
      </text>
    </comment>
    <comment ref="C819" authorId="2" shapeId="0">
      <text>
        <r>
          <rPr>
            <sz val="11"/>
            <color theme="1"/>
            <rFont val="Calibri"/>
            <family val="2"/>
            <scheme val="minor"/>
          </rPr>
          <t>Seleccionar un valor del listado</t>
        </r>
      </text>
    </comment>
    <comment ref="D819" authorId="2" shapeId="0">
      <text>
        <r>
          <rPr>
            <sz val="11"/>
            <color theme="1"/>
            <rFont val="Calibri"/>
            <family val="2"/>
            <scheme val="minor"/>
          </rPr>
          <t>Seleccione el tipo de procedimiento</t>
        </r>
      </text>
    </comment>
    <comment ref="E819" authorId="2" shapeId="0">
      <text>
        <r>
          <rPr>
            <sz val="11"/>
            <color theme="1"/>
            <rFont val="Calibri"/>
            <family val="2"/>
            <scheme val="minor"/>
          </rPr>
          <t>Seleccione un valor de la lista</t>
        </r>
      </text>
    </comment>
    <comment ref="F819" authorId="2" shapeId="0">
      <text>
        <r>
          <rPr>
            <sz val="11"/>
            <color theme="1"/>
            <rFont val="Calibri"/>
            <family val="2"/>
            <scheme val="minor"/>
          </rPr>
          <t>Introduzca el código SNIP</t>
        </r>
      </text>
    </comment>
    <comment ref="C820" authorId="2" shapeId="0">
      <text>
        <r>
          <rPr>
            <sz val="11"/>
            <color theme="1"/>
            <rFont val="Calibri"/>
            <family val="2"/>
            <scheme val="minor"/>
          </rPr>
          <t>Introduzca la fecha de inicio del proceso, en formato dd-mm-aaaa</t>
        </r>
      </text>
    </comment>
    <comment ref="F8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822" authorId="2" shapeId="0">
      <text>
        <r>
          <rPr>
            <sz val="11"/>
            <color theme="1"/>
            <rFont val="Calibri"/>
            <family val="2"/>
            <scheme val="minor"/>
          </rPr>
          <t>Introduzca la fecha prevista de adjudicación, en formato dd-mm-aaaa</t>
        </r>
      </text>
    </comment>
    <comment ref="A825" authorId="2" shapeId="0">
      <text>
        <r>
          <rPr>
            <sz val="11"/>
            <color theme="1"/>
            <rFont val="Calibri"/>
            <family val="2"/>
            <scheme val="minor"/>
          </rPr>
          <t>Introduzca un codigo UNSPSC</t>
        </r>
      </text>
    </comment>
    <comment ref="B825" authorId="2" shapeId="0">
      <text>
        <r>
          <rPr>
            <sz val="11"/>
            <color theme="1"/>
            <rFont val="Calibri"/>
            <family val="2"/>
            <scheme val="minor"/>
          </rPr>
          <t>Descripción calculada automáticamente a partir de código del artículo</t>
        </r>
      </text>
    </comment>
    <comment ref="C825" authorId="2" shapeId="0">
      <text>
        <r>
          <rPr>
            <sz val="11"/>
            <color theme="1"/>
            <rFont val="Calibri"/>
            <family val="2"/>
            <scheme val="minor"/>
          </rPr>
          <t>Seleccione un valor de la lista</t>
        </r>
      </text>
    </comment>
    <comment ref="D825" authorId="2" shapeId="0">
      <text>
        <r>
          <rPr>
            <sz val="11"/>
            <color theme="1"/>
            <rFont val="Calibri"/>
            <family val="2"/>
            <scheme val="minor"/>
          </rPr>
          <t>Introduzca un número con dos decimales como máximo. Debe ser igual o mayor a la "Cantidad Real Consumida"</t>
        </r>
      </text>
    </comment>
    <comment ref="E825" authorId="2" shapeId="0">
      <text>
        <r>
          <rPr>
            <sz val="11"/>
            <color theme="1"/>
            <rFont val="Calibri"/>
            <family val="2"/>
            <scheme val="minor"/>
          </rPr>
          <t>Introduzca un número con dos decimales como máximo</t>
        </r>
      </text>
    </comment>
    <comment ref="F825" authorId="2" shapeId="0">
      <text>
        <r>
          <rPr>
            <sz val="11"/>
            <color theme="1"/>
            <rFont val="Calibri"/>
            <family val="2"/>
            <scheme val="minor"/>
          </rPr>
          <t>Monto calculado automáticamente por el sistema</t>
        </r>
      </text>
    </comment>
    <comment ref="A830" authorId="2" shapeId="0">
      <text>
        <r>
          <rPr>
            <sz val="11"/>
            <color theme="1"/>
            <rFont val="Calibri"/>
            <family val="2"/>
            <scheme val="minor"/>
          </rPr>
          <t>Introducir un texto con el nombre o referencia de la contratación</t>
        </r>
      </text>
    </comment>
    <comment ref="B830" authorId="2" shapeId="0">
      <text>
        <r>
          <rPr>
            <sz val="11"/>
            <color theme="1"/>
            <rFont val="Calibri"/>
            <family val="2"/>
            <scheme val="minor"/>
          </rPr>
          <t>Introduzca un texto con la finalidad de la contratación</t>
        </r>
      </text>
    </comment>
    <comment ref="C830" authorId="2" shapeId="0">
      <text>
        <r>
          <rPr>
            <sz val="11"/>
            <color theme="1"/>
            <rFont val="Calibri"/>
            <family val="2"/>
            <scheme val="minor"/>
          </rPr>
          <t>Seleccionar un valor del listado</t>
        </r>
      </text>
    </comment>
    <comment ref="D830" authorId="2" shapeId="0">
      <text>
        <r>
          <rPr>
            <sz val="11"/>
            <color theme="1"/>
            <rFont val="Calibri"/>
            <family val="2"/>
            <scheme val="minor"/>
          </rPr>
          <t>Seleccione el tipo de procedimiento</t>
        </r>
      </text>
    </comment>
    <comment ref="E830" authorId="2" shapeId="0">
      <text>
        <r>
          <rPr>
            <sz val="11"/>
            <color theme="1"/>
            <rFont val="Calibri"/>
            <family val="2"/>
            <scheme val="minor"/>
          </rPr>
          <t>Seleccione un valor de la lista</t>
        </r>
      </text>
    </comment>
    <comment ref="F830" authorId="2" shapeId="0">
      <text>
        <r>
          <rPr>
            <sz val="11"/>
            <color theme="1"/>
            <rFont val="Calibri"/>
            <family val="2"/>
            <scheme val="minor"/>
          </rPr>
          <t>Introduzca el código SNIP</t>
        </r>
      </text>
    </comment>
    <comment ref="C831" authorId="2" shapeId="0">
      <text>
        <r>
          <rPr>
            <sz val="11"/>
            <color theme="1"/>
            <rFont val="Calibri"/>
            <family val="2"/>
            <scheme val="minor"/>
          </rPr>
          <t>Introduzca la fecha de inicio del proceso, en formato dd-mm-aaaa</t>
        </r>
      </text>
    </comment>
    <comment ref="F8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833" authorId="2" shapeId="0">
      <text>
        <r>
          <rPr>
            <sz val="11"/>
            <color theme="1"/>
            <rFont val="Calibri"/>
            <family val="2"/>
            <scheme val="minor"/>
          </rPr>
          <t>Introduzca la fecha prevista de adjudicación, en formato dd-mm-aaaa</t>
        </r>
      </text>
    </comment>
    <comment ref="A836" authorId="2" shapeId="0">
      <text>
        <r>
          <rPr>
            <sz val="11"/>
            <color theme="1"/>
            <rFont val="Calibri"/>
            <family val="2"/>
            <scheme val="minor"/>
          </rPr>
          <t>Introduzca un codigo UNSPSC</t>
        </r>
      </text>
    </comment>
    <comment ref="B836" authorId="2" shapeId="0">
      <text>
        <r>
          <rPr>
            <sz val="11"/>
            <color theme="1"/>
            <rFont val="Calibri"/>
            <family val="2"/>
            <scheme val="minor"/>
          </rPr>
          <t>Descripción calculada automáticamente a partir de código del artículo</t>
        </r>
      </text>
    </comment>
    <comment ref="C836" authorId="2" shapeId="0">
      <text>
        <r>
          <rPr>
            <sz val="11"/>
            <color theme="1"/>
            <rFont val="Calibri"/>
            <family val="2"/>
            <scheme val="minor"/>
          </rPr>
          <t>Seleccione un valor de la lista</t>
        </r>
      </text>
    </comment>
    <comment ref="D836" authorId="2" shapeId="0">
      <text>
        <r>
          <rPr>
            <sz val="11"/>
            <color theme="1"/>
            <rFont val="Calibri"/>
            <family val="2"/>
            <scheme val="minor"/>
          </rPr>
          <t>Introduzca un número con dos decimales como máximo. Debe ser igual o mayor a la "Cantidad Real Consumida"</t>
        </r>
      </text>
    </comment>
    <comment ref="E836" authorId="2" shapeId="0">
      <text>
        <r>
          <rPr>
            <sz val="11"/>
            <color theme="1"/>
            <rFont val="Calibri"/>
            <family val="2"/>
            <scheme val="minor"/>
          </rPr>
          <t>Introduzca un número con dos decimales como máximo</t>
        </r>
      </text>
    </comment>
    <comment ref="F836" authorId="2" shapeId="0">
      <text>
        <r>
          <rPr>
            <sz val="11"/>
            <color theme="1"/>
            <rFont val="Calibri"/>
            <family val="2"/>
            <scheme val="minor"/>
          </rPr>
          <t>Monto calculado automáticamente por el sistema</t>
        </r>
      </text>
    </comment>
    <comment ref="A841" authorId="2" shapeId="0">
      <text>
        <r>
          <rPr>
            <sz val="11"/>
            <color theme="1"/>
            <rFont val="Calibri"/>
            <family val="2"/>
            <scheme val="minor"/>
          </rPr>
          <t>Introducir un texto con el nombre o referencia de la contratación</t>
        </r>
      </text>
    </comment>
    <comment ref="B841" authorId="2" shapeId="0">
      <text>
        <r>
          <rPr>
            <sz val="11"/>
            <color theme="1"/>
            <rFont val="Calibri"/>
            <family val="2"/>
            <scheme val="minor"/>
          </rPr>
          <t>Introduzca un texto con la finalidad de la contratación</t>
        </r>
      </text>
    </comment>
    <comment ref="C841" authorId="2" shapeId="0">
      <text>
        <r>
          <rPr>
            <sz val="11"/>
            <color theme="1"/>
            <rFont val="Calibri"/>
            <family val="2"/>
            <scheme val="minor"/>
          </rPr>
          <t>Seleccionar un valor del listado</t>
        </r>
      </text>
    </comment>
    <comment ref="D841" authorId="2" shapeId="0">
      <text>
        <r>
          <rPr>
            <sz val="11"/>
            <color theme="1"/>
            <rFont val="Calibri"/>
            <family val="2"/>
            <scheme val="minor"/>
          </rPr>
          <t>Seleccione el tipo de procedimiento</t>
        </r>
      </text>
    </comment>
    <comment ref="E841" authorId="2" shapeId="0">
      <text>
        <r>
          <rPr>
            <sz val="11"/>
            <color theme="1"/>
            <rFont val="Calibri"/>
            <family val="2"/>
            <scheme val="minor"/>
          </rPr>
          <t>Seleccione un valor de la lista</t>
        </r>
      </text>
    </comment>
    <comment ref="F841" authorId="2" shapeId="0">
      <text>
        <r>
          <rPr>
            <sz val="11"/>
            <color theme="1"/>
            <rFont val="Calibri"/>
            <family val="2"/>
            <scheme val="minor"/>
          </rPr>
          <t>Introduzca el código SNIP</t>
        </r>
      </text>
    </comment>
    <comment ref="C842" authorId="2" shapeId="0">
      <text>
        <r>
          <rPr>
            <sz val="11"/>
            <color theme="1"/>
            <rFont val="Calibri"/>
            <family val="2"/>
            <scheme val="minor"/>
          </rPr>
          <t>Introduzca la fecha de inicio del proceso, en formato dd-mm-aaaa</t>
        </r>
      </text>
    </comment>
    <comment ref="F8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844" authorId="2" shapeId="0">
      <text>
        <r>
          <rPr>
            <sz val="11"/>
            <color theme="1"/>
            <rFont val="Calibri"/>
            <family val="2"/>
            <scheme val="minor"/>
          </rPr>
          <t>Introduzca la fecha prevista de adjudicación, en formato dd-mm-aaaa</t>
        </r>
      </text>
    </comment>
    <comment ref="A847" authorId="2" shapeId="0">
      <text>
        <r>
          <rPr>
            <sz val="11"/>
            <color theme="1"/>
            <rFont val="Calibri"/>
            <family val="2"/>
            <scheme val="minor"/>
          </rPr>
          <t>Introduzca un codigo UNSPSC</t>
        </r>
      </text>
    </comment>
    <comment ref="B847" authorId="2" shapeId="0">
      <text>
        <r>
          <rPr>
            <sz val="11"/>
            <color theme="1"/>
            <rFont val="Calibri"/>
            <family val="2"/>
            <scheme val="minor"/>
          </rPr>
          <t>Descripción calculada automáticamente a partir de código del artículo</t>
        </r>
      </text>
    </comment>
    <comment ref="C847" authorId="2" shapeId="0">
      <text>
        <r>
          <rPr>
            <sz val="11"/>
            <color theme="1"/>
            <rFont val="Calibri"/>
            <family val="2"/>
            <scheme val="minor"/>
          </rPr>
          <t>Seleccione un valor de la lista</t>
        </r>
      </text>
    </comment>
    <comment ref="D847" authorId="2" shapeId="0">
      <text>
        <r>
          <rPr>
            <sz val="11"/>
            <color theme="1"/>
            <rFont val="Calibri"/>
            <family val="2"/>
            <scheme val="minor"/>
          </rPr>
          <t>Introduzca un número con dos decimales como máximo. Debe ser igual o mayor a la "Cantidad Real Consumida"</t>
        </r>
      </text>
    </comment>
    <comment ref="E847" authorId="2" shapeId="0">
      <text>
        <r>
          <rPr>
            <sz val="11"/>
            <color theme="1"/>
            <rFont val="Calibri"/>
            <family val="2"/>
            <scheme val="minor"/>
          </rPr>
          <t>Introduzca un número con dos decimales como máximo</t>
        </r>
      </text>
    </comment>
    <comment ref="F847" authorId="2" shapeId="0">
      <text>
        <r>
          <rPr>
            <sz val="11"/>
            <color theme="1"/>
            <rFont val="Calibri"/>
            <family val="2"/>
            <scheme val="minor"/>
          </rPr>
          <t>Monto calculado automáticamente por el sistema</t>
        </r>
      </text>
    </comment>
    <comment ref="A852" authorId="2" shapeId="0">
      <text>
        <r>
          <rPr>
            <sz val="11"/>
            <color theme="1"/>
            <rFont val="Calibri"/>
            <family val="2"/>
            <scheme val="minor"/>
          </rPr>
          <t>Introducir un texto con el nombre o referencia de la contratación</t>
        </r>
      </text>
    </comment>
    <comment ref="B852" authorId="2" shapeId="0">
      <text>
        <r>
          <rPr>
            <sz val="11"/>
            <color theme="1"/>
            <rFont val="Calibri"/>
            <family val="2"/>
            <scheme val="minor"/>
          </rPr>
          <t>Introduzca un texto con la finalidad de la contratación</t>
        </r>
      </text>
    </comment>
    <comment ref="C852" authorId="2" shapeId="0">
      <text>
        <r>
          <rPr>
            <sz val="11"/>
            <color theme="1"/>
            <rFont val="Calibri"/>
            <family val="2"/>
            <scheme val="minor"/>
          </rPr>
          <t>Seleccionar un valor del listado</t>
        </r>
      </text>
    </comment>
    <comment ref="D852" authorId="2" shapeId="0">
      <text>
        <r>
          <rPr>
            <sz val="11"/>
            <color theme="1"/>
            <rFont val="Calibri"/>
            <family val="2"/>
            <scheme val="minor"/>
          </rPr>
          <t>Seleccione el tipo de procedimiento</t>
        </r>
      </text>
    </comment>
    <comment ref="E852" authorId="2" shapeId="0">
      <text>
        <r>
          <rPr>
            <sz val="11"/>
            <color theme="1"/>
            <rFont val="Calibri"/>
            <family val="2"/>
            <scheme val="minor"/>
          </rPr>
          <t>Seleccione un valor de la lista</t>
        </r>
      </text>
    </comment>
    <comment ref="F852" authorId="2" shapeId="0">
      <text>
        <r>
          <rPr>
            <sz val="11"/>
            <color theme="1"/>
            <rFont val="Calibri"/>
            <family val="2"/>
            <scheme val="minor"/>
          </rPr>
          <t>Introduzca el código SNIP</t>
        </r>
      </text>
    </comment>
    <comment ref="C853" authorId="2" shapeId="0">
      <text>
        <r>
          <rPr>
            <sz val="11"/>
            <color theme="1"/>
            <rFont val="Calibri"/>
            <family val="2"/>
            <scheme val="minor"/>
          </rPr>
          <t>Introduzca la fecha de inicio del proceso, en formato dd-mm-aaaa</t>
        </r>
      </text>
    </comment>
    <comment ref="F8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855" authorId="2" shapeId="0">
      <text>
        <r>
          <rPr>
            <sz val="11"/>
            <color theme="1"/>
            <rFont val="Calibri"/>
            <family val="2"/>
            <scheme val="minor"/>
          </rPr>
          <t>Introduzca la fecha prevista de adjudicación, en formato dd-mm-aaaa</t>
        </r>
      </text>
    </comment>
    <comment ref="A858" authorId="2" shapeId="0">
      <text>
        <r>
          <rPr>
            <sz val="11"/>
            <color theme="1"/>
            <rFont val="Calibri"/>
            <family val="2"/>
            <scheme val="minor"/>
          </rPr>
          <t>Introduzca un codigo UNSPSC</t>
        </r>
      </text>
    </comment>
    <comment ref="B858" authorId="2" shapeId="0">
      <text>
        <r>
          <rPr>
            <sz val="11"/>
            <color theme="1"/>
            <rFont val="Calibri"/>
            <family val="2"/>
            <scheme val="minor"/>
          </rPr>
          <t>Descripción calculada automáticamente a partir de código del artículo</t>
        </r>
      </text>
    </comment>
    <comment ref="C858" authorId="2" shapeId="0">
      <text>
        <r>
          <rPr>
            <sz val="11"/>
            <color theme="1"/>
            <rFont val="Calibri"/>
            <family val="2"/>
            <scheme val="minor"/>
          </rPr>
          <t>Seleccione un valor de la lista</t>
        </r>
      </text>
    </comment>
    <comment ref="D858" authorId="2" shapeId="0">
      <text>
        <r>
          <rPr>
            <sz val="11"/>
            <color theme="1"/>
            <rFont val="Calibri"/>
            <family val="2"/>
            <scheme val="minor"/>
          </rPr>
          <t>Introduzca un número con dos decimales como máximo. Debe ser igual o mayor a la "Cantidad Real Consumida"</t>
        </r>
      </text>
    </comment>
    <comment ref="E858" authorId="2" shapeId="0">
      <text>
        <r>
          <rPr>
            <sz val="11"/>
            <color theme="1"/>
            <rFont val="Calibri"/>
            <family val="2"/>
            <scheme val="minor"/>
          </rPr>
          <t>Introduzca un número con dos decimales como máximo</t>
        </r>
      </text>
    </comment>
    <comment ref="F858" authorId="2" shapeId="0">
      <text>
        <r>
          <rPr>
            <sz val="11"/>
            <color theme="1"/>
            <rFont val="Calibri"/>
            <family val="2"/>
            <scheme val="minor"/>
          </rPr>
          <t>Monto calculado automáticamente por el sistema</t>
        </r>
      </text>
    </comment>
    <comment ref="A863" authorId="2" shapeId="0">
      <text>
        <r>
          <rPr>
            <sz val="11"/>
            <color theme="1"/>
            <rFont val="Calibri"/>
            <family val="2"/>
            <scheme val="minor"/>
          </rPr>
          <t>Introducir un texto con el nombre o referencia de la contratación</t>
        </r>
      </text>
    </comment>
    <comment ref="B863" authorId="2" shapeId="0">
      <text>
        <r>
          <rPr>
            <sz val="11"/>
            <color theme="1"/>
            <rFont val="Calibri"/>
            <family val="2"/>
            <scheme val="minor"/>
          </rPr>
          <t>Introduzca un texto con la finalidad de la contratación</t>
        </r>
      </text>
    </comment>
    <comment ref="C863" authorId="2" shapeId="0">
      <text>
        <r>
          <rPr>
            <sz val="11"/>
            <color theme="1"/>
            <rFont val="Calibri"/>
            <family val="2"/>
            <scheme val="minor"/>
          </rPr>
          <t>Seleccionar un valor del listado</t>
        </r>
      </text>
    </comment>
    <comment ref="D863" authorId="2" shapeId="0">
      <text>
        <r>
          <rPr>
            <sz val="11"/>
            <color theme="1"/>
            <rFont val="Calibri"/>
            <family val="2"/>
            <scheme val="minor"/>
          </rPr>
          <t>Seleccione el tipo de procedimiento</t>
        </r>
      </text>
    </comment>
    <comment ref="E863" authorId="2" shapeId="0">
      <text>
        <r>
          <rPr>
            <sz val="11"/>
            <color theme="1"/>
            <rFont val="Calibri"/>
            <family val="2"/>
            <scheme val="minor"/>
          </rPr>
          <t>Seleccione un valor de la lista</t>
        </r>
      </text>
    </comment>
    <comment ref="F863" authorId="2" shapeId="0">
      <text>
        <r>
          <rPr>
            <sz val="11"/>
            <color theme="1"/>
            <rFont val="Calibri"/>
            <family val="2"/>
            <scheme val="minor"/>
          </rPr>
          <t>Introduzca el código SNIP</t>
        </r>
      </text>
    </comment>
    <comment ref="C864" authorId="2" shapeId="0">
      <text>
        <r>
          <rPr>
            <sz val="11"/>
            <color theme="1"/>
            <rFont val="Calibri"/>
            <family val="2"/>
            <scheme val="minor"/>
          </rPr>
          <t>Introduzca la fecha de inicio del proceso, en formato dd-mm-aaaa</t>
        </r>
      </text>
    </comment>
    <comment ref="F8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866" authorId="2" shapeId="0">
      <text>
        <r>
          <rPr>
            <sz val="11"/>
            <color theme="1"/>
            <rFont val="Calibri"/>
            <family val="2"/>
            <scheme val="minor"/>
          </rPr>
          <t>Introduzca la fecha prevista de adjudicación, en formato dd-mm-aaaa</t>
        </r>
      </text>
    </comment>
    <comment ref="A869" authorId="2" shapeId="0">
      <text>
        <r>
          <rPr>
            <sz val="11"/>
            <color theme="1"/>
            <rFont val="Calibri"/>
            <family val="2"/>
            <scheme val="minor"/>
          </rPr>
          <t>Introduzca un codigo UNSPSC</t>
        </r>
      </text>
    </comment>
    <comment ref="B869" authorId="2" shapeId="0">
      <text>
        <r>
          <rPr>
            <sz val="11"/>
            <color theme="1"/>
            <rFont val="Calibri"/>
            <family val="2"/>
            <scheme val="minor"/>
          </rPr>
          <t>Descripción calculada automáticamente a partir de código del artículo</t>
        </r>
      </text>
    </comment>
    <comment ref="C869" authorId="2" shapeId="0">
      <text>
        <r>
          <rPr>
            <sz val="11"/>
            <color theme="1"/>
            <rFont val="Calibri"/>
            <family val="2"/>
            <scheme val="minor"/>
          </rPr>
          <t>Seleccione un valor de la lista</t>
        </r>
      </text>
    </comment>
    <comment ref="D869" authorId="2" shapeId="0">
      <text>
        <r>
          <rPr>
            <sz val="11"/>
            <color theme="1"/>
            <rFont val="Calibri"/>
            <family val="2"/>
            <scheme val="minor"/>
          </rPr>
          <t>Introduzca un número con dos decimales como máximo. Debe ser igual o mayor a la "Cantidad Real Consumida"</t>
        </r>
      </text>
    </comment>
    <comment ref="E869" authorId="2" shapeId="0">
      <text>
        <r>
          <rPr>
            <sz val="11"/>
            <color theme="1"/>
            <rFont val="Calibri"/>
            <family val="2"/>
            <scheme val="minor"/>
          </rPr>
          <t>Introduzca un número con dos decimales como máximo</t>
        </r>
      </text>
    </comment>
    <comment ref="F869" authorId="2" shapeId="0">
      <text>
        <r>
          <rPr>
            <sz val="11"/>
            <color theme="1"/>
            <rFont val="Calibri"/>
            <family val="2"/>
            <scheme val="minor"/>
          </rPr>
          <t>Monto calculado automáticamente por el sistema</t>
        </r>
      </text>
    </comment>
    <comment ref="A874" authorId="2" shapeId="0">
      <text>
        <r>
          <rPr>
            <sz val="11"/>
            <color theme="1"/>
            <rFont val="Calibri"/>
            <family val="2"/>
            <scheme val="minor"/>
          </rPr>
          <t>Introducir un texto con el nombre o referencia de la contratación</t>
        </r>
      </text>
    </comment>
    <comment ref="B874" authorId="2" shapeId="0">
      <text>
        <r>
          <rPr>
            <sz val="11"/>
            <color theme="1"/>
            <rFont val="Calibri"/>
            <family val="2"/>
            <scheme val="minor"/>
          </rPr>
          <t>Introduzca un texto con la finalidad de la contratación</t>
        </r>
      </text>
    </comment>
    <comment ref="C874" authorId="2" shapeId="0">
      <text>
        <r>
          <rPr>
            <sz val="11"/>
            <color theme="1"/>
            <rFont val="Calibri"/>
            <family val="2"/>
            <scheme val="minor"/>
          </rPr>
          <t>Seleccionar un valor del listado</t>
        </r>
      </text>
    </comment>
    <comment ref="D874" authorId="2" shapeId="0">
      <text>
        <r>
          <rPr>
            <sz val="11"/>
            <color theme="1"/>
            <rFont val="Calibri"/>
            <family val="2"/>
            <scheme val="minor"/>
          </rPr>
          <t>Seleccione el tipo de procedimiento</t>
        </r>
      </text>
    </comment>
    <comment ref="E874" authorId="2" shapeId="0">
      <text>
        <r>
          <rPr>
            <sz val="11"/>
            <color theme="1"/>
            <rFont val="Calibri"/>
            <family val="2"/>
            <scheme val="minor"/>
          </rPr>
          <t>Seleccione un valor de la lista</t>
        </r>
      </text>
    </comment>
    <comment ref="F874" authorId="2" shapeId="0">
      <text>
        <r>
          <rPr>
            <sz val="11"/>
            <color theme="1"/>
            <rFont val="Calibri"/>
            <family val="2"/>
            <scheme val="minor"/>
          </rPr>
          <t>Introduzca el código SNIP</t>
        </r>
      </text>
    </comment>
    <comment ref="C875" authorId="2" shapeId="0">
      <text>
        <r>
          <rPr>
            <sz val="11"/>
            <color theme="1"/>
            <rFont val="Calibri"/>
            <family val="2"/>
            <scheme val="minor"/>
          </rPr>
          <t>Introduzca la fecha de inicio del proceso, en formato dd-mm-aaaa</t>
        </r>
      </text>
    </comment>
    <comment ref="F8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877" authorId="2" shapeId="0">
      <text>
        <r>
          <rPr>
            <sz val="11"/>
            <color theme="1"/>
            <rFont val="Calibri"/>
            <family val="2"/>
            <scheme val="minor"/>
          </rPr>
          <t>Introduzca la fecha prevista de adjudicación, en formato dd-mm-aaaa</t>
        </r>
      </text>
    </comment>
    <comment ref="A880" authorId="2" shapeId="0">
      <text>
        <r>
          <rPr>
            <sz val="11"/>
            <color theme="1"/>
            <rFont val="Calibri"/>
            <family val="2"/>
            <scheme val="minor"/>
          </rPr>
          <t>Introduzca un codigo UNSPSC</t>
        </r>
      </text>
    </comment>
    <comment ref="B880" authorId="2" shapeId="0">
      <text>
        <r>
          <rPr>
            <sz val="11"/>
            <color theme="1"/>
            <rFont val="Calibri"/>
            <family val="2"/>
            <scheme val="minor"/>
          </rPr>
          <t>Descripción calculada automáticamente a partir de código del artículo</t>
        </r>
      </text>
    </comment>
    <comment ref="C880" authorId="2" shapeId="0">
      <text>
        <r>
          <rPr>
            <sz val="11"/>
            <color theme="1"/>
            <rFont val="Calibri"/>
            <family val="2"/>
            <scheme val="minor"/>
          </rPr>
          <t>Seleccione un valor de la lista</t>
        </r>
      </text>
    </comment>
    <comment ref="D880" authorId="2" shapeId="0">
      <text>
        <r>
          <rPr>
            <sz val="11"/>
            <color theme="1"/>
            <rFont val="Calibri"/>
            <family val="2"/>
            <scheme val="minor"/>
          </rPr>
          <t>Introduzca un número con dos decimales como máximo. Debe ser igual o mayor a la "Cantidad Real Consumida"</t>
        </r>
      </text>
    </comment>
    <comment ref="E880" authorId="2" shapeId="0">
      <text>
        <r>
          <rPr>
            <sz val="11"/>
            <color theme="1"/>
            <rFont val="Calibri"/>
            <family val="2"/>
            <scheme val="minor"/>
          </rPr>
          <t>Introduzca un número con dos decimales como máximo</t>
        </r>
      </text>
    </comment>
    <comment ref="F880" authorId="2" shapeId="0">
      <text>
        <r>
          <rPr>
            <sz val="11"/>
            <color theme="1"/>
            <rFont val="Calibri"/>
            <family val="2"/>
            <scheme val="minor"/>
          </rPr>
          <t>Monto calculado automáticamente por el sistema</t>
        </r>
      </text>
    </comment>
    <comment ref="A885" authorId="2" shapeId="0">
      <text>
        <r>
          <rPr>
            <sz val="11"/>
            <color theme="1"/>
            <rFont val="Calibri"/>
            <family val="2"/>
            <scheme val="minor"/>
          </rPr>
          <t>Introducir un texto con el nombre o referencia de la contratación</t>
        </r>
      </text>
    </comment>
    <comment ref="B885" authorId="2" shapeId="0">
      <text>
        <r>
          <rPr>
            <sz val="11"/>
            <color theme="1"/>
            <rFont val="Calibri"/>
            <family val="2"/>
            <scheme val="minor"/>
          </rPr>
          <t>Introduzca un texto con la finalidad de la contratación</t>
        </r>
      </text>
    </comment>
    <comment ref="C885" authorId="2" shapeId="0">
      <text>
        <r>
          <rPr>
            <sz val="11"/>
            <color theme="1"/>
            <rFont val="Calibri"/>
            <family val="2"/>
            <scheme val="minor"/>
          </rPr>
          <t>Seleccionar un valor del listado</t>
        </r>
      </text>
    </comment>
    <comment ref="D885" authorId="2" shapeId="0">
      <text>
        <r>
          <rPr>
            <sz val="11"/>
            <color theme="1"/>
            <rFont val="Calibri"/>
            <family val="2"/>
            <scheme val="minor"/>
          </rPr>
          <t>Seleccione el tipo de procedimiento</t>
        </r>
      </text>
    </comment>
    <comment ref="E885" authorId="2" shapeId="0">
      <text>
        <r>
          <rPr>
            <sz val="11"/>
            <color theme="1"/>
            <rFont val="Calibri"/>
            <family val="2"/>
            <scheme val="minor"/>
          </rPr>
          <t>Seleccione un valor de la lista</t>
        </r>
      </text>
    </comment>
    <comment ref="F885" authorId="2" shapeId="0">
      <text>
        <r>
          <rPr>
            <sz val="11"/>
            <color theme="1"/>
            <rFont val="Calibri"/>
            <family val="2"/>
            <scheme val="minor"/>
          </rPr>
          <t>Introduzca el código SNIP</t>
        </r>
      </text>
    </comment>
    <comment ref="C886" authorId="2" shapeId="0">
      <text>
        <r>
          <rPr>
            <sz val="11"/>
            <color theme="1"/>
            <rFont val="Calibri"/>
            <family val="2"/>
            <scheme val="minor"/>
          </rPr>
          <t>Introduzca la fecha de inicio del proceso, en formato dd-mm-aaaa</t>
        </r>
      </text>
    </comment>
    <comment ref="F8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888" authorId="2" shapeId="0">
      <text>
        <r>
          <rPr>
            <sz val="11"/>
            <color theme="1"/>
            <rFont val="Calibri"/>
            <family val="2"/>
            <scheme val="minor"/>
          </rPr>
          <t>Introduzca la fecha prevista de adjudicación, en formato dd-mm-aaaa</t>
        </r>
      </text>
    </comment>
    <comment ref="A891" authorId="2" shapeId="0">
      <text>
        <r>
          <rPr>
            <sz val="11"/>
            <color theme="1"/>
            <rFont val="Calibri"/>
            <family val="2"/>
            <scheme val="minor"/>
          </rPr>
          <t>Introduzca un codigo UNSPSC</t>
        </r>
      </text>
    </comment>
    <comment ref="B891" authorId="2" shapeId="0">
      <text>
        <r>
          <rPr>
            <sz val="11"/>
            <color theme="1"/>
            <rFont val="Calibri"/>
            <family val="2"/>
            <scheme val="minor"/>
          </rPr>
          <t>Descripción calculada automáticamente a partir de código del artículo</t>
        </r>
      </text>
    </comment>
    <comment ref="C891" authorId="2" shapeId="0">
      <text>
        <r>
          <rPr>
            <sz val="11"/>
            <color theme="1"/>
            <rFont val="Calibri"/>
            <family val="2"/>
            <scheme val="minor"/>
          </rPr>
          <t>Seleccione un valor de la lista</t>
        </r>
      </text>
    </comment>
    <comment ref="D891" authorId="2" shapeId="0">
      <text>
        <r>
          <rPr>
            <sz val="11"/>
            <color theme="1"/>
            <rFont val="Calibri"/>
            <family val="2"/>
            <scheme val="minor"/>
          </rPr>
          <t>Introduzca un número con dos decimales como máximo. Debe ser igual o mayor a la "Cantidad Real Consumida"</t>
        </r>
      </text>
    </comment>
    <comment ref="E891" authorId="2" shapeId="0">
      <text>
        <r>
          <rPr>
            <sz val="11"/>
            <color theme="1"/>
            <rFont val="Calibri"/>
            <family val="2"/>
            <scheme val="minor"/>
          </rPr>
          <t>Introduzca un número con dos decimales como máximo</t>
        </r>
      </text>
    </comment>
    <comment ref="F891" authorId="2" shapeId="0">
      <text>
        <r>
          <rPr>
            <sz val="11"/>
            <color theme="1"/>
            <rFont val="Calibri"/>
            <family val="2"/>
            <scheme val="minor"/>
          </rPr>
          <t>Monto calculado automáticamente por el sistema</t>
        </r>
      </text>
    </comment>
    <comment ref="A896" authorId="2" shapeId="0">
      <text>
        <r>
          <rPr>
            <sz val="11"/>
            <color theme="1"/>
            <rFont val="Calibri"/>
            <family val="2"/>
            <scheme val="minor"/>
          </rPr>
          <t>Introducir un texto con el nombre o referencia de la contratación</t>
        </r>
      </text>
    </comment>
    <comment ref="B896" authorId="2" shapeId="0">
      <text>
        <r>
          <rPr>
            <sz val="11"/>
            <color theme="1"/>
            <rFont val="Calibri"/>
            <family val="2"/>
            <scheme val="minor"/>
          </rPr>
          <t>Introduzca un texto con la finalidad de la contratación</t>
        </r>
      </text>
    </comment>
    <comment ref="C896" authorId="2" shapeId="0">
      <text>
        <r>
          <rPr>
            <sz val="11"/>
            <color theme="1"/>
            <rFont val="Calibri"/>
            <family val="2"/>
            <scheme val="minor"/>
          </rPr>
          <t>Seleccionar un valor del listado</t>
        </r>
      </text>
    </comment>
    <comment ref="D896" authorId="2" shapeId="0">
      <text>
        <r>
          <rPr>
            <sz val="11"/>
            <color theme="1"/>
            <rFont val="Calibri"/>
            <family val="2"/>
            <scheme val="minor"/>
          </rPr>
          <t>Seleccione el tipo de procedimiento</t>
        </r>
      </text>
    </comment>
    <comment ref="E896" authorId="2" shapeId="0">
      <text>
        <r>
          <rPr>
            <sz val="11"/>
            <color theme="1"/>
            <rFont val="Calibri"/>
            <family val="2"/>
            <scheme val="minor"/>
          </rPr>
          <t>Seleccione un valor de la lista</t>
        </r>
      </text>
    </comment>
    <comment ref="F896" authorId="2" shapeId="0">
      <text>
        <r>
          <rPr>
            <sz val="11"/>
            <color theme="1"/>
            <rFont val="Calibri"/>
            <family val="2"/>
            <scheme val="minor"/>
          </rPr>
          <t>Introduzca el código SNIP</t>
        </r>
      </text>
    </comment>
    <comment ref="C897" authorId="2" shapeId="0">
      <text>
        <r>
          <rPr>
            <sz val="11"/>
            <color theme="1"/>
            <rFont val="Calibri"/>
            <family val="2"/>
            <scheme val="minor"/>
          </rPr>
          <t>Introduzca la fecha de inicio del proceso, en formato dd-mm-aaaa</t>
        </r>
      </text>
    </comment>
    <comment ref="F8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899" authorId="2" shapeId="0">
      <text>
        <r>
          <rPr>
            <sz val="11"/>
            <color theme="1"/>
            <rFont val="Calibri"/>
            <family val="2"/>
            <scheme val="minor"/>
          </rPr>
          <t>Introduzca la fecha prevista de adjudicación, en formato dd-mm-aaaa</t>
        </r>
      </text>
    </comment>
    <comment ref="A902" authorId="2" shapeId="0">
      <text>
        <r>
          <rPr>
            <sz val="11"/>
            <color theme="1"/>
            <rFont val="Calibri"/>
            <family val="2"/>
            <scheme val="minor"/>
          </rPr>
          <t>Introduzca un codigo UNSPSC</t>
        </r>
      </text>
    </comment>
    <comment ref="B902" authorId="2" shapeId="0">
      <text>
        <r>
          <rPr>
            <sz val="11"/>
            <color theme="1"/>
            <rFont val="Calibri"/>
            <family val="2"/>
            <scheme val="minor"/>
          </rPr>
          <t>Descripción calculada automáticamente a partir de código del artículo</t>
        </r>
      </text>
    </comment>
    <comment ref="C902" authorId="2" shapeId="0">
      <text>
        <r>
          <rPr>
            <sz val="11"/>
            <color theme="1"/>
            <rFont val="Calibri"/>
            <family val="2"/>
            <scheme val="minor"/>
          </rPr>
          <t>Seleccione un valor de la lista</t>
        </r>
      </text>
    </comment>
    <comment ref="D902" authorId="2" shapeId="0">
      <text>
        <r>
          <rPr>
            <sz val="11"/>
            <color theme="1"/>
            <rFont val="Calibri"/>
            <family val="2"/>
            <scheme val="minor"/>
          </rPr>
          <t>Introduzca un número con dos decimales como máximo. Debe ser igual o mayor a la "Cantidad Real Consumida"</t>
        </r>
      </text>
    </comment>
    <comment ref="E902" authorId="2" shapeId="0">
      <text>
        <r>
          <rPr>
            <sz val="11"/>
            <color theme="1"/>
            <rFont val="Calibri"/>
            <family val="2"/>
            <scheme val="minor"/>
          </rPr>
          <t>Introduzca un número con dos decimales como máximo</t>
        </r>
      </text>
    </comment>
    <comment ref="F902"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<sst xmlns="http://schemas.openxmlformats.org/spreadsheetml/2006/main" count="22901" uniqueCount="18890">
  <si>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</si>
  <si>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</si>
  <si>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</si>
  <si>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</si>
  <si>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</si>
  <si>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</si>
  <si>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</si>
  <si>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</si>
  <si>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</si>
  <si>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</si>
  <si>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</si>
  <si>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</si>
  <si>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</si>
  <si>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</si>
  <si>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</si>
  <si>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</si>
  <si>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</si>
  <si>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</si>
  <si>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</si>
  <si>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</si>
  <si>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</si>
  <si>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</si>
  <si>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</si>
  <si>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</si>
  <si>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</si>
  <si>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</si>
  <si>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</si>
  <si>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</si>
  <si>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</si>
  <si>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</si>
  <si>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</si>
  <si>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</si>
  <si>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</si>
  <si>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</si>
  <si>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</si>
  <si>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</si>
  <si>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</si>
  <si>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</si>
  <si>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</si>
  <si>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</si>
  <si>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</si>
  <si>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</si>
  <si>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</si>
  <si>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</si>
  <si>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</si>
  <si>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</si>
  <si>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</si>
  <si>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</si>
  <si>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</si>
  <si>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</si>
  <si>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</si>
  <si>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</si>
  <si>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</si>
  <si>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</si>
  <si>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</si>
  <si>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</si>
  <si>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</si>
  <si>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</si>
  <si>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</si>
  <si>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</si>
  <si>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</si>
  <si>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</si>
  <si>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</si>
  <si>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</si>
  <si>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</si>
  <si>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</si>
  <si>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</si>
  <si>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</si>
  <si>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</si>
  <si>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</si>
  <si>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</si>
  <si>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</si>
  <si>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</si>
  <si>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</si>
  <si>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</si>
  <si>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</si>
  <si>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</si>
  <si>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</si>
  <si>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</si>
  <si>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</si>
  <si>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</si>
  <si>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</si>
  <si>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</si>
  <si>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</si>
  <si>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</si>
  <si>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</si>
  <si>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</si>
  <si>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</si>
  <si>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</si>
  <si>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</si>
  <si>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</si>
  <si>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</si>
  <si>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</si>
  <si>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</si>
  <si>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</si>
  <si>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</si>
  <si>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</si>
  <si>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</si>
  <si>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</si>
  <si>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</si>
  <si>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</si>
  <si>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</si>
  <si>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</si>
  <si>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</si>
  <si>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</si>
  <si>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</si>
  <si>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</si>
  <si>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</si>
  <si>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</si>
  <si>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</si>
  <si>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</si>
  <si>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</si>
  <si>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</si>
  <si>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</si>
  <si>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</si>
  <si>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</si>
  <si>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</si>
  <si>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</si>
  <si>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</si>
  <si>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</si>
  <si>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</si>
  <si>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</si>
  <si>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</si>
  <si>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</si>
  <si>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</si>
  <si>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</si>
  <si>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</si>
  <si>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</si>
  <si>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</si>
  <si>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</si>
  <si>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</si>
  <si>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</si>
  <si>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</si>
  <si>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</si>
  <si>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</si>
  <si>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</si>
  <si>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</si>
  <si>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</si>
  <si>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</si>
  <si>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</si>
  <si>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</si>
  <si>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</si>
  <si>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</si>
  <si>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</si>
  <si>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</si>
  <si>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</si>
  <si>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</si>
  <si>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</si>
  <si>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</si>
  <si>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</si>
  <si>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</si>
  <si>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</si>
  <si>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</si>
  <si>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</si>
  <si>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</si>
  <si>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</si>
  <si>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</si>
  <si>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</si>
  <si>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</si>
  <si>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</si>
  <si>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</si>
  <si>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</si>
  <si>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</si>
  <si>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</si>
  <si>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</si>
  <si>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</si>
  <si>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</si>
  <si>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</si>
  <si>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</si>
  <si>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</si>
  <si>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</si>
  <si>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</si>
  <si>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</si>
  <si>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</si>
  <si>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</si>
  <si>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</si>
  <si>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</si>
  <si>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</si>
  <si>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</si>
  <si>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</si>
  <si>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</si>
  <si>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</si>
  <si>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</si>
  <si>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</si>
  <si>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</si>
  <si>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</si>
  <si>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</si>
  <si>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</si>
  <si>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</si>
  <si>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</si>
  <si>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</si>
  <si>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</si>
  <si>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</si>
  <si>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</si>
  <si>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</si>
  <si>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</si>
  <si>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</si>
  <si>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</si>
  <si>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</si>
  <si>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</si>
  <si>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</si>
  <si>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</si>
  <si>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</si>
  <si>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</si>
  <si>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</si>
  <si>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</si>
  <si>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</si>
  <si>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</si>
  <si>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</si>
  <si>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</si>
  <si>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</si>
  <si>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</si>
  <si>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</si>
  <si>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</si>
  <si>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</si>
  <si>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</si>
  <si>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</si>
  <si>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</si>
  <si>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</si>
  <si>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</si>
  <si>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</si>
  <si>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</si>
  <si>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</si>
  <si>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</si>
  <si>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</si>
  <si>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</si>
  <si>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</si>
  <si>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</si>
  <si>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</si>
  <si>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</si>
  <si>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</si>
  <si>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</si>
  <si>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</si>
  <si>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</si>
  <si>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</si>
  <si>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</si>
  <si>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</si>
  <si>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</si>
  <si>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</si>
  <si>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</si>
  <si>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</si>
  <si>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</si>
  <si>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</si>
  <si>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</si>
  <si>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</si>
  <si>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</si>
  <si>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</si>
  <si>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</si>
  <si>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</si>
  <si>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</si>
  <si>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</si>
  <si>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</si>
  <si>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</si>
  <si>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</si>
  <si>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</si>
  <si>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</si>
  <si>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</si>
  <si>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</si>
  <si>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</si>
  <si>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</si>
  <si>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</si>
  <si>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</si>
  <si>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</si>
  <si>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</si>
  <si>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</si>
  <si>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</si>
  <si>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</si>
  <si>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</si>
  <si>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</si>
  <si>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</si>
  <si>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</si>
  <si>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</si>
  <si>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</si>
  <si>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</si>
  <si>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</si>
  <si>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</si>
  <si>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</si>
  <si>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</si>
  <si>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</si>
  <si>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</si>
  <si>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</si>
  <si>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</si>
  <si>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</si>
  <si>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</si>
  <si>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</si>
  <si>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</si>
  <si>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</si>
  <si>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</si>
  <si>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</si>
  <si>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</si>
  <si>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</si>
  <si>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</si>
  <si>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</si>
  <si>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</si>
  <si>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</si>
  <si>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</si>
  <si>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</si>
  <si>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</si>
  <si>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</si>
  <si>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</si>
  <si>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</si>
  <si>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</si>
  <si>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000253</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</si>
  <si>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</si>
  <si>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</si>
  <si>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</si>
  <si>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</si>
  <si>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</si>
  <si>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</si>
  <si>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</si>
  <si>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</si>
  <si>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</si>
  <si>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</si>
  <si>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</si>
  <si>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</si>
  <si>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</si>
  <si>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</si>
  <si>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</si>
  <si>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</si>
  <si>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</si>
  <si>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</si>
  <si>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</si>
  <si>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</si>
  <si>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</si>
  <si>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</si>
  <si>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</si>
  <si>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</si>
  <si>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</si>
  <si>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</si>
  <si>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</si>
  <si>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</si>
  <si>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</si>
  <si>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</si>
  <si>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</si>
  <si>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</si>
  <si>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</si>
  <si>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</si>
  <si>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</si>
  <si>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</si>
  <si>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</si>
  <si>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</si>
  <si>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</si>
  <si>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</si>
  <si>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</si>
  <si>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</si>
  <si>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</si>
  <si>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</si>
  <si>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</si>
  <si>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</si>
  <si>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</si>
  <si>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</si>
  <si>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</si>
  <si>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</si>
  <si>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</si>
  <si>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</si>
  <si>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</si>
  <si>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</si>
  <si>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</si>
  <si>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</si>
  <si>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</si>
  <si>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</si>
  <si>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</si>
  <si>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</si>
  <si>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</si>
  <si>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</si>
  <si>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</si>
  <si>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</si>
  <si>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</si>
  <si>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</si>
  <si>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</si>
  <si>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</si>
  <si>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</si>
  <si>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</si>
  <si>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</si>
  <si>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</si>
  <si>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</si>
  <si>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</si>
  <si>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</si>
  <si>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</si>
  <si>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</si>
  <si>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</si>
  <si>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</si>
  <si>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</si>
  <si>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</si>
  <si>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</si>
  <si>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</si>
  <si>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</si>
  <si>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</si>
  <si>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</si>
  <si>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</si>
  <si>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</si>
  <si>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</si>
  <si>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</si>
  <si>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</si>
  <si>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</si>
  <si>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</si>
  <si>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</si>
  <si>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</si>
  <si>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</si>
  <si>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</si>
  <si>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</si>
  <si>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</si>
  <si>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</si>
  <si>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</si>
  <si>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</si>
  <si>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</si>
  <si>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</si>
  <si>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</si>
  <si>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</si>
  <si>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</si>
  <si>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</si>
  <si>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</si>
  <si>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</si>
  <si>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</si>
  <si>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</si>
  <si>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</si>
  <si>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</si>
  <si>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</si>
  <si>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</si>
  <si>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</si>
  <si>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</si>
  <si>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</si>
  <si>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</si>
  <si>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</si>
  <si>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</si>
  <si>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</si>
  <si>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</si>
  <si>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</si>
  <si>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</si>
  <si>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</si>
  <si>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</si>
  <si>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</si>
  <si>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</si>
  <si>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</si>
  <si>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</si>
  <si>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</si>
  <si>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</si>
  <si>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</si>
  <si>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</si>
  <si>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</si>
  <si>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</si>
  <si>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</si>
  <si>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</si>
  <si>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</si>
  <si>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</si>
  <si>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</si>
  <si>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</si>
  <si>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</si>
  <si>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</si>
  <si>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</si>
  <si>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</si>
  <si>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</si>
  <si>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</si>
  <si>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</si>
  <si>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</si>
  <si>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</si>
  <si>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</si>
  <si>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</si>
  <si>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</si>
  <si>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</si>
  <si>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</si>
  <si>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</si>
  <si>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</si>
  <si>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</si>
  <si>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</si>
  <si>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</si>
  <si>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</si>
  <si>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</si>
  <si>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</si>
  <si>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</si>
  <si>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</si>
  <si>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</si>
  <si>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</si>
  <si>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</si>
  <si>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</si>
  <si>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</si>
  <si>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</si>
  <si>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</si>
  <si>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</si>
  <si>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</si>
  <si>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</si>
  <si>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</si>
  <si>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</si>
  <si>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</si>
  <si>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</si>
  <si>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</si>
  <si>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</si>
  <si>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</si>
  <si>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</si>
  <si>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</si>
  <si>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</si>
  <si>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</si>
  <si>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</si>
  <si>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</si>
  <si>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</si>
  <si>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</si>
  <si>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</si>
  <si>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</si>
  <si>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</si>
  <si>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</si>
  <si>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</si>
  <si>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</si>
  <si>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</si>
  <si>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</si>
  <si>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</si>
  <si>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</si>
  <si>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</si>
  <si>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</si>
  <si>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</si>
  <si>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</si>
  <si>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</si>
  <si>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</si>
  <si>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</si>
  <si>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</si>
  <si>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</si>
  <si>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</si>
  <si>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</si>
  <si>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</si>
  <si>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</si>
  <si>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</si>
  <si>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</si>
  <si>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</si>
  <si>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</si>
  <si>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</si>
  <si>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</si>
  <si>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</si>
  <si>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</si>
  <si>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</si>
  <si>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</si>
  <si>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</si>
  <si>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</si>
  <si>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</si>
  <si>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</si>
  <si>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</si>
  <si>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</si>
  <si>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</si>
  <si>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</si>
  <si>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</si>
  <si>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</si>
  <si>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</si>
  <si>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</si>
  <si>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</si>
  <si>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</si>
  <si>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</si>
  <si>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</si>
  <si>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</si>
  <si>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</si>
  <si>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</si>
  <si>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</si>
  <si>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</si>
  <si>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</si>
  <si>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</si>
  <si>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</si>
  <si>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</si>
  <si>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</si>
  <si>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</si>
  <si>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</si>
  <si>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</si>
  <si>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</si>
  <si>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</si>
  <si>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</si>
  <si>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</si>
  <si>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</si>
  <si>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</si>
  <si>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</si>
  <si>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</si>
  <si>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</si>
  <si>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</si>
  <si>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</si>
  <si>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</si>
  <si>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</si>
  <si>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</si>
  <si>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</si>
  <si>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</si>
  <si>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</si>
  <si>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</si>
  <si>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</si>
  <si>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</si>
  <si>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</si>
  <si>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</si>
  <si>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</si>
  <si>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</si>
  <si>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</si>
  <si>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</si>
  <si>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</si>
  <si>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</si>
  <si>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</si>
  <si>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</si>
  <si>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</si>
  <si>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</si>
  <si>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</si>
  <si>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</si>
  <si>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</si>
  <si>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</si>
  <si>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</si>
  <si>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</si>
  <si>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</si>
  <si>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</si>
  <si>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</si>
  <si>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</si>
  <si>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</si>
  <si>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</si>
  <si>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</si>
  <si>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</si>
  <si>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</si>
  <si>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</si>
  <si>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</si>
  <si>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</si>
  <si>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</si>
  <si>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</si>
  <si>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</si>
  <si>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</si>
  <si>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</si>
  <si>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</si>
  <si>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</si>
  <si>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</si>
  <si>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</si>
  <si>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</si>
  <si>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</si>
  <si>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</si>
  <si>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</si>
  <si>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</si>
  <si>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</si>
  <si>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</si>
  <si>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</si>
  <si>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</si>
  <si>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</si>
  <si>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</si>
  <si>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</si>
  <si>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</si>
  <si>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</si>
  <si>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</si>
  <si>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</si>
  <si>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</si>
  <si>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</si>
  <si>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</si>
  <si>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</si>
  <si>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</si>
  <si>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</si>
  <si>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</si>
  <si>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</si>
  <si>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</si>
  <si>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</si>
  <si>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</si>
  <si>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</si>
  <si>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</si>
  <si>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</si>
  <si>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</si>
  <si>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</si>
  <si>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</si>
  <si>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</si>
  <si>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</si>
  <si>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</si>
  <si>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</si>
  <si>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</si>
  <si>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</si>
  <si>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</si>
  <si>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</si>
  <si>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</si>
  <si>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</si>
  <si>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</si>
  <si>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</si>
  <si>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</si>
  <si>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</si>
  <si>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</si>
  <si>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</si>
  <si>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</si>
  <si>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</si>
  <si>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</si>
  <si>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</si>
  <si>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</si>
  <si>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</si>
  <si>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</si>
  <si>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</si>
  <si>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</si>
  <si>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</si>
  <si>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</si>
  <si>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</si>
  <si>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</si>
  <si>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</si>
  <si>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</si>
  <si>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</si>
  <si>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</si>
  <si>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</si>
  <si>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</si>
  <si>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</si>
  <si>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</si>
  <si>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</si>
  <si>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</si>
  <si>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</si>
  <si>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</si>
  <si>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</si>
  <si>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</si>
  <si>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</si>
  <si>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</si>
  <si>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</si>
  <si>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</si>
  <si>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</si>
  <si>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</si>
  <si>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</si>
  <si>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</si>
  <si>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</si>
  <si>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</si>
  <si>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</si>
  <si>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</si>
  <si>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</si>
  <si>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</si>
  <si>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</si>
  <si>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</si>
  <si>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</si>
  <si>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</si>
  <si>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</si>
  <si>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</si>
  <si>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</si>
  <si>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</si>
  <si>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</si>
  <si>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</si>
  <si>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</si>
  <si>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</si>
  <si>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</si>
  <si>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</si>
  <si>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</si>
  <si>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</si>
  <si>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</si>
  <si>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</si>
  <si>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</si>
  <si>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</si>
  <si>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</si>
  <si>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</si>
  <si>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</si>
  <si>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</si>
  <si>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</si>
  <si>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</si>
  <si>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</si>
  <si>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</si>
  <si>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</si>
  <si>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</si>
  <si>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</si>
  <si>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</si>
  <si>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</si>
  <si>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</si>
  <si>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</si>
  <si>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</si>
  <si>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</si>
  <si>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</si>
  <si>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</si>
  <si>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</si>
  <si>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</si>
  <si>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</si>
  <si>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</si>
  <si>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</si>
  <si>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</si>
  <si>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</si>
  <si>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</si>
  <si>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</si>
  <si>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</si>
  <si>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</si>
  <si>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</si>
  <si>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</si>
  <si>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</si>
  <si>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</si>
  <si>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</si>
  <si>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</si>
  <si>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</si>
  <si>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</si>
  <si>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</si>
  <si>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</si>
  <si>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</si>
  <si>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</si>
  <si>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</si>
  <si>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</si>
  <si>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</si>
  <si>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</si>
  <si>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</si>
  <si>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</si>
  <si>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</si>
  <si>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</si>
  <si>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</si>
  <si>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</si>
  <si>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</si>
  <si>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</si>
  <si>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</si>
  <si>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</si>
  <si>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</si>
  <si>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</si>
  <si>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</si>
  <si>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</si>
  <si>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</si>
  <si>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</si>
  <si>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</si>
  <si>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</si>
  <si>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</si>
  <si>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</si>
  <si>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</si>
  <si>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</si>
  <si>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</si>
  <si>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</si>
  <si>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</si>
  <si>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</si>
  <si>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</si>
  <si>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</si>
  <si>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</si>
  <si>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</si>
  <si>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</si>
  <si>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</si>
  <si>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</si>
  <si>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</si>
  <si>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</si>
  <si>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</si>
  <si>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</si>
  <si>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</si>
  <si>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</si>
  <si>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</si>
  <si>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</si>
  <si>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</si>
  <si>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</si>
  <si>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</si>
  <si>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</si>
  <si>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</si>
  <si>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</si>
  <si>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</si>
  <si>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</si>
  <si>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</si>
  <si>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</si>
  <si>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</si>
  <si>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</si>
  <si>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</si>
  <si>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</si>
  <si>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</si>
  <si>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</si>
  <si>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</si>
  <si>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</si>
  <si>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</si>
  <si>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</si>
  <si>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</si>
  <si>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</si>
  <si>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</si>
  <si>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</si>
  <si>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</si>
  <si>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</si>
  <si>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</si>
  <si>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</si>
  <si>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</si>
  <si>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</si>
  <si>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</si>
  <si>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</si>
  <si>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</si>
  <si>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</si>
  <si>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</si>
  <si>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</si>
  <si>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</si>
  <si>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</si>
  <si>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</si>
  <si>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</si>
  <si>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</si>
  <si>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</si>
  <si>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</si>
  <si>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</si>
  <si>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</si>
  <si>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</si>
  <si>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</si>
  <si>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</si>
  <si>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</si>
  <si>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</si>
  <si>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</si>
  <si>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</si>
  <si>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</si>
  <si>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</si>
  <si>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</si>
  <si>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</si>
  <si>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</si>
  <si>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</si>
  <si>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</si>
  <si>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</si>
  <si>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</si>
  <si>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</si>
  <si>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</si>
  <si>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</si>
  <si>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</si>
  <si>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</si>
  <si>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</si>
  <si>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</si>
  <si>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</si>
  <si>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</si>
  <si>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</si>
  <si>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</si>
  <si>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</si>
  <si>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</si>
  <si>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</si>
  <si>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</si>
  <si>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</si>
  <si>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</si>
  <si>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</si>
  <si>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</si>
  <si>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</si>
  <si>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</si>
  <si>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</si>
  <si>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</si>
  <si>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</si>
  <si>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</si>
  <si>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</si>
  <si>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</si>
  <si>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</si>
  <si>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</si>
  <si>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</si>
  <si>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</si>
  <si>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</si>
  <si>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</si>
  <si>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</si>
  <si>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</si>
  <si>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</si>
  <si>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</si>
  <si>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</si>
  <si>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</si>
  <si>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</si>
  <si>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</si>
  <si>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</si>
  <si>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</si>
  <si>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</si>
  <si>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</si>
  <si>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</si>
  <si>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</si>
  <si>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</si>
  <si>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</si>
  <si>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</si>
  <si>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</si>
  <si>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</si>
  <si>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</si>
  <si>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</si>
  <si>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</si>
  <si>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</si>
  <si>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</si>
  <si>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</si>
  <si>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</si>
  <si>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</si>
  <si>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</si>
  <si>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</si>
  <si>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</si>
  <si>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</si>
  <si>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</si>
  <si>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</si>
  <si>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</si>
  <si>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</si>
  <si>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</si>
  <si>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</si>
  <si>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</si>
  <si>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</si>
  <si>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</si>
  <si>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</si>
  <si>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</si>
  <si>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</si>
  <si>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</si>
  <si>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</si>
  <si>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</si>
  <si>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</si>
  <si>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</si>
  <si>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</si>
  <si>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</si>
  <si>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</si>
  <si>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</si>
  <si>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</si>
  <si>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</si>
  <si>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</si>
  <si>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</si>
  <si>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</si>
  <si>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</si>
  <si>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</si>
  <si>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</si>
  <si>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</si>
  <si>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</si>
  <si>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</si>
  <si>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</si>
  <si>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</si>
  <si>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</si>
  <si>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</si>
  <si>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</si>
  <si>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</si>
  <si>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</si>
  <si>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</si>
  <si>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</si>
  <si>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</si>
  <si>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</si>
  <si>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</si>
  <si>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</si>
  <si>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</si>
  <si>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</si>
  <si>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</si>
  <si>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</si>
  <si>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</si>
  <si>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</si>
  <si>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</si>
  <si>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</si>
  <si>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</si>
  <si>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</si>
  <si>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</si>
  <si>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</si>
  <si>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</si>
  <si>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</si>
  <si>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</si>
  <si>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</si>
  <si>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</si>
  <si>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</si>
  <si>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</si>
  <si>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</si>
  <si>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</si>
  <si>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</si>
  <si>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</si>
  <si>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</si>
  <si>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</si>
  <si>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</si>
  <si>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</si>
  <si>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</si>
  <si>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</si>
  <si>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</si>
  <si>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</si>
  <si>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</si>
  <si>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</si>
  <si>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</si>
  <si>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</si>
  <si>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</si>
  <si>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</si>
  <si>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</si>
  <si>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</si>
  <si>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</si>
  <si>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</si>
  <si>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</si>
  <si>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</si>
  <si>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</si>
  <si>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</si>
  <si>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</si>
  <si>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</si>
  <si>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</si>
  <si>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</si>
  <si>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</si>
  <si>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</si>
  <si>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</si>
  <si>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</si>
  <si>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</si>
  <si>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</si>
  <si>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</si>
  <si>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</si>
  <si>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</si>
  <si>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</si>
  <si>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</si>
  <si>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</si>
  <si>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</si>
  <si>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</si>
  <si>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</si>
  <si>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</si>
  <si>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</si>
  <si>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</si>
  <si>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</si>
  <si>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</si>
  <si>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</si>
  <si>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</si>
  <si>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</si>
  <si>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</si>
  <si>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</si>
  <si>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</si>
  <si>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</si>
  <si>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</si>
  <si>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</si>
  <si>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</si>
  <si>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</si>
  <si>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</si>
  <si>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</si>
  <si>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</si>
  <si>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</si>
  <si>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</si>
  <si>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</si>
  <si>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</si>
  <si>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</si>
  <si>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</si>
  <si>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</si>
  <si>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</si>
  <si>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</si>
  <si>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</si>
  <si>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</si>
  <si>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</si>
  <si>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</si>
  <si>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</si>
  <si>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</si>
  <si>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</si>
  <si>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</si>
  <si>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</si>
  <si>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</si>
  <si>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</si>
  <si>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</si>
  <si>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</si>
  <si>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</si>
  <si>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</si>
  <si>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</si>
  <si>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</si>
  <si>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</si>
  <si>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</si>
  <si>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</si>
  <si>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</si>
  <si>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</si>
  <si>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</si>
  <si>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</si>
  <si>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</si>
  <si>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</si>
  <si>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</si>
  <si>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</si>
  <si>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</si>
  <si>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</si>
  <si>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</si>
  <si>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</si>
  <si>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</si>
  <si>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</si>
  <si>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</si>
  <si>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</si>
  <si>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</si>
  <si>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</si>
  <si>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</si>
  <si>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</si>
  <si>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</si>
  <si>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</si>
  <si>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</si>
  <si>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</si>
  <si>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</si>
  <si>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</si>
  <si>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</si>
  <si>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</si>
  <si>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</si>
  <si>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</si>
  <si>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</si>
  <si>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</si>
  <si>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</si>
  <si>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</si>
  <si>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</si>
  <si>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</si>
  <si>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</si>
  <si>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</si>
  <si>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</si>
  <si>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</si>
  <si>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</si>
  <si>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</si>
  <si>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</si>
  <si>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</si>
  <si>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</si>
  <si>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</si>
  <si>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</si>
  <si>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</si>
  <si>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</si>
  <si>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</si>
  <si>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</si>
  <si>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</si>
  <si>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</si>
  <si>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</si>
  <si>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</si>
  <si>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</si>
  <si>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</si>
  <si>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</si>
  <si>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</si>
  <si>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</si>
  <si>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</si>
  <si>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</si>
  <si>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</si>
  <si>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</si>
  <si>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</si>
  <si>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</si>
  <si>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</si>
  <si>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</si>
  <si>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</si>
  <si>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</si>
  <si>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</si>
  <si>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</si>
  <si>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</si>
  <si>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</si>
  <si>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</si>
  <si>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</si>
  <si>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</si>
  <si>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</si>
  <si>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</si>
  <si>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</si>
  <si>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</si>
  <si>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</si>
  <si>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</si>
  <si>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</si>
  <si>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</si>
  <si>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</si>
  <si>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</si>
  <si>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</si>
  <si>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</si>
  <si>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</si>
  <si>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</si>
  <si>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</si>
  <si>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</si>
  <si>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</si>
  <si>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</si>
  <si>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</si>
  <si>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</si>
  <si>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</si>
  <si>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</si>
  <si>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</si>
  <si>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</si>
  <si>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</si>
  <si>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</si>
  <si>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</si>
  <si>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</si>
  <si>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</si>
  <si>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</si>
  <si>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</si>
  <si>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</si>
  <si>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</si>
  <si>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</si>
  <si>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</si>
  <si>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</si>
  <si>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</si>
  <si>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</si>
  <si>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</si>
  <si>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</si>
  <si>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</si>
  <si>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</si>
  <si>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</si>
  <si>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</si>
  <si>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</si>
  <si>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</si>
  <si>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</si>
  <si>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</si>
  <si>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</si>
  <si>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</si>
  <si>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</si>
  <si>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</si>
  <si>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</si>
  <si>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</si>
  <si>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</si>
  <si>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</si>
  <si>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</si>
  <si>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</si>
  <si>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</si>
  <si>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</si>
  <si>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</si>
  <si>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</si>
  <si>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</si>
  <si>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</si>
  <si>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</si>
  <si>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</si>
  <si>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</si>
  <si>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</si>
  <si>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</si>
  <si>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</si>
  <si>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</si>
  <si>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</si>
  <si>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</si>
  <si>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</si>
  <si>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</si>
  <si>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</si>
  <si>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</si>
  <si>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</si>
  <si>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</si>
  <si>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</si>
  <si>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</si>
  <si>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</si>
  <si>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</si>
  <si>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</si>
  <si>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</si>
  <si>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</si>
  <si>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</si>
  <si>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</si>
  <si>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</si>
  <si>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</si>
  <si>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</si>
  <si>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</si>
  <si>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</si>
  <si>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</si>
  <si>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</si>
  <si>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</si>
  <si>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</si>
  <si>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</si>
  <si>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</si>
  <si>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</si>
  <si>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</si>
  <si>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</si>
  <si>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</si>
  <si>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</si>
  <si>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</si>
  <si>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</si>
  <si>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</si>
  <si>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</si>
  <si>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</si>
  <si>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</si>
  <si>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</si>
  <si>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</si>
  <si>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</si>
  <si>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</si>
  <si>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</si>
  <si>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</si>
  <si>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</si>
  <si>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</si>
  <si>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</si>
  <si>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</si>
  <si>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</si>
  <si>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</si>
  <si>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</si>
  <si>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</si>
  <si>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</si>
  <si>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</si>
  <si>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</si>
  <si>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</si>
  <si>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</si>
  <si>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</si>
  <si>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</si>
  <si>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</si>
  <si>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</si>
  <si>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</si>
  <si>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</si>
  <si>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</si>
  <si>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</si>
  <si>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</si>
  <si>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</si>
  <si>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</si>
  <si>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</si>
  <si>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</si>
  <si>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</si>
  <si>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</si>
  <si>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</si>
  <si>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</si>
  <si>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</si>
  <si>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</si>
  <si>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</si>
  <si>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</si>
  <si>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</si>
  <si>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</si>
  <si>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</si>
  <si>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</si>
  <si>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</si>
  <si>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</si>
  <si>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</si>
  <si>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</si>
  <si>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</si>
  <si>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</si>
  <si>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</si>
  <si>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</si>
  <si>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</si>
  <si>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</si>
  <si>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</si>
  <si>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</si>
  <si>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</si>
  <si>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</si>
  <si>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</si>
  <si>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</si>
  <si>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</si>
  <si>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</si>
  <si>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</si>
  <si>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</si>
  <si>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</si>
  <si>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</si>
  <si>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</si>
  <si>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</si>
  <si>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</si>
  <si>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</si>
  <si>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</si>
  <si>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</si>
  <si>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</si>
  <si>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</si>
  <si>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</si>
  <si>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</si>
  <si>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</si>
  <si>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</si>
  <si>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</si>
  <si>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</si>
  <si>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</si>
  <si>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</si>
  <si>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</si>
  <si>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</si>
  <si>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</si>
  <si>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</si>
  <si>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</si>
  <si>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</si>
  <si>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</si>
  <si>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</si>
  <si>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</si>
  <si>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</si>
  <si>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</si>
  <si>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</si>
  <si>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</si>
  <si>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</si>
  <si>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</si>
  <si>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</si>
  <si>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</si>
  <si>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</si>
  <si>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</si>
  <si>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</si>
  <si>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</si>
  <si>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</si>
  <si>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</si>
  <si>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</si>
  <si>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</si>
  <si>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</si>
  <si>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</si>
  <si>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</si>
  <si>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</si>
  <si>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</si>
  <si>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</si>
  <si>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</si>
  <si>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</si>
  <si>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</si>
  <si>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</si>
  <si>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</si>
  <si>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</si>
  <si>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</si>
  <si>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</si>
  <si>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</si>
  <si>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</si>
  <si>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</si>
  <si>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</si>
  <si>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</si>
  <si>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</si>
  <si>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</si>
  <si>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</si>
  <si>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</si>
  <si>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</si>
  <si>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</si>
  <si>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</si>
  <si>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</si>
  <si>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</si>
  <si>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</si>
  <si>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</si>
  <si>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</si>
  <si>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</si>
  <si>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</si>
  <si>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</si>
  <si>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</si>
  <si>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</si>
  <si>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</si>
  <si>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</si>
  <si>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</si>
  <si>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</si>
  <si>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</si>
  <si>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</si>
  <si>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</si>
  <si>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</si>
  <si>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</si>
  <si>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</si>
  <si>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</si>
  <si>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</si>
  <si>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</si>
  <si>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</si>
  <si>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</si>
  <si>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</si>
  <si>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</si>
  <si>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</si>
  <si>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</si>
  <si>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</si>
  <si>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</si>
  <si>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</si>
  <si>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</si>
  <si>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</si>
  <si>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</si>
  <si>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</si>
  <si>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</si>
  <si>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</si>
  <si>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</si>
  <si>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</si>
  <si>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</si>
  <si>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</si>
  <si>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</si>
  <si>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</si>
  <si>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</si>
  <si>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</si>
  <si>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</si>
  <si>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</si>
  <si>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</si>
  <si>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</si>
  <si>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</si>
  <si>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</si>
  <si>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</si>
  <si>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</si>
  <si>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</si>
  <si>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</si>
  <si>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</si>
  <si>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</si>
  <si>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</si>
  <si>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</si>
  <si>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</si>
  <si>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</si>
  <si>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</si>
  <si>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</si>
  <si>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</si>
  <si>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</si>
  <si>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</si>
  <si>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</si>
  <si>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</si>
  <si>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</si>
  <si>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</si>
  <si>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</si>
  <si>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</si>
  <si>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</si>
  <si>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</si>
  <si>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</si>
  <si>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</si>
  <si>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</si>
  <si>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</si>
  <si>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</si>
  <si>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</si>
  <si>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</si>
  <si>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</si>
  <si>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</si>
  <si>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</si>
  <si>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</si>
  <si>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</si>
  <si>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</si>
  <si>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</si>
  <si>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</si>
  <si>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</si>
  <si>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</si>
  <si>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</si>
  <si>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</si>
  <si>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</si>
  <si>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</si>
  <si>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</si>
  <si>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</si>
  <si>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</si>
  <si>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</si>
  <si>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</si>
  <si>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</si>
  <si>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</si>
  <si>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</si>
  <si>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</si>
  <si>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</si>
  <si>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</si>
  <si>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</si>
  <si>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</si>
  <si>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</si>
  <si>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</si>
  <si>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</si>
  <si>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</si>
  <si>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</si>
  <si>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</si>
  <si>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</si>
  <si>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</si>
  <si>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</si>
  <si>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</si>
  <si>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</si>
  <si>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</si>
  <si>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</si>
  <si>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</si>
  <si>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</si>
  <si>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</si>
  <si>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</si>
  <si>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</si>
  <si>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</si>
  <si>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</si>
  <si>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</si>
  <si>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</si>
  <si>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</si>
  <si>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</si>
  <si>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</si>
  <si>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</si>
  <si>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</si>
  <si>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</si>
  <si>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</si>
  <si>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</si>
  <si>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</si>
  <si>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</si>
  <si>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</si>
  <si>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</si>
  <si>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</si>
  <si>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</si>
  <si>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</si>
  <si>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</si>
  <si>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</si>
  <si>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</si>
  <si>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</si>
  <si>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</si>
  <si>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</si>
  <si>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</si>
  <si>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</si>
  <si>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</si>
  <si>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</si>
  <si>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</si>
  <si>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</si>
  <si>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</si>
  <si>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</si>
  <si>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</si>
  <si>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</si>
  <si>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</si>
  <si>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</si>
  <si>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</si>
  <si>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</si>
  <si>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</si>
  <si>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</si>
  <si>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</si>
  <si>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</si>
  <si>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</si>
  <si>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</si>
  <si>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</si>
  <si>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</si>
  <si>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</si>
  <si>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</si>
  <si>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</si>
  <si>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</si>
  <si>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</si>
  <si>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</si>
  <si>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</si>
  <si>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</si>
  <si>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</si>
  <si>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</si>
  <si>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</si>
  <si>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</si>
  <si>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</si>
  <si>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</si>
  <si>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</si>
  <si>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</si>
  <si>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</si>
  <si>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</si>
  <si>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</si>
  <si>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</si>
  <si>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</si>
  <si>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</si>
  <si>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</si>
  <si>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</si>
  <si>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</si>
  <si>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</si>
  <si>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</si>
  <si>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</si>
  <si>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</si>
  <si>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</si>
  <si>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</si>
  <si>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</si>
  <si>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</si>
  <si>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</si>
  <si>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</si>
  <si>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</si>
  <si>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</si>
  <si>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</si>
  <si>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</si>
  <si>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</si>
  <si>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</si>
  <si>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</si>
  <si>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</si>
  <si>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</si>
  <si>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</si>
  <si>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</si>
  <si>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</si>
  <si>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</si>
  <si>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</si>
  <si>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</si>
  <si>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</si>
  <si>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</si>
  <si>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</si>
  <si>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</si>
  <si>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</si>
  <si>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</si>
  <si>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</si>
  <si>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</si>
  <si>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</si>
  <si>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</si>
  <si>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</si>
  <si>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</si>
  <si>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</si>
  <si>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</si>
  <si>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</si>
  <si>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</si>
  <si>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</si>
  <si>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</si>
  <si>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</si>
  <si>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</si>
  <si>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</si>
  <si>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</si>
  <si>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</si>
  <si>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</si>
  <si>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</si>
  <si>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</si>
  <si>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</si>
  <si>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</si>
  <si>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</si>
  <si>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</si>
  <si>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</si>
  <si>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</si>
  <si>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</si>
  <si>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</si>
  <si>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</si>
  <si>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</si>
  <si>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</si>
  <si>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</si>
  <si>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</si>
  <si>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</si>
  <si>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</si>
  <si>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</si>
  <si>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</si>
  <si>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</si>
  <si>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</si>
  <si>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</si>
  <si>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</si>
  <si>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</si>
  <si>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</si>
  <si>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</si>
  <si>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</si>
  <si>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</si>
  <si>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</si>
  <si>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</si>
  <si>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</si>
  <si>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</si>
  <si>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</si>
  <si>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</si>
  <si>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</si>
  <si>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</si>
  <si>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</si>
  <si>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</si>
  <si>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</si>
  <si>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</si>
  <si>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</si>
  <si>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</si>
  <si>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</si>
  <si>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</si>
  <si>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</si>
  <si>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</si>
  <si>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</si>
  <si>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</si>
  <si>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</si>
  <si>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</si>
  <si>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</si>
  <si>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</si>
  <si>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</si>
  <si>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</si>
  <si>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</si>
  <si>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</si>
  <si>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</si>
  <si>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</si>
  <si>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</si>
  <si>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</si>
  <si>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</si>
  <si>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</si>
  <si>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</si>
  <si>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</si>
  <si>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</si>
  <si>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</si>
  <si>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</si>
  <si>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</si>
  <si>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</si>
  <si>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</si>
  <si>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</si>
  <si>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</si>
  <si>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</si>
  <si>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</si>
  <si>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</si>
  <si>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</si>
  <si>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</si>
  <si>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</si>
  <si>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</si>
  <si>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</si>
  <si>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</si>
  <si>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</si>
  <si>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</si>
  <si>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</si>
  <si>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</si>
  <si>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</si>
  <si>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</si>
  <si>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</si>
  <si>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</si>
  <si>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</si>
  <si>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</si>
  <si>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</si>
  <si>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</si>
  <si>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</si>
  <si>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</si>
  <si>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</si>
  <si>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</si>
  <si>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</si>
  <si>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</si>
  <si>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</si>
  <si>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</si>
  <si>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</si>
  <si>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</si>
  <si>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</si>
  <si>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</si>
  <si>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</si>
  <si>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</si>
  <si>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</si>
  <si>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</si>
  <si>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</si>
  <si>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</si>
  <si>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</si>
  <si>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</si>
  <si>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</si>
  <si>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</si>
  <si>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</si>
  <si>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</si>
  <si>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</si>
  <si>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</si>
  <si>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</si>
  <si>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</si>
  <si>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</si>
  <si>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</si>
  <si>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</si>
  <si>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</si>
  <si>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</si>
  <si>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</si>
  <si>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</si>
  <si>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</si>
  <si>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</si>
  <si>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</si>
  <si>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</si>
  <si>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</si>
  <si>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</si>
  <si>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</si>
  <si>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</si>
  <si>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</si>
  <si>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</si>
  <si>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</si>
  <si>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</si>
  <si>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</si>
  <si>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</si>
  <si>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</si>
  <si>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</si>
  <si>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</si>
  <si>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</si>
  <si>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</si>
  <si>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</si>
  <si>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</si>
  <si>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</si>
  <si>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</si>
  <si>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</si>
  <si>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</si>
  <si>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</si>
  <si>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</si>
  <si>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</si>
  <si>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</si>
  <si>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</si>
  <si>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</si>
  <si>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</si>
  <si>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</si>
  <si>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</si>
  <si>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</si>
  <si>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</si>
  <si>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</si>
  <si>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</si>
  <si>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</si>
  <si>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</si>
  <si>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</si>
  <si>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</si>
  <si>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</si>
  <si>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</si>
  <si>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</si>
  <si>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</si>
  <si>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</si>
  <si>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</si>
  <si>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</si>
  <si>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</si>
  <si>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</si>
  <si>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</si>
  <si>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</si>
  <si>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</si>
  <si>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</si>
  <si>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</si>
  <si>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</si>
  <si>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</si>
  <si>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</si>
  <si>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</si>
  <si>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</si>
  <si>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</si>
  <si>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</si>
  <si>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</si>
  <si>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</si>
  <si>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</si>
  <si>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</si>
  <si>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</si>
  <si>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</si>
  <si>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</si>
  <si>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</si>
  <si>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</si>
  <si>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</si>
  <si>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</si>
  <si>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</si>
  <si>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</si>
  <si>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</si>
  <si>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</si>
  <si>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</si>
  <si>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</si>
  <si>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</si>
  <si>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</si>
  <si>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</si>
  <si>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</si>
  <si>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</si>
  <si>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</si>
  <si>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</si>
  <si>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</si>
  <si>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</si>
  <si>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</si>
  <si>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</si>
  <si>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</si>
  <si>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</si>
  <si>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</si>
  <si>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</si>
  <si>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</si>
  <si>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</si>
  <si>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</si>
  <si>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</si>
  <si>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</si>
  <si>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</si>
  <si>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</si>
  <si>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</si>
  <si>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</si>
  <si>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</si>
  <si>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</si>
  <si>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</si>
  <si>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</si>
  <si>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</si>
  <si>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</si>
  <si>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</si>
  <si>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</si>
  <si>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</si>
  <si>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</si>
  <si>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</si>
  <si>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</si>
  <si>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</si>
  <si>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</si>
  <si>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</si>
  <si>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</si>
  <si>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</si>
  <si>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</si>
  <si>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</si>
  <si>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</si>
  <si>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</si>
  <si>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</si>
  <si>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</si>
  <si>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</si>
  <si>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</si>
  <si>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</si>
  <si>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</si>
  <si>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</si>
  <si>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</si>
  <si>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</si>
  <si>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</si>
  <si>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</si>
  <si>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</si>
  <si>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</si>
  <si>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</si>
  <si>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</si>
  <si>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</si>
  <si>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</si>
  <si>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</si>
  <si>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</si>
  <si>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</si>
  <si>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</si>
  <si>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</si>
  <si>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</si>
  <si>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</si>
  <si>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</si>
  <si>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</si>
  <si>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</si>
  <si>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</si>
  <si>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</si>
  <si>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</si>
  <si>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</si>
  <si>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</si>
  <si>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</si>
  <si>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</si>
  <si>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</si>
  <si>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</si>
  <si>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</si>
  <si>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</si>
  <si>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</si>
  <si>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</si>
  <si>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</si>
  <si>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</si>
  <si>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</si>
  <si>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</si>
  <si>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</si>
  <si>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</si>
  <si>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</si>
  <si>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</si>
  <si>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</si>
  <si>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</si>
  <si>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</si>
  <si>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</si>
  <si>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</si>
  <si>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</si>
  <si>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</si>
  <si>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</si>
  <si>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</si>
  <si>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</si>
  <si>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</si>
  <si>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</si>
  <si>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</si>
  <si>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</si>
  <si>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</si>
  <si>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</si>
  <si>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</si>
  <si>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</si>
  <si>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</si>
  <si>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</si>
  <si>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</si>
  <si>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</si>
  <si>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</si>
  <si>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</si>
  <si>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</si>
  <si>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</si>
  <si>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</si>
  <si>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</si>
  <si>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</si>
  <si>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</si>
  <si>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</si>
  <si>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</si>
  <si>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</si>
  <si>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</si>
  <si>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</si>
  <si>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</si>
  <si>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</si>
  <si>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</si>
  <si>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</si>
  <si>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</si>
  <si>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</si>
  <si>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</si>
  <si>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</si>
  <si>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</si>
  <si>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</si>
  <si>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</si>
  <si>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</si>
  <si>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</si>
  <si>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</si>
  <si>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</si>
  <si>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</si>
  <si>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</si>
  <si>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</si>
  <si>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</si>
  <si>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</si>
  <si>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</si>
  <si>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</si>
  <si>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</si>
  <si>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</si>
  <si>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</si>
  <si>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</si>
  <si>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</si>
  <si>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</si>
  <si>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</si>
  <si>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</si>
  <si>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</si>
  <si>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</si>
  <si>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</si>
  <si>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</si>
  <si>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</si>
  <si>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</si>
  <si>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</si>
  <si>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</si>
  <si>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</si>
  <si>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</si>
  <si>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</si>
  <si>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</si>
  <si>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</si>
  <si>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</si>
  <si>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</si>
  <si>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</si>
  <si>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</si>
  <si>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</si>
  <si>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</si>
  <si>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</si>
  <si>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</si>
  <si>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</si>
  <si>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</si>
  <si>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</si>
  <si>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</si>
  <si>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</si>
  <si>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</si>
  <si>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</si>
  <si>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</si>
  <si>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</si>
  <si>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</si>
  <si>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</si>
  <si>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</si>
  <si>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</si>
  <si>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</si>
  <si>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</si>
  <si>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</si>
  <si>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</si>
  <si>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</si>
  <si>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</si>
  <si>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</si>
  <si>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</si>
  <si>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</si>
  <si>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</si>
  <si>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</si>
  <si>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</si>
  <si>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</si>
  <si>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</si>
  <si>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</si>
  <si>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</si>
  <si>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</si>
  <si>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</si>
  <si>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</si>
  <si>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</si>
  <si>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</si>
  <si>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</si>
  <si>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</si>
  <si>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</si>
  <si>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</si>
  <si>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</si>
  <si>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</si>
  <si>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</si>
  <si>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</si>
  <si>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</si>
  <si>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</si>
  <si>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</si>
  <si>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</si>
  <si>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</si>
  <si>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</si>
  <si>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</si>
  <si>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</si>
  <si>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</si>
  <si>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</si>
  <si>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</si>
  <si>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</si>
  <si>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</si>
  <si>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</si>
  <si>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</si>
  <si>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</si>
  <si>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</si>
  <si>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</si>
  <si>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</si>
  <si>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</si>
  <si>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</si>
  <si>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</si>
  <si>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</si>
  <si>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</si>
  <si>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</si>
  <si>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</si>
  <si>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</si>
  <si>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</si>
  <si>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</si>
  <si>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</si>
  <si>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</si>
  <si>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</si>
  <si>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</si>
  <si>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</si>
  <si>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</si>
  <si>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</si>
  <si>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</si>
  <si>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</si>
  <si>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</si>
  <si>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</si>
  <si>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</si>
  <si>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</si>
  <si>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</si>
  <si>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</si>
  <si>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</si>
  <si>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</si>
  <si>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</si>
  <si>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</si>
  <si>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</si>
  <si>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</si>
  <si>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</si>
  <si>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</si>
  <si>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</si>
  <si>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</si>
  <si>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</si>
  <si>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</si>
  <si>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</si>
  <si>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</si>
  <si>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</si>
  <si>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</si>
  <si>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</si>
  <si>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</si>
  <si>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</si>
  <si>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</si>
  <si>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</si>
  <si>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</si>
  <si>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</si>
  <si>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</si>
  <si>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</si>
  <si>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</si>
  <si>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</si>
  <si>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</si>
  <si>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</si>
  <si>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</si>
  <si>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</si>
  <si>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</si>
  <si>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</si>
  <si>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</si>
  <si>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</si>
  <si>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</si>
  <si>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</si>
  <si>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</si>
  <si>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</si>
  <si>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</si>
  <si>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</si>
  <si>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</si>
  <si>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</si>
  <si>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</si>
  <si>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</si>
  <si>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</si>
  <si>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</si>
  <si>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</si>
  <si>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</si>
  <si>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</si>
  <si>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</si>
  <si>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</si>
  <si>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</si>
  <si>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</si>
  <si>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</si>
  <si>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</si>
  <si>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</si>
  <si>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</si>
  <si>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</si>
  <si>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</si>
  <si>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</si>
  <si>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</si>
  <si>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</si>
  <si>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</si>
  <si>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</si>
  <si>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</si>
  <si>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</si>
  <si>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</si>
  <si>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</si>
  <si>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</si>
  <si>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</si>
  <si>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</si>
  <si>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</si>
  <si>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</si>
  <si>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</si>
  <si>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</si>
  <si>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</si>
  <si>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</si>
  <si>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</si>
  <si>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</si>
  <si>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</si>
  <si>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</si>
  <si>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</si>
  <si>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</si>
  <si>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</si>
  <si>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</si>
  <si>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</si>
  <si>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</si>
  <si>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</si>
  <si>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</si>
  <si>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</si>
  <si>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</si>
  <si>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</si>
  <si>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</si>
  <si>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</si>
  <si>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</si>
  <si>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</si>
  <si>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</si>
  <si>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</si>
  <si>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</si>
  <si>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</si>
  <si>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</si>
  <si>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</si>
  <si>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</si>
  <si>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</si>
  <si>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</si>
  <si>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</si>
  <si>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</si>
  <si>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</si>
  <si>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</si>
  <si>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</si>
  <si>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</si>
  <si>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</si>
  <si>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</si>
  <si>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</si>
  <si>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</si>
  <si>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</si>
  <si>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</si>
  <si>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</si>
  <si>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</si>
  <si>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</si>
  <si>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</si>
  <si>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</si>
  <si>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</si>
  <si>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</si>
  <si>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</si>
  <si>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</si>
  <si>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</si>
  <si>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</si>
  <si>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</si>
  <si>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</si>
  <si>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</si>
  <si>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</si>
  <si>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</si>
  <si>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</si>
  <si>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</si>
  <si>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</si>
  <si>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</si>
  <si>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</si>
  <si>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</si>
  <si>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</si>
  <si>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</si>
  <si>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</si>
  <si>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</si>
  <si>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</si>
  <si>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</si>
  <si>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</si>
  <si>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</si>
  <si>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</si>
  <si>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</si>
  <si>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</si>
  <si>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</si>
  <si>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</si>
  <si>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</si>
  <si>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</si>
  <si>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</si>
  <si>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</si>
  <si>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</si>
  <si>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</si>
  <si>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</si>
  <si>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</si>
  <si>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</si>
  <si>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</si>
  <si>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</si>
  <si>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</si>
  <si>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</si>
  <si>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</si>
  <si>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</si>
  <si>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</si>
  <si>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</si>
  <si>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</si>
  <si>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</si>
  <si>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</si>
  <si>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</si>
  <si>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</si>
  <si>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</si>
  <si>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</si>
  <si>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</si>
  <si>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</si>
  <si>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</si>
  <si>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</si>
  <si>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</si>
  <si>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</si>
  <si>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</si>
  <si>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</si>
  <si>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</si>
  <si>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</si>
  <si>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</si>
  <si>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</si>
  <si>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</si>
  <si>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</si>
  <si>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</si>
  <si>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</si>
  <si>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</si>
  <si>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</si>
  <si>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</si>
  <si>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</si>
  <si>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</si>
  <si>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</si>
  <si>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</si>
  <si>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</si>
  <si>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</si>
  <si>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</si>
  <si>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</si>
  <si>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</si>
  <si>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</si>
  <si>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</si>
  <si>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</si>
  <si>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</si>
  <si>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</si>
  <si>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</si>
  <si>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</si>
  <si>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</si>
  <si>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</si>
  <si>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</si>
  <si>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</si>
  <si>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</si>
  <si>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</si>
  <si>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</si>
  <si>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</si>
  <si>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</si>
  <si>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</si>
  <si>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</si>
  <si>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</si>
  <si>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</si>
  <si>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</si>
  <si>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</si>
  <si>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</si>
  <si>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</si>
  <si>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</si>
  <si>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</si>
  <si>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</si>
  <si>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</si>
  <si>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</si>
  <si>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</si>
  <si>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</si>
  <si>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</si>
  <si>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</si>
  <si>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</si>
  <si>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</si>
  <si>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</si>
  <si>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</si>
  <si>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</si>
  <si>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</si>
  <si>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</si>
  <si>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</si>
  <si>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</si>
  <si>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</si>
  <si>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</si>
  <si>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</si>
  <si>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</si>
  <si>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</si>
  <si>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</si>
  <si>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</si>
  <si>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</si>
  <si>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</si>
  <si>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</si>
  <si>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</si>
  <si>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</si>
  <si>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</si>
  <si>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</si>
  <si>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</si>
  <si>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</si>
  <si>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</si>
  <si>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</si>
  <si>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</si>
  <si>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</si>
  <si>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</si>
  <si>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</si>
  <si>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</si>
  <si>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</si>
  <si>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</si>
  <si>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</si>
  <si>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</si>
  <si>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</si>
  <si>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</si>
  <si>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</si>
  <si>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</si>
  <si>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</si>
  <si>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</si>
  <si>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</si>
  <si>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</si>
  <si>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</si>
  <si>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</si>
  <si>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</si>
  <si>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</si>
  <si>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</si>
  <si>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</si>
  <si>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</si>
  <si>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</si>
  <si>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</si>
  <si>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</si>
  <si>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</si>
  <si>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</si>
  <si>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</si>
  <si>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</si>
  <si>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</si>
  <si>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</si>
  <si>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</si>
  <si>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</si>
  <si>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</si>
  <si>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</si>
  <si>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</si>
  <si>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</si>
  <si>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</si>
  <si>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</si>
  <si>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</si>
  <si>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</si>
  <si>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</si>
  <si>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</si>
  <si>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</si>
  <si>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</si>
  <si>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</si>
  <si>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</si>
  <si>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</si>
  <si>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</si>
  <si>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</si>
  <si>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</si>
  <si>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</si>
  <si>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</si>
  <si>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</si>
  <si>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</si>
  <si>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</si>
  <si>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</si>
  <si>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</si>
  <si>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</si>
  <si>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</si>
  <si>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</si>
  <si>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</si>
  <si>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</si>
  <si>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</si>
  <si>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</si>
  <si>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</si>
  <si>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</si>
  <si>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</si>
  <si>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</si>
  <si>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</si>
  <si>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</si>
  <si>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</si>
  <si>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</si>
  <si>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</si>
  <si>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</si>
  <si>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</si>
  <si>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</si>
  <si>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</si>
  <si>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</si>
  <si>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</si>
  <si>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</si>
  <si>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</si>
  <si>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</si>
  <si>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</si>
  <si>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</si>
  <si>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</si>
  <si>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</si>
  <si>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</si>
  <si>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</si>
  <si>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</si>
  <si>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</si>
  <si>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</si>
  <si>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</si>
  <si>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</si>
  <si>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</si>
  <si>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</si>
  <si>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</si>
  <si>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</si>
  <si>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</si>
  <si>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</si>
  <si>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</si>
  <si>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</si>
  <si>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</si>
  <si>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</si>
  <si>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</si>
  <si>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</si>
  <si>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</si>
  <si>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</si>
  <si>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</si>
  <si>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</si>
  <si>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</si>
  <si>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</si>
  <si>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</si>
  <si>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</si>
  <si>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</si>
  <si>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</si>
  <si>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</si>
  <si>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</si>
  <si>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</si>
  <si>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</si>
  <si>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</si>
  <si>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</si>
  <si>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</si>
  <si>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</si>
  <si>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</si>
  <si>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</si>
  <si>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</si>
  <si>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</si>
  <si>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</si>
  <si>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</si>
  <si>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</si>
  <si>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</si>
  <si>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</si>
  <si>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</si>
  <si>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</si>
  <si>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</si>
  <si>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</si>
  <si>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</si>
  <si>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</si>
  <si>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</si>
  <si>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</si>
  <si>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</si>
  <si>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</si>
  <si>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</si>
  <si>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</si>
  <si>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</si>
  <si>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</si>
  <si>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</si>
  <si>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</si>
  <si>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</si>
  <si>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</si>
  <si>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</si>
  <si>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</si>
  <si>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</si>
  <si>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</si>
  <si>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</si>
  <si>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</si>
  <si>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</si>
  <si>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</si>
  <si>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</si>
  <si>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</si>
  <si>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</si>
  <si>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</si>
  <si>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</si>
  <si>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</si>
  <si>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</si>
  <si>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</si>
  <si>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</si>
  <si>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</si>
  <si>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</si>
  <si>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</si>
  <si>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</si>
  <si>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</si>
  <si>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</si>
  <si>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</si>
  <si>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</si>
  <si>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</si>
  <si>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</si>
  <si>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</si>
  <si>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</si>
  <si>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</si>
  <si>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</si>
  <si>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</si>
  <si>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</si>
  <si>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</si>
  <si>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</si>
  <si>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</si>
  <si>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</si>
  <si>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</si>
  <si>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</si>
  <si>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</si>
  <si>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</si>
  <si>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</si>
  <si>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</si>
  <si>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</si>
  <si>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</si>
  <si>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</si>
  <si>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</si>
  <si>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</si>
  <si>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</si>
  <si>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</si>
  <si>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</si>
  <si>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</si>
  <si>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</si>
  <si>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</si>
  <si>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</si>
  <si>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</si>
  <si>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</si>
  <si>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</si>
  <si>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</si>
  <si>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</si>
  <si>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</si>
  <si>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</si>
  <si>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</si>
  <si>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</si>
  <si>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</si>
  <si>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</si>
  <si>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</si>
  <si>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</si>
  <si>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</si>
  <si>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</si>
  <si>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</si>
  <si>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</si>
  <si>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</si>
  <si>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</si>
  <si>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</si>
  <si>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</si>
  <si>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</si>
  <si>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</si>
  <si>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</si>
  <si>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</si>
  <si>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</si>
  <si>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</si>
  <si>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</si>
  <si>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</si>
  <si>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</si>
  <si>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</si>
  <si>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</si>
  <si>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</si>
  <si>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</si>
  <si>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</si>
  <si>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</si>
  <si>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</si>
  <si>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</si>
  <si>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</si>
  <si>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</si>
  <si>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</si>
  <si>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</si>
  <si>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</si>
  <si>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</si>
  <si>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</si>
  <si>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</si>
  <si>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</si>
  <si>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</si>
  <si>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</si>
  <si>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</si>
  <si>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</si>
  <si>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</si>
  <si>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</si>
  <si>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</si>
  <si>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</si>
  <si>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</si>
  <si>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</si>
  <si>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</si>
  <si>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</si>
  <si>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</si>
  <si>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</si>
  <si>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</si>
  <si>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</si>
  <si>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</si>
  <si>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</si>
  <si>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</si>
  <si>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</si>
  <si>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</si>
  <si>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</si>
  <si>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</si>
  <si>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</si>
  <si>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</si>
  <si>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</si>
  <si>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</si>
  <si>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</si>
  <si>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</si>
  <si>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</si>
  <si>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</si>
  <si>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</si>
  <si>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</si>
  <si>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</si>
  <si>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</si>
  <si>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</si>
  <si>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</si>
  <si>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</si>
  <si>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</si>
  <si>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</si>
  <si>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</si>
  <si>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</si>
  <si>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</si>
  <si>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</si>
  <si>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</si>
  <si>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</si>
  <si>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</si>
  <si>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</si>
  <si>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</si>
  <si>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</si>
  <si>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</si>
  <si>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</si>
  <si>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</si>
  <si>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</si>
  <si>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</si>
  <si>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</si>
  <si>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</si>
  <si>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</si>
  <si>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</si>
  <si>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</si>
  <si>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</si>
  <si>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</si>
  <si>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</si>
  <si>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</si>
  <si>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</si>
  <si>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</si>
  <si>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</si>
  <si>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</si>
  <si>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</si>
  <si>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</si>
  <si>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</si>
  <si>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</si>
  <si>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</si>
  <si>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</si>
  <si>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</si>
  <si>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</si>
  <si>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</si>
  <si>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</si>
  <si>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</si>
  <si>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</si>
  <si>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</si>
  <si>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</si>
  <si>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</si>
  <si>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</si>
  <si>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</si>
  <si>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</si>
  <si>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</si>
  <si>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</si>
  <si>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</si>
  <si>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</si>
  <si>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</si>
  <si>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</si>
  <si>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</si>
  <si>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</si>
  <si>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</si>
  <si>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</si>
  <si>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</si>
  <si>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</si>
  <si>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</si>
  <si>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</si>
  <si>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</si>
  <si>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</si>
  <si>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</si>
  <si>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</si>
  <si>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</si>
  <si>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</si>
  <si>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</si>
  <si>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</si>
  <si>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</si>
  <si>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</si>
  <si>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</si>
  <si>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</si>
  <si>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</si>
  <si>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</si>
  <si>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</si>
  <si>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</si>
  <si>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</si>
  <si>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</si>
  <si>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</si>
  <si>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</si>
  <si>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</si>
  <si>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</si>
  <si>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</si>
  <si>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</si>
  <si>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</si>
  <si>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</si>
  <si>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</si>
  <si>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</si>
  <si>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</si>
  <si>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</si>
  <si>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</si>
  <si>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</si>
  <si>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</si>
  <si>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</si>
  <si>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</si>
  <si>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</si>
  <si>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</si>
  <si>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</si>
  <si>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</si>
  <si>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</si>
  <si>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</si>
  <si>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</si>
  <si>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</si>
  <si>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</si>
  <si>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</si>
  <si>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</si>
  <si>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</si>
  <si>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</si>
  <si>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</si>
  <si>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</si>
  <si>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</si>
  <si>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</si>
  <si>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</si>
  <si>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</si>
  <si>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</si>
  <si>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</si>
  <si>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</si>
  <si>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</si>
  <si>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</si>
  <si>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</si>
  <si>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</si>
  <si>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</si>
  <si>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</si>
  <si>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</si>
  <si>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</si>
  <si>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</si>
  <si>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</si>
  <si>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</si>
  <si>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</si>
  <si>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</si>
  <si>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</si>
  <si>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</si>
  <si>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</si>
  <si>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</si>
  <si>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</si>
  <si>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</si>
  <si>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</si>
  <si>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</si>
  <si>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</si>
  <si>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</si>
  <si>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</si>
  <si>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</si>
  <si>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</si>
  <si>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</si>
  <si>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</si>
  <si>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</si>
  <si>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</si>
  <si>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</si>
  <si>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</si>
  <si>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</si>
  <si>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</si>
  <si>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</si>
  <si>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</si>
  <si>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</si>
  <si>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</si>
  <si>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</si>
  <si>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</si>
  <si>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</si>
  <si>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</si>
  <si>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</si>
  <si>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</si>
  <si>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</si>
  <si>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</si>
  <si>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</si>
  <si>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</si>
  <si>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</si>
  <si>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</si>
  <si>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</si>
  <si>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</si>
  <si>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</si>
  <si>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</si>
  <si>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</si>
  <si>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</si>
  <si>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</si>
  <si>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</si>
  <si>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</si>
  <si>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</si>
  <si>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</si>
  <si>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</si>
  <si>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</si>
  <si>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</si>
  <si>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</si>
  <si>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</si>
  <si>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</si>
  <si>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</si>
  <si>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</si>
  <si>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</si>
  <si>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</si>
  <si>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</si>
  <si>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</si>
  <si>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</si>
  <si>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</si>
  <si>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</si>
  <si>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</si>
  <si>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</si>
  <si>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</si>
  <si>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</si>
  <si>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</si>
  <si>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</si>
  <si>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</si>
  <si>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</si>
  <si>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</si>
  <si>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</si>
  <si>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</si>
  <si>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</si>
  <si>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</si>
  <si>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</si>
  <si>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</si>
  <si>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</si>
  <si>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</si>
  <si>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</si>
  <si>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</si>
  <si>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</si>
  <si>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</si>
  <si>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</si>
  <si>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</si>
  <si>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</si>
  <si>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</si>
  <si>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</si>
  <si>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</si>
  <si>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</si>
  <si>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</si>
  <si>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</si>
  <si>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</si>
  <si>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</si>
  <si>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</si>
  <si>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</si>
  <si>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</si>
  <si>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</si>
  <si>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</si>
  <si>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</si>
  <si>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</si>
  <si>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</si>
  <si>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</si>
  <si>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</si>
  <si>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</si>
  <si>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</si>
  <si>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</si>
  <si>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</si>
  <si>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</si>
  <si>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</si>
  <si>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</si>
  <si>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</si>
  <si>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</si>
  <si>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</si>
  <si>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</si>
  <si>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</si>
  <si>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</si>
  <si>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</si>
  <si>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</si>
  <si>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</si>
  <si>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</si>
  <si>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</si>
  <si>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</si>
  <si>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</si>
  <si>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</si>
  <si>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</si>
  <si>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</si>
  <si>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</si>
  <si>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</si>
  <si>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</si>
  <si>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</si>
  <si>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</si>
  <si>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</si>
  <si>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</si>
  <si>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</si>
  <si>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</si>
  <si>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</si>
  <si>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</si>
  <si>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</si>
  <si>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</si>
  <si>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</si>
  <si>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</si>
  <si>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</si>
  <si>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</si>
  <si>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</si>
  <si>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</si>
  <si>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</si>
  <si>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</si>
  <si>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</si>
  <si>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</si>
  <si>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</si>
  <si>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</si>
  <si>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</si>
  <si>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</si>
  <si>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</si>
  <si>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</si>
  <si>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</si>
  <si>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</si>
  <si>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</si>
  <si>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</si>
  <si>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</si>
  <si>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</si>
  <si>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</si>
  <si>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</si>
  <si>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</si>
  <si>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</si>
  <si>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</si>
  <si>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</si>
  <si>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</si>
  <si>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</si>
  <si>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</si>
  <si>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</si>
  <si>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</si>
  <si>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</si>
  <si>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</si>
  <si>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</si>
  <si>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</si>
  <si>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</si>
  <si>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</si>
  <si>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</si>
  <si>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</si>
  <si>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</si>
  <si>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</si>
  <si>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</si>
  <si>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</si>
  <si>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</si>
  <si>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</si>
  <si>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</si>
  <si>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</si>
  <si>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</si>
  <si>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</si>
  <si>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</si>
  <si>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</si>
  <si>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</si>
  <si>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</si>
  <si>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</si>
  <si>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</si>
  <si>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</si>
  <si>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</si>
  <si>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</si>
  <si>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</si>
  <si>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</si>
  <si>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</si>
  <si>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</si>
  <si>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</si>
  <si>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</si>
  <si>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</si>
  <si>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</si>
  <si>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</si>
  <si>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</si>
  <si>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</si>
  <si>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</si>
  <si>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</si>
  <si>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</si>
  <si>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</si>
  <si>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</si>
  <si>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</si>
  <si>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</si>
  <si>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</si>
  <si>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</si>
  <si>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</si>
  <si>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</si>
  <si>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</si>
  <si>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</si>
  <si>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</si>
  <si>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</si>
  <si>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</si>
  <si>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</si>
  <si>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</si>
  <si>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</si>
  <si>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</si>
  <si>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</si>
  <si>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</si>
  <si>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</si>
  <si>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</si>
  <si>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</si>
  <si>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</si>
  <si>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</si>
  <si>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</si>
  <si>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</si>
  <si>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</si>
  <si>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</si>
  <si>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</si>
  <si>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</si>
  <si>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</si>
  <si>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</si>
  <si>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</si>
  <si>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</si>
  <si>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</si>
  <si>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</si>
  <si>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</si>
  <si>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</si>
  <si>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</si>
  <si>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</si>
  <si>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</si>
  <si>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</si>
  <si>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</si>
  <si>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</si>
  <si>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</si>
  <si>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</si>
  <si>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</si>
  <si>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</si>
  <si>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</si>
  <si>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</si>
  <si>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</si>
  <si>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</si>
  <si>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</si>
  <si>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</si>
  <si>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</si>
  <si>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</si>
  <si>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</si>
  <si>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</si>
  <si>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</si>
  <si>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</si>
  <si>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</si>
  <si>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</si>
  <si>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</si>
  <si>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</si>
  <si>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</si>
  <si>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</si>
  <si>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</si>
  <si>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</si>
  <si>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</si>
  <si>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</si>
  <si>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</si>
  <si>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</si>
  <si>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</si>
  <si>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</si>
  <si>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</si>
  <si>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</si>
  <si>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</si>
  <si>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</si>
  <si>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</si>
  <si>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</si>
  <si>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</si>
  <si>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</si>
  <si>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</si>
  <si>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</si>
  <si>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</si>
  <si>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</si>
  <si>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</si>
  <si>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</si>
  <si>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</si>
  <si>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</si>
  <si>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</si>
  <si>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</si>
  <si>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</si>
  <si>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</si>
  <si>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</si>
  <si>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</si>
  <si>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</si>
  <si>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</si>
  <si>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</si>
  <si>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</si>
  <si>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</si>
  <si>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</si>
  <si>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</si>
  <si>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</si>
  <si>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</si>
  <si>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</si>
  <si>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</si>
  <si>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</si>
  <si>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</si>
  <si>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</si>
  <si>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</si>
  <si>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</si>
  <si>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</si>
  <si>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</si>
  <si>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</si>
  <si>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</si>
  <si>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</si>
  <si>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</si>
  <si>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</si>
  <si>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</si>
  <si>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</si>
  <si>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</si>
  <si>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</si>
  <si>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</si>
  <si>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</si>
  <si>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</si>
  <si>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</si>
  <si>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</si>
  <si>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</si>
  <si>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</si>
  <si>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</si>
  <si>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</si>
  <si>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</si>
  <si>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</si>
  <si>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</si>
  <si>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</si>
  <si>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</si>
  <si>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</si>
  <si>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</si>
  <si>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</si>
  <si>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</si>
  <si>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</si>
  <si>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</si>
  <si>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</si>
  <si>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</si>
  <si>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</si>
  <si>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</si>
  <si>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</si>
  <si>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</si>
  <si>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</si>
  <si>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</si>
  <si>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</si>
  <si>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</si>
  <si>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</si>
  <si>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</si>
  <si>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</si>
  <si>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</si>
  <si>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</si>
  <si>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</si>
  <si>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</si>
  <si>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</si>
  <si>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</si>
  <si>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</si>
  <si>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</si>
  <si>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</si>
  <si>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</si>
  <si>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</si>
  <si>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</si>
  <si>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</si>
  <si>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</si>
  <si>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</si>
  <si>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</si>
  <si>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</si>
  <si>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</si>
  <si>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</si>
  <si>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</si>
  <si>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</si>
  <si>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</si>
  <si>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</si>
  <si>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</si>
  <si>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</si>
  <si>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</si>
  <si>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</si>
  <si>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</si>
  <si>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</si>
  <si>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</si>
  <si>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</si>
  <si>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</si>
  <si>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</si>
  <si>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</si>
  <si>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</si>
  <si>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</si>
  <si>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</si>
  <si>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</si>
  <si>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</si>
  <si>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</si>
  <si>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</si>
  <si>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</si>
  <si>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</si>
  <si>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</si>
  <si>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</si>
  <si>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</si>
  <si>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</si>
  <si>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</si>
  <si>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</si>
  <si>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</si>
  <si>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</si>
  <si>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</si>
  <si>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</si>
  <si>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</si>
  <si>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</si>
  <si>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</si>
  <si>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</si>
  <si>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</si>
  <si>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</si>
  <si>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</si>
  <si>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</si>
  <si>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</si>
  <si>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</si>
  <si>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</si>
  <si>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</si>
  <si>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</si>
  <si>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</si>
  <si>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</si>
  <si>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</si>
  <si>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</si>
  <si>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</si>
  <si>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</si>
  <si>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</si>
  <si>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</si>
  <si>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</si>
  <si>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</si>
  <si>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</si>
  <si>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</si>
  <si>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</si>
  <si>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</si>
  <si>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</si>
  <si>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</si>
  <si>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</si>
  <si>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</si>
  <si>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</si>
  <si>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</si>
  <si>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</si>
  <si>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</si>
  <si>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</si>
  <si>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</si>
  <si>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</si>
  <si>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</si>
  <si>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</si>
  <si>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</si>
  <si>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</si>
  <si>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</si>
  <si>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</si>
  <si>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</si>
  <si>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</si>
  <si>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</si>
  <si>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</si>
  <si>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</si>
  <si>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</si>
  <si>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</si>
  <si>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</si>
  <si>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</si>
  <si>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</si>
  <si>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</si>
  <si>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</si>
  <si>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</si>
  <si>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</si>
  <si>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</si>
  <si>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</si>
  <si>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</si>
  <si>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</si>
  <si>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</si>
  <si>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</si>
  <si>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</si>
  <si>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</si>
  <si>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</si>
  <si>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</si>
  <si>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</si>
  <si>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</si>
  <si>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</si>
  <si>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</si>
  <si>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</si>
  <si>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</si>
  <si>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</si>
  <si>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</si>
  <si>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</si>
  <si>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</si>
  <si>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</si>
  <si>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</si>
  <si>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</si>
  <si>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</si>
  <si>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</si>
  <si>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</si>
  <si>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</si>
  <si>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</si>
  <si>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</si>
  <si>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</si>
  <si>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</si>
  <si>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</si>
  <si>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</si>
  <si>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</si>
  <si>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</si>
  <si>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</si>
  <si>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</si>
  <si>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</si>
  <si>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</si>
  <si>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</si>
  <si>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</si>
  <si>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</si>
  <si>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</si>
  <si>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</si>
  <si>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</si>
  <si>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</si>
  <si>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</si>
  <si>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</si>
  <si>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</si>
  <si>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</si>
  <si>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</si>
  <si>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</si>
  <si>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</si>
  <si>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</si>
  <si>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</si>
  <si>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</si>
  <si>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</si>
  <si>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</si>
  <si>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</si>
  <si>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</si>
  <si>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</si>
  <si>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</si>
  <si>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</si>
  <si>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</si>
  <si>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</si>
  <si>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</si>
  <si>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</si>
  <si>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</si>
  <si>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</si>
  <si>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</si>
  <si>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</si>
  <si>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</si>
  <si>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</si>
  <si>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</si>
  <si>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</si>
  <si>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</si>
  <si>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</si>
  <si>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</si>
  <si>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</si>
  <si>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</si>
  <si>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</si>
  <si>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</si>
  <si>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</si>
  <si>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</si>
  <si>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</si>
  <si>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</si>
  <si>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</si>
  <si>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</si>
  <si>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</si>
  <si>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</si>
  <si>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</si>
  <si>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</si>
  <si>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</si>
  <si>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</si>
  <si>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</si>
  <si>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</si>
  <si>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</si>
  <si>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</si>
  <si>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</si>
  <si>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</si>
  <si>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</si>
  <si>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</si>
  <si>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</si>
  <si>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</si>
  <si>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</si>
  <si>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</si>
  <si>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</si>
  <si>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</si>
  <si>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</si>
  <si>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</si>
  <si>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</si>
  <si>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</si>
  <si>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</si>
  <si>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</si>
  <si>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</si>
  <si>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</si>
  <si>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</si>
  <si>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</si>
  <si>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</si>
  <si>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</si>
  <si>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</si>
  <si>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</si>
  <si>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</si>
  <si>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</si>
  <si>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</si>
  <si>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</si>
  <si>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</si>
  <si>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</si>
  <si>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</si>
  <si>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</si>
  <si>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</si>
  <si>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</si>
  <si>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</si>
  <si>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</si>
  <si>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</si>
  <si>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</si>
  <si>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</si>
  <si>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</si>
  <si>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</si>
  <si>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</si>
  <si>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</si>
  <si>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</si>
  <si>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</si>
  <si>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</si>
  <si>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</si>
  <si>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</si>
  <si>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</si>
  <si>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</si>
  <si>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</si>
  <si>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</si>
  <si>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</si>
  <si>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</si>
  <si>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</si>
  <si>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</si>
  <si>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</si>
  <si>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</si>
  <si>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</si>
  <si>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</si>
  <si>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</si>
  <si>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</si>
  <si>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</si>
  <si>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</si>
  <si>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</si>
  <si>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</si>
  <si>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</si>
  <si>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</si>
  <si>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</si>
  <si>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</si>
  <si>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</si>
  <si>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</si>
  <si>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</si>
  <si>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</si>
  <si>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</si>
  <si>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</si>
  <si>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</si>
  <si>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</si>
  <si>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</si>
  <si>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</si>
  <si>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</si>
  <si>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</si>
  <si>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</si>
  <si>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</si>
  <si>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</si>
  <si>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</si>
  <si>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</si>
  <si>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</si>
  <si>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</si>
  <si>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</si>
  <si>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</si>
  <si>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</si>
  <si>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</si>
  <si>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</si>
  <si>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</si>
  <si>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</si>
  <si>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</si>
  <si>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</si>
  <si>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</si>
  <si>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</si>
  <si>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</si>
  <si>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</si>
  <si>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</si>
  <si>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</si>
  <si>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</si>
  <si>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</si>
  <si>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</si>
  <si>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</si>
  <si>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</si>
  <si>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</si>
  <si>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</si>
  <si>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</si>
  <si>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</si>
  <si>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</si>
  <si>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</si>
  <si>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</si>
  <si>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</si>
  <si>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</si>
  <si>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</si>
  <si>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</si>
  <si>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</si>
  <si>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</si>
  <si>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</si>
  <si>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</si>
  <si>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</si>
  <si>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</si>
  <si>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</si>
  <si>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</si>
  <si>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</si>
  <si>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</si>
  <si>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</si>
  <si>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</si>
  <si>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</si>
  <si>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</si>
  <si>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</si>
  <si>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</si>
  <si>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</si>
  <si>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</si>
  <si>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</si>
  <si>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</si>
  <si>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</si>
  <si>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</si>
  <si>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</si>
  <si>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</si>
  <si>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</si>
  <si>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</si>
  <si>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</si>
  <si>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</si>
  <si>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</si>
  <si>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</si>
  <si>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</si>
  <si>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</si>
  <si>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</si>
  <si>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</si>
  <si>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</si>
  <si>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</si>
  <si>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</si>
  <si>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</si>
  <si>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</si>
  <si>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</si>
  <si>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</si>
  <si>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</si>
  <si>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</si>
  <si>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</si>
  <si>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</si>
  <si>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</si>
  <si>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</si>
  <si>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</si>
  <si>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</si>
  <si>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</si>
  <si>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</si>
  <si>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</si>
  <si>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</si>
  <si>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</si>
  <si>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</si>
  <si>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</si>
  <si>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</si>
  <si>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</si>
  <si>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</si>
  <si>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</si>
  <si>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</si>
  <si>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</si>
  <si>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</si>
  <si>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</si>
  <si>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</si>
  <si>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</si>
  <si>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</si>
  <si>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</si>
  <si>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</si>
  <si>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</si>
  <si>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</si>
  <si>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</si>
  <si>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</si>
  <si>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</si>
  <si>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</si>
  <si>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</si>
  <si>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</si>
  <si>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</si>
  <si>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</si>
  <si>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</si>
  <si>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</si>
  <si>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</si>
  <si>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</si>
  <si>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</si>
  <si>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</si>
  <si>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</si>
  <si>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</si>
  <si>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</si>
  <si>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</si>
  <si>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</si>
  <si>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</si>
  <si>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</si>
  <si>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</si>
  <si>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</si>
  <si>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</si>
  <si>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</si>
  <si>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</si>
  <si>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</si>
  <si>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</si>
  <si>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</si>
  <si>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</si>
  <si>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</si>
  <si>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</si>
  <si>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</si>
  <si>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</si>
  <si>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</si>
  <si>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</si>
  <si>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</si>
  <si>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</si>
  <si>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</si>
  <si>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</si>
  <si>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</si>
  <si>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</si>
  <si>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</si>
  <si>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</si>
  <si>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</si>
  <si>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</si>
  <si>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</si>
  <si>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</si>
  <si>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</si>
  <si>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</si>
  <si>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</si>
  <si>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</si>
  <si>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</si>
  <si>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</si>
  <si>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</si>
  <si>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</si>
  <si>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</si>
  <si>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</si>
  <si>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</si>
  <si>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</si>
  <si>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</si>
  <si>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</si>
  <si>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</si>
  <si>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</si>
  <si>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</si>
  <si>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</si>
  <si>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</si>
  <si>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</si>
  <si>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</si>
  <si>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</si>
  <si>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</si>
  <si>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</si>
  <si>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</si>
  <si>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</si>
  <si>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</si>
  <si>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</si>
  <si>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</si>
  <si>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</si>
  <si>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</si>
  <si>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</si>
  <si>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</si>
  <si>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</si>
  <si>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</si>
  <si>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</si>
  <si>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</si>
  <si>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</si>
  <si>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</si>
  <si>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</si>
  <si>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</si>
  <si>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</si>
  <si>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</si>
  <si>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</si>
  <si>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</si>
  <si>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</si>
  <si>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</si>
  <si>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</si>
  <si>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</si>
  <si>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</si>
  <si>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</si>
  <si>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</si>
  <si>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</si>
  <si>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</si>
  <si>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</si>
  <si>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</si>
  <si>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</si>
  <si>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</si>
  <si>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</si>
  <si>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</si>
  <si>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</si>
  <si>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</si>
  <si>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</si>
  <si>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</si>
  <si>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</si>
  <si>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</si>
  <si>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</si>
  <si>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</si>
  <si>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</si>
  <si>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</si>
  <si>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</si>
  <si>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</si>
  <si>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</si>
  <si>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</si>
  <si>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</si>
  <si>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</si>
  <si>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</si>
  <si>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</si>
  <si>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</si>
  <si>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</si>
  <si>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</si>
  <si>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</si>
  <si>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</si>
  <si>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</si>
  <si>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</si>
  <si>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</si>
  <si>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</si>
  <si>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</si>
  <si>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</si>
  <si>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</si>
  <si>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</si>
  <si>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</si>
  <si>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</si>
  <si>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</si>
  <si>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</si>
  <si>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</si>
  <si>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</si>
  <si>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</si>
  <si>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</si>
  <si>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</si>
  <si>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</si>
  <si>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</si>
  <si>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</si>
  <si>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</si>
  <si>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</si>
  <si>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</si>
  <si>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</si>
  <si>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</si>
  <si>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</si>
  <si>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</si>
  <si>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</si>
  <si>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</si>
  <si>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</si>
  <si>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</si>
  <si>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</si>
  <si>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</si>
  <si>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</si>
  <si>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</si>
  <si>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</si>
  <si>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</si>
  <si>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</si>
  <si>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</si>
  <si>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</si>
  <si>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</si>
  <si>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</si>
  <si>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</si>
  <si>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</si>
  <si>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</si>
  <si>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</si>
  <si>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</si>
  <si>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</si>
  <si>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</si>
  <si>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</si>
  <si>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</si>
  <si>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</si>
  <si>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</si>
  <si>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</si>
  <si>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</si>
  <si>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</si>
  <si>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</si>
  <si>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</si>
  <si>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</si>
  <si>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</si>
  <si>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</si>
  <si>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</si>
  <si>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</si>
  <si>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</si>
  <si>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</si>
  <si>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</si>
  <si>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</si>
  <si>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</si>
  <si>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</si>
  <si>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</si>
  <si>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</si>
  <si>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</si>
  <si>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</si>
  <si>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</si>
  <si>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</si>
  <si>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</si>
  <si>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</si>
  <si>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</si>
  <si>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</si>
  <si>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</si>
  <si>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</si>
  <si>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</si>
  <si>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</si>
  <si>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</si>
  <si>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</si>
  <si>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</si>
  <si>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</si>
  <si>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</si>
  <si>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</si>
  <si>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</si>
  <si>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</si>
  <si>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</si>
  <si>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</si>
  <si>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</si>
  <si>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</si>
  <si>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</si>
  <si>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</si>
  <si>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</si>
  <si>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</si>
  <si>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</si>
  <si>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</si>
  <si>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</si>
  <si>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</si>
  <si>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</si>
  <si>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</si>
  <si>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</si>
  <si>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</si>
  <si>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</si>
  <si>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</si>
  <si>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</si>
  <si>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</si>
  <si>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</si>
  <si>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</si>
  <si>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</si>
  <si>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</si>
  <si>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</si>
  <si>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</si>
  <si>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</si>
  <si>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</si>
  <si>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</si>
  <si>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</si>
  <si>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</si>
  <si>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</si>
  <si>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</si>
  <si>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</si>
  <si>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</si>
  <si>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</si>
  <si>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</si>
  <si>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</si>
  <si>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</si>
  <si>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</si>
  <si>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</si>
  <si>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</si>
  <si>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</si>
  <si>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</si>
  <si>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</si>
  <si>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</si>
  <si>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</si>
  <si>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</si>
  <si>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</si>
  <si>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</si>
  <si>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</si>
  <si>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</si>
  <si>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</si>
  <si>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</si>
  <si>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</si>
  <si>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</si>
  <si>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</si>
  <si>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</si>
  <si>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</si>
  <si>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</si>
  <si>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</si>
  <si>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</si>
  <si>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</si>
  <si>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</si>
  <si>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</si>
  <si>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</si>
  <si>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</si>
  <si>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</si>
  <si>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</si>
  <si>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</si>
  <si>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</si>
  <si>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</si>
  <si>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</si>
  <si>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</si>
  <si>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</si>
  <si>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</si>
  <si>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</si>
  <si>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</si>
  <si>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</si>
  <si>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</si>
  <si>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</si>
  <si>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</si>
  <si>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</si>
  <si>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</si>
  <si>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</si>
  <si>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</si>
  <si>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</si>
  <si>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</si>
  <si>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</si>
  <si>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</si>
  <si>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</si>
  <si>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</si>
  <si>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</si>
  <si>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</si>
  <si>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</si>
  <si>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</si>
  <si>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</si>
  <si>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</si>
  <si>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</si>
  <si>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</si>
  <si>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</si>
  <si>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</si>
  <si>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</si>
  <si>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</si>
  <si>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</si>
  <si>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</si>
  <si>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</si>
  <si>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</si>
  <si>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</si>
  <si>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</si>
  <si>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</si>
  <si>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</si>
  <si>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</si>
  <si>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</si>
  <si>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</si>
  <si>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</si>
  <si>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</si>
  <si>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</si>
  <si>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</si>
  <si>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</si>
  <si>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</si>
  <si>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</si>
  <si>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</si>
  <si>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</si>
  <si>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</si>
  <si>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</si>
  <si>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</si>
  <si>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</si>
  <si>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</si>
  <si>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</si>
  <si>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</si>
  <si>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</si>
  <si>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</si>
  <si>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</si>
  <si>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</si>
  <si>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</si>
  <si>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</si>
  <si>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</si>
  <si>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</si>
  <si>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</si>
  <si>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</si>
  <si>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</si>
  <si>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</si>
  <si>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</si>
  <si>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</si>
  <si>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</si>
  <si>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</si>
  <si>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</si>
  <si>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</si>
  <si>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</si>
  <si>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</si>
  <si>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</si>
  <si>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</si>
  <si>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</si>
  <si>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</si>
  <si>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</si>
  <si>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</si>
  <si>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</si>
  <si>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</si>
  <si>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</si>
  <si>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</si>
  <si>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</si>
  <si>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</si>
  <si>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</si>
  <si>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</si>
  <si>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</si>
  <si>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</si>
  <si>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</si>
  <si>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</si>
  <si>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</si>
  <si>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</si>
  <si>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</si>
  <si>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</si>
  <si>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</si>
  <si>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</si>
  <si>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</si>
  <si>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</si>
  <si>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</si>
  <si>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</si>
  <si>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</si>
  <si>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</si>
  <si>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</si>
  <si>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</si>
  <si>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</si>
  <si>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</si>
  <si>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</si>
  <si>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</si>
  <si>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</si>
  <si>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</si>
  <si>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</si>
  <si>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</si>
  <si>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</si>
  <si>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</si>
  <si>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</si>
  <si>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</si>
  <si>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</si>
  <si>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</si>
  <si>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</si>
  <si>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</si>
  <si>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</si>
  <si>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</si>
  <si>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</si>
  <si>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</si>
  <si>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</si>
  <si>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</si>
  <si>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</si>
  <si>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</si>
  <si>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</si>
  <si>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</si>
  <si>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</si>
  <si>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</si>
  <si>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</si>
  <si>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</si>
  <si>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</si>
  <si>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</si>
  <si>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</si>
  <si>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</si>
  <si>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</si>
  <si>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</si>
  <si>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</si>
  <si>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</si>
  <si>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</si>
  <si>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</si>
  <si>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</si>
  <si>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</si>
  <si>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</si>
  <si>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</si>
  <si>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</si>
  <si>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</si>
  <si>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</si>
  <si>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</si>
  <si>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</si>
  <si>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</si>
  <si>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</si>
  <si>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</si>
  <si>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</si>
  <si>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</si>
  <si>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</si>
  <si>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</si>
  <si>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</si>
  <si>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</si>
  <si>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</si>
  <si>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</si>
  <si>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</si>
  <si>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</si>
  <si>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</si>
  <si>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</si>
  <si>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</si>
  <si>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</si>
  <si>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</si>
  <si>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</si>
  <si>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</si>
  <si>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</si>
  <si>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</si>
  <si>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</si>
  <si>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</si>
  <si>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</si>
  <si>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</si>
  <si>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</si>
  <si>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</si>
  <si>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</si>
  <si>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</si>
  <si>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</si>
  <si>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</si>
  <si>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</si>
  <si>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</si>
  <si>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</si>
  <si>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</si>
  <si>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</si>
  <si>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</si>
  <si>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</si>
  <si>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</si>
  <si>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</si>
  <si>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</si>
  <si>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</si>
  <si>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</si>
  <si>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</si>
  <si>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</si>
  <si>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</si>
  <si>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</si>
  <si>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</si>
  <si>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</si>
  <si>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</si>
  <si>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</si>
  <si>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</si>
  <si>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</si>
  <si>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</si>
  <si>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</si>
  <si>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</si>
  <si>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</si>
  <si>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</si>
  <si>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</si>
  <si>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</si>
  <si>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</si>
  <si>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</si>
  <si>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</si>
  <si>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</si>
  <si>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</si>
  <si>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</si>
  <si>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</si>
  <si>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</si>
  <si>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</si>
  <si>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</si>
  <si>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</si>
  <si>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</si>
  <si>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</si>
  <si>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</si>
  <si>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</si>
  <si>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</si>
  <si>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</si>
  <si>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</si>
  <si>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</si>
  <si>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</si>
  <si>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</si>
  <si>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</si>
  <si>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</si>
  <si>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</si>
  <si>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</si>
  <si>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</si>
  <si>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</si>
  <si>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</si>
  <si>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</si>
  <si>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</si>
  <si>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</si>
  <si>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</si>
  <si>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</si>
  <si>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</si>
  <si>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</si>
  <si>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</si>
  <si>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</si>
  <si>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</si>
  <si>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</si>
  <si>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</si>
  <si>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</si>
  <si>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</si>
  <si>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</si>
  <si>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</si>
  <si>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</si>
  <si>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</si>
  <si>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</si>
  <si>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</si>
  <si>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</si>
  <si>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</si>
  <si>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</si>
  <si>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</si>
  <si>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</si>
  <si>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</si>
  <si>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</si>
  <si>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</si>
  <si>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</si>
  <si>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</si>
  <si>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</si>
  <si>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</si>
  <si>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</si>
  <si>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</si>
  <si>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</si>
  <si>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</si>
  <si>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</si>
  <si>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</si>
  <si>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</si>
  <si>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</si>
  <si>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</si>
  <si>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</si>
  <si>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</si>
  <si>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</si>
  <si>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</si>
  <si>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</si>
  <si>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</si>
  <si>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</si>
  <si>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</si>
  <si>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</si>
  <si>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</si>
  <si>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</si>
  <si>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</si>
  <si>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</si>
  <si>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</si>
  <si>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</si>
  <si>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</si>
  <si>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</si>
  <si>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</si>
  <si>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</si>
  <si>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</si>
  <si>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</si>
  <si>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</si>
  <si>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</si>
  <si>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</si>
  <si>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</si>
  <si>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</si>
  <si>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</si>
  <si>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</si>
  <si>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</si>
  <si>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</si>
  <si>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</si>
  <si>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</si>
  <si>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</si>
  <si>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</si>
  <si>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</si>
  <si>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</si>
  <si>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</si>
  <si>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</si>
  <si>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</si>
  <si>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</si>
  <si>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</si>
  <si>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</si>
  <si>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</si>
  <si>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</si>
  <si>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</si>
  <si>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</si>
  <si>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</si>
  <si>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</si>
  <si>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</si>
  <si>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</si>
  <si>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</si>
  <si>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</si>
  <si>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</si>
  <si>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</si>
  <si>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</si>
  <si>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</si>
  <si>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</si>
  <si>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</si>
  <si>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</si>
  <si>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</si>
  <si>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</si>
  <si>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</si>
  <si>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</si>
  <si>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</si>
  <si>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</si>
  <si>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</si>
  <si>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</si>
  <si>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</si>
  <si>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</si>
  <si>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</si>
  <si>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</si>
  <si>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</si>
  <si>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</si>
  <si>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</si>
  <si>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</si>
  <si>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</si>
  <si>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</si>
  <si>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</si>
  <si>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</si>
  <si>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</si>
  <si>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</si>
  <si>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</si>
  <si>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</si>
  <si>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</si>
  <si>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</si>
  <si>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</si>
  <si>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</si>
  <si>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</si>
  <si>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</si>
  <si>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</si>
  <si>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</si>
  <si>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</si>
  <si>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</si>
  <si>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</si>
  <si>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</si>
  <si>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</si>
  <si>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</si>
  <si>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</si>
  <si>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</si>
  <si>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</si>
  <si>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</si>
  <si>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</si>
  <si>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</si>
  <si>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</si>
  <si>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</si>
  <si>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</si>
  <si>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</si>
  <si>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</si>
  <si>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</si>
  <si>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</si>
  <si>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</si>
  <si>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</si>
  <si>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</si>
  <si>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</si>
  <si>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</si>
  <si>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</si>
  <si>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</si>
  <si>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</si>
  <si>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</si>
  <si>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</si>
  <si>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</si>
  <si>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</si>
  <si>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</si>
  <si>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</si>
  <si>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</si>
  <si>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</si>
  <si>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</si>
  <si>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</si>
  <si>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</si>
  <si>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</si>
  <si>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</si>
  <si>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</si>
  <si>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</si>
  <si>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</si>
  <si>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</si>
  <si>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</si>
  <si>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</si>
  <si>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</si>
  <si>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</si>
  <si>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</si>
  <si>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</si>
  <si>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</si>
  <si>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</si>
  <si>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</si>
  <si>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</si>
  <si>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</si>
  <si>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</si>
  <si>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</si>
  <si>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</si>
  <si>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</si>
  <si>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</si>
  <si>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</si>
  <si>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</si>
  <si>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</si>
  <si>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</si>
  <si>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</si>
  <si>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</si>
  <si>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</si>
  <si>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</si>
  <si>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</si>
  <si>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</si>
  <si>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</si>
  <si>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</si>
  <si>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</si>
  <si>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</si>
  <si>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</si>
  <si>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</si>
  <si>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</si>
  <si>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</si>
  <si>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</si>
  <si>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</si>
  <si>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</si>
  <si>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</si>
  <si>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</si>
  <si>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</si>
  <si>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</si>
  <si>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</si>
  <si>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</si>
  <si>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</si>
  <si>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</si>
  <si>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</si>
  <si>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</si>
  <si>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</si>
  <si>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</si>
  <si>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</si>
  <si>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</si>
  <si>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</si>
  <si>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</si>
  <si>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</si>
  <si>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</si>
  <si>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</si>
  <si>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</si>
  <si>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</si>
  <si>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</si>
  <si>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</si>
  <si>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</si>
  <si>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</si>
  <si>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</si>
  <si>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</si>
  <si>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</si>
  <si>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</si>
  <si>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</si>
  <si>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</si>
  <si>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</si>
  <si>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</si>
  <si>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</si>
  <si>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</si>
  <si>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</si>
  <si>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</si>
  <si>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</si>
  <si>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</si>
  <si>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</si>
  <si>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</si>
  <si>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</si>
  <si>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</si>
  <si>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</si>
  <si>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</si>
  <si>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</si>
  <si>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</si>
  <si>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</si>
  <si>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</si>
  <si>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</si>
  <si>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</si>
  <si>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</si>
  <si>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</si>
  <si>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</si>
  <si>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</si>
  <si>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</si>
  <si>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</si>
  <si>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</si>
  <si>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</si>
  <si>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</si>
  <si>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</si>
  <si>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</si>
  <si>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</si>
  <si>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</si>
  <si>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</si>
  <si>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</si>
  <si>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</si>
  <si>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</si>
  <si>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</si>
  <si>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</si>
  <si>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</si>
  <si>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</si>
  <si>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</si>
  <si>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</si>
  <si>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</si>
  <si>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</si>
  <si>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</si>
  <si>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</si>
  <si>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</si>
  <si>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</si>
  <si>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</si>
  <si>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</si>
  <si>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</si>
  <si>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</si>
  <si>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</si>
  <si>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</si>
  <si>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</si>
  <si>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</si>
  <si>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</si>
  <si>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</si>
  <si>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</si>
  <si>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</si>
  <si>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</si>
  <si>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</si>
  <si>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</si>
  <si>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</si>
  <si>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</si>
  <si>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</si>
  <si>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</si>
  <si>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</si>
  <si>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</si>
  <si>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</si>
  <si>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</si>
  <si>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</si>
  <si>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</si>
  <si>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</si>
  <si>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</si>
  <si>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</si>
  <si>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</si>
  <si>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</si>
  <si>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</si>
  <si>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</si>
  <si>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</si>
  <si>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</si>
  <si>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</si>
  <si>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</si>
  <si>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</si>
  <si>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</si>
  <si>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</si>
  <si>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</si>
  <si>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</si>
  <si>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</si>
  <si>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</si>
  <si>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</si>
  <si>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</si>
  <si>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</si>
  <si>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</si>
  <si>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</si>
  <si>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</si>
  <si>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</si>
  <si>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</si>
  <si>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</si>
  <si>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</si>
  <si>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</si>
  <si>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</si>
  <si>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</si>
  <si>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</si>
  <si>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</si>
  <si>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</si>
  <si>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</si>
  <si>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</si>
  <si>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</si>
  <si>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</si>
  <si>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</si>
  <si>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</si>
  <si>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</si>
  <si>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</si>
  <si>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</si>
  <si>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</si>
  <si>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</si>
  <si>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</si>
  <si>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</si>
  <si>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</si>
  <si>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</si>
  <si>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</si>
  <si>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</si>
  <si>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</si>
  <si>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</si>
  <si>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</si>
  <si>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</si>
  <si>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</si>
  <si>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</si>
  <si>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</si>
  <si>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</si>
  <si>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</si>
  <si>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</si>
  <si>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</si>
  <si>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</si>
  <si>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</si>
  <si>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</si>
  <si>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</si>
  <si>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</si>
  <si>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</si>
  <si>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</si>
  <si>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</si>
  <si>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</si>
  <si>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</si>
  <si>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</si>
  <si>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</si>
  <si>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</si>
  <si>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</si>
  <si>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</si>
  <si>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</si>
  <si>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</si>
  <si>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</si>
  <si>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</si>
  <si>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</si>
  <si>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</si>
  <si>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</si>
  <si>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</si>
  <si>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</si>
  <si>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</si>
  <si>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</si>
  <si>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</si>
  <si>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</si>
  <si>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</si>
  <si>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</si>
  <si>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</si>
  <si>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</si>
  <si>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</si>
  <si>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</si>
  <si>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</si>
  <si>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</si>
  <si>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</si>
  <si>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</si>
  <si>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</si>
  <si>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</si>
  <si>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</si>
  <si>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</si>
  <si>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</si>
  <si>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</si>
  <si>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</si>
  <si>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</si>
  <si>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</si>
  <si>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</si>
  <si>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</si>
  <si>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</si>
  <si>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</si>
  <si>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</si>
  <si>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</si>
  <si>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</si>
  <si>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</si>
  <si>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</si>
  <si>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</si>
  <si>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</si>
  <si>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</si>
  <si>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</si>
  <si>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</si>
  <si>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</si>
  <si>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</si>
  <si>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</si>
  <si>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</si>
  <si>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</si>
  <si>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</si>
  <si>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</si>
  <si>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</si>
  <si>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</si>
  <si>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</si>
  <si>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</si>
  <si>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</si>
  <si>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</si>
  <si>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</si>
  <si>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</si>
  <si>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</si>
  <si>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</si>
  <si>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</si>
  <si>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</si>
  <si>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</si>
  <si>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</si>
  <si>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</si>
  <si>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</si>
  <si>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</si>
  <si>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</si>
  <si>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</si>
  <si>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</si>
  <si>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</si>
  <si>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</si>
  <si>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</si>
  <si>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</si>
  <si>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</si>
  <si>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</si>
  <si>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</si>
  <si>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</si>
  <si>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</si>
  <si>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</si>
  <si>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</si>
  <si>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</si>
  <si>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</si>
  <si>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</si>
  <si>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</si>
  <si>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</si>
  <si>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</si>
  <si>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</si>
  <si>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</si>
  <si>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</si>
  <si>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</si>
  <si>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</si>
  <si>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</si>
  <si>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</si>
  <si>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</si>
  <si>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</si>
  <si>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</si>
  <si>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</si>
  <si>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</si>
  <si>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</si>
  <si>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</si>
  <si>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</si>
  <si>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</si>
  <si>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</si>
  <si>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</si>
  <si>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</si>
  <si>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</si>
  <si>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</si>
  <si>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</si>
  <si>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</si>
  <si>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</si>
  <si>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</si>
  <si>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</si>
  <si>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</si>
  <si>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</si>
  <si>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</si>
  <si>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</si>
  <si>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</si>
  <si>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</si>
  <si>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</si>
  <si>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</si>
  <si>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</si>
  <si>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</si>
  <si>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</si>
  <si>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</si>
  <si>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</si>
  <si>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</si>
  <si>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</si>
  <si>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</si>
  <si>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</si>
  <si>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</si>
  <si>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</si>
  <si>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</si>
  <si>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</si>
  <si>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</si>
  <si>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</si>
  <si>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</si>
  <si>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</si>
  <si>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</si>
  <si>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</si>
  <si>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</si>
  <si>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</si>
  <si>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</si>
  <si>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</si>
  <si>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</si>
  <si>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</si>
  <si>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</si>
  <si>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</si>
  <si>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</si>
  <si>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</si>
  <si>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</si>
  <si>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</si>
  <si>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</si>
  <si>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</si>
  <si>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</si>
  <si>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</si>
  <si>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</si>
  <si>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</si>
  <si>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</si>
  <si>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</si>
  <si>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</si>
  <si>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</si>
  <si>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</si>
  <si>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</si>
  <si>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</si>
  <si>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</si>
  <si>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</si>
  <si>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</si>
  <si>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</si>
  <si>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</si>
  <si>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</si>
  <si>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</si>
  <si>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</si>
  <si>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</si>
  <si>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</si>
  <si>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</si>
  <si>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</si>
  <si>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</si>
  <si>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</si>
  <si>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</si>
  <si>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</si>
  <si>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</si>
  <si>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</si>
  <si>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</si>
  <si>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</si>
  <si>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</si>
  <si>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</si>
  <si>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</si>
  <si>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</si>
  <si>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</si>
  <si>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</si>
  <si>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</si>
  <si>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</si>
  <si>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</si>
  <si>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</si>
  <si>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</si>
  <si>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</si>
  <si>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</si>
  <si>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</si>
  <si>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</si>
  <si>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</si>
  <si>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</si>
  <si>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</si>
  <si>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</si>
  <si>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</si>
  <si>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</si>
  <si>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</si>
  <si>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</si>
  <si>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</si>
  <si>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</si>
  <si>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</si>
  <si>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</si>
  <si>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</si>
  <si>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</si>
  <si>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</si>
  <si>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</si>
  <si>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</si>
  <si>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</si>
  <si>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</si>
  <si>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</si>
  <si>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</si>
  <si>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</si>
  <si>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</si>
  <si>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</si>
  <si>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</si>
  <si>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</si>
  <si>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</si>
  <si>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</si>
  <si>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</si>
  <si>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</si>
  <si>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</si>
  <si>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</si>
  <si>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</si>
  <si>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</si>
  <si>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</si>
  <si>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</si>
  <si>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</si>
  <si>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</si>
  <si>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</si>
  <si>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</si>
  <si>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</si>
  <si>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</si>
  <si>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</si>
  <si>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</si>
  <si>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</si>
  <si>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</si>
  <si>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</si>
  <si>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</si>
  <si>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</si>
  <si>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</si>
  <si>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</si>
  <si>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</si>
  <si>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</si>
  <si>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</si>
  <si>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</si>
  <si>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</si>
  <si>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</si>
  <si>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</si>
  <si>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</si>
  <si>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</si>
  <si>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</si>
  <si>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</si>
  <si>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</si>
  <si>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</si>
  <si>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</si>
  <si>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</si>
  <si>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</si>
  <si>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</si>
  <si>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</si>
  <si>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</si>
  <si>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</si>
  <si>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</si>
  <si>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</si>
  <si>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</si>
  <si>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</si>
  <si>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</si>
  <si>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</si>
  <si>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</si>
  <si>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</si>
  <si>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</si>
  <si>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</si>
  <si>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</si>
  <si>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</si>
  <si>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</si>
  <si>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</si>
  <si>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</si>
  <si>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</si>
  <si>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</si>
  <si>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</si>
  <si>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</si>
  <si>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</si>
  <si>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</si>
  <si>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</si>
  <si>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</si>
  <si>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</si>
  <si>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</si>
  <si>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</si>
  <si>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</si>
  <si>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</si>
  <si>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</si>
  <si>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</si>
  <si>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</si>
  <si>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</si>
  <si>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</si>
  <si>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</si>
  <si>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</si>
  <si>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</si>
  <si>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</si>
  <si>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</si>
  <si>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</si>
  <si>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</si>
  <si>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</si>
  <si>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</si>
  <si>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</si>
  <si>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</si>
  <si>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</si>
  <si>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</si>
  <si>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</si>
  <si>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</si>
  <si>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</si>
  <si>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</si>
  <si>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</si>
  <si>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</si>
  <si>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</si>
  <si>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</si>
  <si>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</si>
  <si>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</si>
  <si>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</si>
  <si>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</si>
  <si>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</si>
  <si>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</si>
  <si>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</si>
  <si>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</si>
  <si>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</si>
  <si>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</si>
  <si>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</si>
  <si>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</si>
  <si>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</si>
  <si>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</si>
  <si>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</si>
  <si>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</si>
  <si>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</si>
  <si>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</si>
  <si>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</si>
  <si>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</si>
  <si>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</si>
  <si>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</si>
  <si>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</si>
  <si>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</si>
  <si>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</si>
  <si>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</si>
  <si>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</si>
  <si>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</si>
  <si>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</si>
  <si>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</si>
  <si>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</si>
  <si>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</si>
  <si>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</si>
  <si>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</si>
  <si>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</si>
  <si>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</si>
  <si>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</si>
  <si>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</si>
  <si>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</si>
  <si>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</si>
  <si>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</si>
  <si>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</si>
  <si>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</si>
  <si>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</si>
  <si>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</si>
  <si>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</si>
  <si>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</si>
  <si>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</si>
  <si>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</si>
  <si>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</si>
  <si>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</si>
  <si>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</si>
  <si>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</si>
  <si>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</si>
  <si>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</si>
  <si>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</si>
  <si>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</si>
  <si>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</si>
  <si>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</si>
  <si>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</si>
  <si>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</si>
  <si>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</si>
  <si>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</si>
  <si>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</si>
  <si>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</si>
  <si>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</si>
  <si>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</si>
  <si>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</si>
  <si>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</si>
  <si>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</si>
  <si>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</si>
  <si>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</si>
  <si>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</si>
  <si>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</si>
  <si>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</si>
  <si>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</si>
  <si>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</si>
  <si>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</si>
  <si>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</si>
  <si>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</si>
  <si>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</si>
  <si>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</si>
  <si>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</si>
  <si>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</si>
  <si>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</si>
  <si>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</si>
  <si>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</si>
  <si>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</si>
  <si>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</si>
  <si>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</si>
  <si>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</si>
  <si>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</si>
  <si>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</si>
  <si>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</si>
  <si>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</si>
  <si>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</si>
  <si>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</si>
  <si>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</si>
  <si>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</si>
  <si>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</si>
  <si>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</si>
  <si>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</si>
  <si>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</si>
  <si>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</si>
  <si>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</si>
  <si>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</si>
  <si>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</si>
  <si>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</si>
  <si>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</si>
  <si>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</si>
  <si>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</si>
  <si>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</si>
  <si>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</si>
  <si>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</si>
  <si>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</si>
  <si>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</si>
  <si>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</si>
  <si>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</si>
  <si>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</si>
  <si>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</si>
  <si>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</si>
  <si>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</si>
  <si>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</si>
  <si>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</si>
  <si>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</si>
  <si>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</si>
  <si>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</si>
  <si>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</si>
  <si>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</si>
  <si>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</si>
  <si>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</si>
  <si>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</si>
  <si>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</si>
  <si>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</si>
  <si>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</si>
  <si>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</si>
  <si>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</si>
  <si>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</si>
  <si>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</si>
  <si>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</si>
  <si>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</si>
  <si>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</si>
  <si>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</si>
  <si>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</si>
  <si>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</si>
  <si>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</si>
  <si>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</si>
  <si>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</si>
  <si>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</si>
  <si>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</si>
  <si>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</si>
  <si>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</si>
  <si>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</si>
  <si>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</si>
  <si>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</si>
  <si>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</si>
  <si>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</si>
  <si>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</si>
  <si>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</si>
  <si>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</si>
  <si>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</si>
  <si>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</si>
  <si>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</si>
  <si>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</si>
  <si>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</si>
  <si>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</si>
  <si>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</si>
  <si>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</si>
  <si>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</si>
  <si>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</si>
  <si>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</si>
  <si>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</si>
  <si>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</si>
  <si>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</si>
  <si>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</si>
  <si>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</si>
  <si>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</si>
  <si>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</si>
  <si>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</si>
  <si>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</si>
  <si>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</si>
  <si>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</si>
  <si>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</si>
  <si>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</si>
  <si>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</si>
  <si>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</si>
  <si>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</si>
  <si>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</si>
  <si>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</si>
  <si>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</si>
  <si>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</si>
  <si>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</si>
  <si>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</si>
  <si>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</si>
  <si>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</si>
  <si>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</si>
  <si>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</si>
  <si>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</si>
  <si>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</si>
  <si>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</si>
  <si>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</si>
  <si>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</si>
  <si>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</si>
  <si>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</si>
  <si>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</si>
  <si>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</si>
  <si>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</si>
  <si>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</si>
  <si>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</si>
  <si>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</si>
  <si>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</si>
  <si>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</si>
  <si>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</si>
  <si>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</si>
  <si>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</si>
  <si>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</si>
  <si>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</si>
  <si>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</si>
  <si>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</si>
  <si>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</si>
  <si>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</si>
  <si>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</si>
  <si>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</si>
  <si>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</si>
  <si>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</si>
  <si>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</si>
  <si>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</si>
  <si>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</si>
  <si>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</si>
  <si>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</si>
  <si>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</si>
  <si>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</si>
  <si>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</si>
  <si>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</si>
  <si>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</si>
  <si>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</si>
  <si>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</si>
  <si>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</si>
  <si>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</si>
  <si>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</si>
  <si>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</si>
  <si>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</si>
  <si>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</si>
  <si>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</si>
  <si>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</si>
  <si>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</si>
  <si>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</si>
  <si>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</si>
  <si>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</si>
  <si>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</si>
  <si>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</si>
  <si>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</si>
  <si>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</si>
  <si>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</si>
  <si>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</si>
  <si>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</si>
  <si>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</si>
  <si>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</si>
  <si>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</si>
  <si>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</si>
  <si>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</si>
  <si>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</si>
  <si>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</si>
  <si>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</si>
  <si>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</si>
  <si>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</si>
  <si>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</si>
  <si>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</si>
  <si>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</si>
  <si>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</si>
  <si>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</si>
  <si>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</si>
  <si>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</si>
  <si>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</si>
  <si>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</si>
  <si>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</si>
  <si>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</si>
  <si>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</si>
  <si>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</si>
  <si>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</si>
  <si>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</si>
  <si>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</si>
  <si>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</si>
  <si>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</si>
  <si>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</si>
  <si>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</si>
  <si>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</si>
  <si>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</si>
  <si>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</si>
  <si>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</si>
  <si>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</si>
  <si>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</si>
  <si>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</si>
  <si>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</si>
  <si>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</si>
  <si>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</si>
  <si>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</si>
  <si>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</si>
  <si>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</si>
  <si>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</si>
  <si>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</si>
  <si>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</si>
  <si>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</si>
  <si>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</si>
  <si>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</si>
  <si>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</si>
  <si>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</si>
  <si>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</si>
  <si>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</si>
  <si>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</si>
  <si>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</si>
  <si>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</si>
  <si>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</si>
  <si>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</si>
  <si>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</si>
  <si>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</si>
  <si>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</si>
  <si>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</si>
  <si>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</si>
  <si>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</si>
  <si>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</si>
  <si>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</si>
  <si>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</si>
  <si>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</si>
  <si>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</si>
  <si>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</si>
  <si>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</si>
  <si>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</si>
  <si>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</si>
  <si>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</si>
  <si>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</si>
  <si>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</si>
  <si>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</si>
  <si>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</si>
  <si>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</si>
  <si>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</si>
  <si>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</si>
  <si>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</si>
  <si>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</si>
  <si>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</si>
  <si>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</si>
  <si>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</si>
  <si>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</si>
  <si>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</si>
  <si>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</si>
  <si>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</si>
  <si>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</si>
  <si>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</si>
  <si>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</si>
  <si>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</si>
  <si>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</si>
  <si>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</si>
  <si>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</si>
  <si>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</si>
  <si>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</si>
  <si>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</si>
  <si>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</si>
  <si>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</si>
  <si>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</si>
  <si>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</si>
  <si>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</si>
  <si>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</si>
  <si>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</si>
  <si>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</si>
  <si>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</si>
  <si>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</si>
  <si>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</si>
  <si>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</si>
  <si>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</si>
  <si>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</si>
  <si>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</si>
  <si>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</si>
  <si>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</si>
  <si>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</si>
  <si>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</si>
  <si>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</si>
  <si>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</si>
  <si>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</si>
  <si>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</si>
  <si>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</si>
  <si>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</si>
  <si>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</si>
  <si>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</si>
  <si>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</si>
  <si>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</si>
  <si>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</si>
  <si>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</si>
  <si>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</si>
  <si>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</si>
  <si>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</si>
  <si>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</si>
  <si>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</si>
  <si>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</si>
  <si>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</si>
  <si>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</si>
  <si>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</si>
  <si>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</si>
  <si>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</si>
  <si>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</si>
  <si>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</si>
  <si>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</si>
  <si>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</si>
  <si>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</si>
  <si>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</si>
  <si>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</si>
  <si>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</si>
  <si>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</si>
  <si>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</si>
  <si>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</si>
  <si>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</si>
  <si>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</si>
  <si>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</si>
  <si>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</si>
  <si>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</si>
  <si>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</si>
  <si>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</si>
  <si>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</si>
  <si>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</si>
  <si>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</si>
  <si>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</si>
  <si>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</si>
  <si>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</si>
  <si>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</si>
  <si>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</si>
  <si>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</si>
  <si>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</si>
  <si>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</si>
  <si>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</si>
  <si>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</si>
  <si>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</si>
  <si>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</si>
  <si>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</si>
  <si>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</si>
  <si>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</si>
  <si>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</si>
  <si>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</si>
  <si>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</si>
  <si>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</si>
  <si>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</si>
  <si>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</si>
  <si>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</si>
  <si>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</si>
  <si>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</si>
  <si>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</si>
  <si>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</si>
  <si>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</si>
  <si>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</si>
  <si>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</si>
  <si>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</si>
  <si>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</si>
  <si>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</si>
  <si>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</si>
  <si>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</si>
  <si>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</si>
  <si>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</si>
  <si>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</si>
  <si>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</si>
  <si>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</si>
  <si>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</si>
  <si>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</si>
  <si>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</si>
  <si>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</si>
  <si>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</si>
  <si>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</si>
  <si>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</si>
  <si>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</si>
  <si>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</si>
  <si>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</si>
  <si>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</si>
  <si>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</si>
  <si>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</si>
  <si>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</si>
  <si>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</si>
  <si>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</si>
  <si>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</si>
  <si>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</si>
  <si>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</si>
  <si>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</si>
  <si>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</si>
  <si>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</si>
  <si>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</si>
  <si>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</si>
  <si>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</si>
  <si>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</si>
  <si>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</si>
  <si>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</si>
  <si>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</si>
  <si>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</si>
  <si>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</si>
  <si>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</si>
  <si>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</si>
  <si>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</si>
  <si>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</si>
  <si>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</si>
  <si>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</si>
  <si>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</si>
  <si>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</si>
  <si>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</si>
  <si>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</si>
  <si>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</si>
  <si>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</si>
  <si>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</si>
  <si>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</si>
  <si>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</si>
  <si>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</si>
  <si>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</si>
  <si>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</si>
  <si>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</si>
  <si>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</si>
  <si>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</si>
  <si>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</si>
  <si>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</si>
  <si>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</si>
  <si>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</si>
  <si>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</si>
  <si>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</si>
  <si>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</si>
  <si>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</si>
  <si>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</si>
  <si>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</si>
  <si>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</si>
  <si>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</si>
  <si>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</si>
  <si>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</si>
  <si>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</si>
  <si>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</si>
  <si>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</si>
  <si>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</si>
  <si>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</si>
  <si>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</si>
  <si>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</si>
  <si>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</si>
  <si>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</si>
  <si>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</si>
  <si>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</si>
  <si>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</si>
  <si>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</si>
  <si>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</si>
  <si>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</si>
  <si>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</si>
  <si>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</si>
  <si>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</si>
  <si>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</si>
  <si>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</si>
  <si>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</si>
  <si>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</si>
  <si>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</si>
  <si>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</si>
  <si>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</si>
  <si>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</si>
  <si>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</si>
  <si>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</si>
  <si>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</si>
  <si>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</si>
  <si>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</si>
  <si>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</si>
  <si>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</si>
  <si>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</si>
  <si>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</si>
  <si>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</si>
  <si>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</si>
  <si>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</si>
  <si>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</si>
  <si>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</si>
  <si>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</si>
  <si>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</si>
  <si>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</si>
  <si>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</si>
  <si>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</si>
  <si>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</si>
  <si>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</si>
  <si>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</si>
  <si>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</si>
  <si>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</si>
  <si>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</si>
  <si>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</si>
  <si>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</si>
  <si>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</si>
  <si>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</si>
  <si>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</si>
  <si>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</si>
  <si>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</si>
  <si>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</si>
  <si>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</si>
  <si>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</si>
  <si>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</si>
  <si>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</si>
  <si>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</si>
  <si>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</si>
  <si>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</si>
  <si>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</si>
  <si>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</si>
  <si>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</si>
  <si>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</si>
  <si>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</si>
  <si>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</si>
  <si>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</si>
  <si>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</si>
  <si>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</si>
  <si>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</si>
  <si>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</si>
  <si>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</si>
  <si>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</si>
  <si>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</si>
  <si>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</si>
  <si>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</si>
  <si>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</si>
  <si>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</si>
  <si>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</si>
  <si>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</si>
  <si>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</si>
  <si>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</si>
  <si>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</si>
  <si>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</si>
  <si>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</si>
  <si>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</si>
  <si>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</si>
  <si>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</si>
  <si>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</si>
  <si>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</si>
  <si>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</si>
  <si>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</si>
  <si>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</si>
  <si>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</si>
  <si>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</si>
  <si>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</si>
  <si>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</si>
  <si>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</si>
  <si>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</si>
  <si>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</si>
  <si>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</si>
  <si>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</si>
  <si>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</si>
  <si>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</si>
  <si>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</si>
  <si>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</si>
  <si>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</si>
  <si>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</si>
  <si>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</si>
  <si>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</si>
  <si>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</si>
  <si>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</si>
  <si>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</si>
  <si>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</si>
  <si>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</si>
  <si>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</si>
  <si>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</si>
  <si>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</si>
  <si>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</si>
  <si>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</si>
  <si>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</si>
  <si>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</si>
  <si>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</si>
  <si>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</si>
  <si>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</si>
  <si>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</si>
  <si>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</si>
  <si>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</si>
  <si>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</si>
  <si>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</si>
  <si>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</si>
  <si>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</si>
  <si>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</si>
  <si>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</si>
  <si>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</si>
  <si>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</si>
  <si>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</si>
  <si>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</si>
  <si>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</si>
  <si>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</si>
  <si>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</si>
  <si>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</si>
  <si>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</si>
  <si>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</si>
  <si>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</si>
  <si>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</si>
  <si>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</si>
  <si>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</si>
  <si>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</si>
  <si>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</si>
  <si>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</si>
  <si>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</si>
  <si>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</si>
  <si>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</si>
  <si>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</si>
  <si>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</si>
  <si>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</si>
  <si>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</si>
  <si>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</si>
  <si>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</si>
  <si>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</si>
  <si>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</si>
  <si>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</si>
  <si>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</si>
  <si>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</si>
  <si>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</si>
  <si>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</si>
  <si>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</si>
  <si>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</si>
  <si>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</si>
  <si>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</si>
  <si>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</si>
  <si>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</si>
  <si>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</si>
  <si>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</si>
  <si>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</si>
  <si>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</si>
  <si>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</si>
  <si>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</si>
  <si>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</si>
  <si>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</si>
  <si>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</si>
  <si>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</si>
  <si>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</si>
  <si>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</si>
  <si>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</si>
  <si>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</si>
  <si>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</si>
  <si>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</si>
  <si>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</si>
  <si>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</si>
  <si>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</si>
  <si>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</si>
  <si>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</si>
  <si>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</si>
  <si>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</si>
  <si>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</si>
  <si>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</si>
  <si>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</si>
  <si>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</si>
  <si>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</si>
  <si>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</si>
  <si>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</si>
  <si>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</si>
  <si>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</si>
  <si>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</si>
  <si>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</si>
  <si>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</si>
  <si>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</si>
  <si>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</si>
  <si>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</si>
  <si>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</si>
  <si>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</si>
  <si>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</si>
  <si>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</si>
  <si>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</si>
  <si>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</si>
  <si>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</si>
  <si>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</si>
  <si>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</si>
  <si>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</si>
  <si>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</si>
  <si>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</si>
  <si>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</si>
  <si>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</si>
  <si>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</si>
  <si>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</si>
  <si>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</si>
  <si>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</si>
  <si>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</si>
  <si>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</si>
  <si>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</si>
  <si>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</si>
  <si>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</si>
  <si>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</si>
  <si>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</si>
  <si>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</si>
  <si>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</si>
  <si>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</si>
  <si>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</si>
  <si>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</si>
  <si>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</si>
  <si>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</si>
  <si>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</si>
  <si>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</si>
  <si>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</si>
  <si>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</si>
  <si>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</si>
  <si>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</si>
  <si>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</si>
  <si>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</si>
  <si>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</si>
  <si>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</si>
  <si>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</si>
  <si>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</si>
  <si>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</si>
  <si>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</si>
  <si>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</si>
  <si>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</si>
  <si>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</si>
  <si>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</si>
  <si>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</si>
  <si>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</si>
  <si>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</si>
  <si>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</si>
  <si>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</si>
  <si>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</si>
  <si>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</si>
  <si>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</si>
  <si>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</si>
  <si>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</si>
  <si>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</si>
  <si>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</si>
  <si>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</si>
  <si>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</si>
  <si>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</si>
  <si>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</si>
  <si>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</si>
  <si>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</si>
  <si>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</si>
  <si>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</si>
  <si>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</si>
  <si>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</si>
  <si>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</si>
  <si>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</si>
  <si>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</si>
  <si>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</si>
  <si>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</si>
  <si>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</si>
  <si>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</si>
  <si>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</si>
  <si>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</si>
  <si>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</si>
  <si>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</si>
  <si>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</si>
  <si>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</si>
  <si>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</si>
  <si>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</si>
  <si>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</si>
  <si>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</si>
  <si>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</si>
  <si>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</si>
  <si>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</si>
  <si>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</si>
  <si>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</si>
  <si>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</si>
  <si>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</si>
  <si>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</si>
  <si>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</si>
  <si>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</si>
  <si>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</si>
  <si>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</si>
  <si>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</si>
  <si>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</si>
  <si>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</si>
  <si>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</si>
  <si>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</si>
  <si>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</si>
  <si>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</si>
  <si>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</si>
  <si>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</si>
  <si>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</si>
  <si>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</si>
  <si>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</si>
  <si>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</si>
  <si>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</si>
  <si>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</si>
  <si>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</si>
  <si>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</si>
  <si>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</si>
  <si>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</si>
  <si>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</si>
  <si>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</si>
  <si>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</si>
  <si>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</si>
  <si>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</si>
  <si>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</si>
  <si>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</si>
  <si>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</si>
  <si>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</si>
  <si>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</si>
  <si>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</si>
  <si>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</si>
  <si>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</si>
  <si>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</si>
  <si>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</si>
  <si>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</si>
  <si>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</si>
  <si>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</si>
  <si>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</si>
  <si>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</si>
  <si>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</si>
  <si>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</si>
  <si>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</si>
  <si>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</si>
  <si>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</si>
  <si>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</si>
  <si>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</si>
  <si>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</si>
  <si>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</si>
  <si>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</si>
  <si>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</si>
  <si>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</si>
  <si>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</si>
  <si>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</si>
  <si>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</si>
  <si>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</si>
  <si>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</si>
  <si>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</si>
  <si>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</si>
  <si>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</si>
  <si>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</si>
  <si>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</si>
  <si>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</si>
  <si>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</si>
  <si>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</si>
  <si>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</si>
  <si>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</si>
  <si>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</si>
  <si>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</si>
  <si>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</si>
  <si>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</si>
  <si>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</si>
  <si>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</si>
  <si>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</si>
  <si>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</si>
  <si>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</si>
  <si>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</si>
  <si>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</si>
  <si>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</si>
  <si>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</si>
  <si>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</si>
  <si>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</si>
  <si>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</si>
  <si>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</si>
  <si>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</si>
  <si>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</si>
  <si>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</si>
  <si>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</si>
  <si>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</si>
  <si>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</si>
  <si>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</si>
  <si>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</si>
  <si>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</si>
  <si>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</si>
  <si>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</si>
  <si>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</si>
  <si>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</si>
  <si>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</si>
  <si>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</si>
  <si>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</si>
  <si>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</si>
  <si>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</si>
  <si>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</si>
  <si>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</si>
  <si>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</si>
  <si>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</si>
  <si>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</si>
  <si>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</si>
  <si>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</si>
  <si>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</si>
  <si>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</si>
  <si>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</si>
  <si>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</si>
  <si>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</si>
  <si>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</si>
  <si>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</si>
  <si>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</si>
  <si>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</si>
  <si>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</si>
  <si>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</si>
  <si>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</si>
  <si>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</si>
  <si>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</si>
  <si>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</si>
  <si>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</si>
  <si>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</si>
  <si>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</si>
  <si>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</si>
  <si>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</si>
  <si>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</si>
  <si>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</si>
  <si>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</si>
  <si>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</si>
  <si>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</si>
  <si>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</si>
  <si>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</si>
  <si>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</si>
  <si>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</si>
  <si>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</si>
  <si>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</si>
  <si>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</si>
  <si>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</si>
  <si>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</si>
  <si>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</si>
  <si>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</si>
  <si>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</si>
  <si>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</si>
  <si>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</si>
  <si>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</si>
  <si>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</si>
  <si>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</si>
  <si>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</si>
  <si>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</si>
  <si>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</si>
  <si>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</si>
  <si>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</si>
  <si>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</si>
  <si>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</si>
  <si>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</si>
  <si>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</si>
  <si>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</si>
  <si>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</si>
  <si>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</si>
  <si>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</si>
  <si>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</si>
  <si>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</si>
  <si>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</si>
  <si>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</si>
  <si>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</si>
  <si>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</si>
  <si>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</si>
  <si>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</si>
  <si>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</si>
  <si>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</si>
  <si>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</si>
  <si>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</si>
  <si>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</si>
  <si>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</si>
  <si>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</si>
  <si>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</si>
  <si>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</si>
  <si>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</si>
  <si>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</si>
  <si>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</si>
  <si>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</si>
  <si>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</si>
  <si>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</si>
  <si>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</si>
  <si>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</si>
  <si>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</si>
  <si>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</si>
  <si>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</si>
  <si>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</si>
  <si>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</si>
  <si>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</si>
  <si>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</si>
  <si>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</si>
  <si>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</si>
  <si>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</si>
  <si>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</si>
  <si>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</si>
  <si>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</si>
  <si>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</si>
  <si>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</si>
  <si>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</si>
  <si>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</si>
  <si>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</si>
  <si>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</si>
  <si>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</si>
  <si>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</si>
  <si>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</si>
  <si>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</si>
  <si>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</si>
  <si>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</si>
  <si>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</si>
  <si>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</si>
  <si>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</si>
  <si>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</si>
  <si>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</si>
  <si>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</si>
  <si>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</si>
  <si>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</si>
  <si>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</si>
  <si>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</si>
  <si>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</si>
  <si>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</si>
  <si>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</si>
  <si>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</si>
  <si>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</si>
  <si>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</si>
  <si>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</si>
  <si>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</si>
  <si>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</si>
  <si>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</si>
  <si>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</si>
  <si>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</si>
  <si>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</si>
  <si>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</si>
  <si>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</si>
  <si>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</si>
  <si>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</si>
  <si>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</si>
  <si>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</si>
  <si>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</si>
  <si>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</si>
  <si>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</si>
  <si>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</si>
  <si>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</si>
  <si>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</si>
  <si>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</si>
  <si>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</si>
  <si>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</si>
  <si>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</si>
  <si>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</si>
  <si>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</si>
  <si>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</si>
  <si>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</si>
  <si>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</si>
  <si>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</si>
  <si>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</si>
  <si>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</si>
  <si>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</si>
  <si>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</si>
  <si>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</si>
  <si>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</si>
  <si>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</si>
  <si>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</si>
  <si>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</si>
  <si>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</si>
  <si>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</si>
  <si>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</si>
  <si>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</si>
  <si>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</si>
  <si>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</si>
  <si>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</si>
  <si>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</si>
  <si>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</si>
  <si>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</si>
  <si>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</si>
  <si>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</si>
  <si>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</si>
  <si>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</si>
  <si>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</si>
  <si>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</si>
  <si>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</si>
  <si>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</si>
  <si>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</si>
  <si>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</si>
  <si>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</si>
  <si>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</si>
  <si>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</si>
  <si>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</si>
  <si>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</si>
  <si>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</si>
  <si>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</si>
  <si>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</si>
  <si>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</si>
  <si>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</si>
  <si>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</si>
  <si>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</si>
  <si>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</si>
  <si>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</si>
  <si>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</si>
  <si>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</si>
  <si>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</si>
  <si>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</si>
  <si>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</si>
  <si>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</si>
  <si>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</si>
  <si>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</si>
  <si>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</si>
  <si>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</si>
  <si>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</si>
  <si>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</si>
  <si>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</si>
  <si>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</si>
  <si>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</si>
  <si>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</si>
  <si>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</si>
  <si>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</si>
  <si>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</si>
  <si>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</si>
  <si>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</si>
  <si>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</si>
  <si>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</si>
  <si>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</si>
  <si>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</si>
  <si>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</si>
  <si>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</si>
  <si>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</si>
  <si>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</si>
  <si>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</si>
  <si>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</si>
  <si>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</si>
  <si>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</si>
  <si>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</si>
  <si>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</si>
  <si>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</si>
  <si>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</si>
  <si>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</si>
  <si>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</si>
  <si>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</si>
  <si>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</si>
  <si>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</si>
  <si>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</si>
  <si>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</si>
  <si>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</si>
  <si>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</si>
  <si>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</si>
  <si>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</si>
  <si>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</si>
  <si>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</si>
  <si>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</si>
  <si>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</si>
  <si>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</si>
  <si>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</si>
  <si>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</si>
  <si>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</si>
  <si>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</si>
  <si>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</si>
  <si>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</si>
  <si>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</si>
  <si>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</si>
  <si>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</si>
  <si>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</si>
  <si>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</si>
  <si>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</si>
  <si>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</si>
  <si>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</si>
  <si>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</si>
  <si>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</si>
  <si>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</si>
  <si>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</si>
  <si>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</si>
  <si>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</si>
  <si>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</si>
  <si>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</si>
  <si>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</si>
  <si>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</si>
  <si>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</si>
  <si>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</si>
  <si>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</si>
  <si>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</si>
  <si>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</si>
  <si>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</si>
  <si>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</si>
  <si>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</si>
  <si>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</si>
  <si>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</si>
  <si>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</si>
  <si>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</si>
  <si>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</si>
  <si>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</si>
  <si>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</si>
  <si>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</si>
  <si>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</si>
  <si>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</si>
  <si>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</si>
  <si>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</si>
  <si>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</si>
  <si>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</si>
  <si>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</si>
  <si>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</si>
  <si>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</si>
  <si>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</si>
  <si>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</si>
  <si>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</si>
  <si>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</si>
  <si>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</si>
  <si>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</si>
  <si>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</si>
  <si>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</si>
  <si>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</si>
  <si>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</si>
  <si>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</si>
  <si>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</si>
  <si>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</si>
  <si>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</si>
  <si>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</si>
  <si>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</si>
  <si>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</si>
  <si>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</si>
  <si>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</si>
  <si>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</si>
  <si>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</si>
  <si>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</si>
  <si>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</si>
  <si>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</si>
  <si>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</si>
  <si>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</si>
  <si>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</si>
  <si>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</si>
  <si>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</si>
  <si>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</si>
  <si>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</si>
  <si>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</si>
  <si>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</si>
  <si>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</si>
  <si>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</si>
  <si>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</si>
  <si>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</si>
  <si>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</si>
  <si>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</si>
  <si>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</si>
  <si>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</si>
  <si>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</si>
  <si>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</si>
  <si>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</si>
  <si>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</si>
  <si>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</si>
  <si>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</si>
  <si>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</si>
  <si>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</si>
  <si>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</si>
  <si>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</si>
  <si>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</si>
  <si>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</si>
  <si>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</si>
  <si>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</si>
  <si>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</si>
  <si>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</si>
  <si>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</si>
  <si>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</si>
  <si>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</si>
  <si>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</si>
  <si>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</si>
  <si>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</si>
  <si>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</si>
  <si>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</si>
  <si>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</si>
  <si>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</si>
  <si>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</si>
  <si>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</si>
  <si>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</si>
  <si>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</si>
  <si>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</si>
  <si>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</si>
  <si>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</si>
  <si>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</si>
  <si>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</si>
  <si>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</si>
  <si>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</si>
  <si>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</si>
  <si>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</si>
  <si>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</si>
  <si>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</si>
  <si>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</si>
  <si>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</si>
  <si>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</si>
  <si>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</si>
  <si>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</si>
  <si>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</si>
  <si>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</si>
  <si>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</si>
  <si>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</si>
  <si>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</si>
  <si>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</si>
  <si>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</si>
  <si>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</si>
  <si>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</si>
  <si>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</si>
  <si>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</si>
  <si>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</si>
  <si>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</si>
  <si>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</si>
  <si>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</si>
  <si>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</si>
  <si>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</si>
  <si>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</si>
  <si>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</si>
  <si>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</si>
  <si>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</si>
  <si>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</si>
  <si>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</si>
  <si>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</si>
  <si>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</si>
  <si>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</si>
  <si>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</si>
  <si>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</si>
  <si>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</si>
  <si>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</si>
  <si>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</si>
  <si>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</si>
  <si>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</si>
  <si>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</si>
  <si>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</si>
  <si>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</si>
  <si>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</si>
  <si>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</si>
  <si>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</si>
  <si>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</si>
  <si>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</si>
  <si>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</si>
  <si>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</si>
  <si>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</si>
  <si>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</si>
  <si>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</si>
  <si>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</si>
  <si>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</si>
  <si>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</si>
  <si>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</si>
  <si>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</si>
  <si>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</si>
  <si>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</si>
  <si>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</si>
  <si>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</si>
  <si>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</si>
  <si>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</si>
  <si>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</si>
  <si>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</si>
  <si>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</si>
  <si>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</si>
  <si>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</si>
  <si>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</si>
  <si>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</si>
  <si>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</si>
  <si>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</si>
  <si>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</si>
  <si>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</si>
  <si>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</si>
  <si>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</si>
  <si>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</si>
  <si>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</si>
  <si>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</si>
  <si>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</si>
  <si>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</si>
  <si>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</si>
  <si>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</si>
  <si>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</si>
  <si>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</si>
  <si>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</si>
  <si>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</si>
  <si>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</si>
  <si>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</si>
  <si>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</si>
  <si>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</si>
  <si>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</si>
  <si>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</si>
  <si>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</si>
  <si>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</si>
  <si>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</si>
  <si>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</si>
  <si>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</si>
  <si>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</si>
  <si>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</si>
  <si>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</si>
  <si>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</si>
  <si>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</si>
  <si>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</si>
  <si>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</si>
  <si>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</si>
  <si>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</si>
  <si>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</si>
  <si>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</si>
  <si>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</si>
  <si>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</si>
  <si>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</si>
  <si>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</si>
  <si>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</si>
  <si>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</si>
  <si>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</si>
  <si>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</si>
  <si>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</si>
  <si>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</si>
  <si>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</si>
  <si>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</si>
  <si>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</si>
  <si>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</si>
  <si>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</si>
  <si>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</si>
  <si>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</si>
  <si>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</si>
  <si>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</si>
  <si>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</si>
  <si>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</si>
  <si>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</si>
  <si>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</si>
  <si>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</si>
  <si>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</si>
  <si>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</si>
  <si>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</si>
  <si>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</si>
  <si>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</si>
  <si>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</si>
  <si>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</si>
  <si>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</si>
  <si>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</si>
  <si>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</si>
  <si>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</si>
  <si>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</si>
  <si>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</si>
  <si>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</si>
  <si>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</si>
  <si>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</si>
  <si>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</si>
  <si>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</si>
  <si>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</si>
  <si>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</si>
  <si>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</si>
  <si>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</si>
  <si>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</si>
  <si>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</si>
  <si>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</si>
  <si>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</si>
  <si>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</si>
  <si>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</si>
  <si>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</si>
  <si>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</si>
  <si>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</si>
  <si>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</si>
  <si>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</si>
  <si>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</si>
  <si>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</si>
  <si>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</si>
  <si>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</si>
  <si>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</si>
  <si>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</si>
  <si>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</si>
  <si>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</si>
  <si>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</si>
  <si>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</si>
  <si>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</si>
  <si>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</si>
  <si>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</si>
  <si>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</si>
  <si>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</si>
  <si>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</si>
  <si>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</si>
  <si>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</si>
  <si>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</si>
  <si>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</si>
  <si>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</si>
  <si>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</si>
  <si>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</si>
  <si>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</si>
  <si>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</si>
  <si>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</si>
  <si>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</si>
  <si>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</si>
  <si>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</si>
  <si>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</si>
  <si>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</si>
  <si>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</si>
  <si>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</si>
  <si>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</si>
  <si>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</si>
  <si>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</si>
  <si>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</si>
  <si>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</si>
  <si>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</si>
  <si>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</si>
  <si>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</si>
  <si>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</si>
  <si>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</si>
  <si>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</si>
  <si>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</si>
  <si>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</si>
  <si>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</si>
  <si>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</si>
  <si>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</si>
  <si>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</si>
  <si>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</si>
  <si>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</si>
  <si>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</si>
  <si>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</si>
  <si>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</si>
  <si>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</si>
  <si>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</si>
  <si>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</si>
  <si>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</si>
  <si>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</si>
  <si>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</si>
  <si>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</si>
  <si>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</si>
  <si>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</si>
  <si>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</si>
  <si>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</si>
  <si>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</si>
  <si>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</si>
  <si>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</si>
  <si>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</si>
  <si>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</si>
  <si>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</si>
  <si>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</si>
  <si>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</si>
  <si>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</si>
  <si>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</si>
  <si>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</si>
  <si>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</si>
  <si>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</si>
  <si>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</si>
  <si>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</si>
  <si>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</si>
  <si>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</si>
  <si>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</si>
  <si>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</si>
  <si>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</si>
  <si>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</si>
  <si>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</si>
  <si>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</si>
  <si>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</si>
  <si>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</si>
  <si>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</si>
  <si>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</si>
  <si>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</si>
  <si>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</si>
  <si>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</si>
  <si>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</si>
  <si>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</si>
  <si>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</si>
  <si>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</si>
  <si>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</si>
  <si>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</si>
  <si>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</si>
  <si>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</si>
  <si>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</si>
  <si>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</si>
  <si>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</si>
  <si>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</si>
  <si>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</si>
  <si>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</si>
  <si>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</si>
  <si>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</si>
  <si>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</si>
  <si>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</si>
  <si>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</si>
  <si>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</si>
  <si>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</si>
  <si>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</si>
  <si>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</si>
  <si>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</si>
  <si>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</si>
  <si>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</si>
  <si>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</si>
  <si>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</si>
  <si>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</si>
  <si>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</si>
  <si>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</si>
  <si>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</si>
  <si>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</si>
  <si>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</si>
  <si>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</si>
  <si>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</si>
  <si>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</si>
  <si>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</si>
  <si>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</si>
  <si>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</si>
  <si>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</si>
  <si>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</si>
  <si>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</si>
  <si>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</si>
  <si>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</si>
  <si>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</si>
  <si>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</si>
  <si>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</si>
  <si>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</si>
  <si>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</si>
  <si>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</si>
  <si>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</si>
  <si>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</si>
  <si>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</si>
  <si>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</si>
  <si>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</si>
  <si>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</si>
  <si>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</si>
  <si>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</si>
  <si>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</si>
  <si>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</si>
  <si>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</si>
  <si>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</si>
  <si>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</si>
  <si>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</si>
  <si>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</si>
  <si>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</si>
  <si>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</si>
  <si>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</si>
  <si>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</si>
  <si>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</si>
  <si>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</si>
  <si>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</si>
  <si>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</si>
  <si>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</si>
  <si>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</si>
  <si>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</si>
  <si>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</si>
  <si>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</si>
  <si>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</si>
  <si>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</si>
  <si>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</si>
  <si>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</si>
  <si>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</si>
  <si>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</si>
  <si>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</si>
  <si>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</si>
  <si>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</si>
  <si>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DIRECCION GENERAL DE MINERIA</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</si>
  <si>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</si>
  <si>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</si>
  <si>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</si>
  <si>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</si>
  <si>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</si>
  <si>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</si>
  <si>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</si>
  <si>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</si>
  <si>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</si>
  <si>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</si>
  <si>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</si>
  <si>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</si>
  <si>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</si>
  <si>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</si>
  <si>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</si>
  <si>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</si>
  <si>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</si>
  <si>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</si>
  <si>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</si>
  <si>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</si>
  <si>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</si>
  <si>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</si>
  <si>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</si>
  <si>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</si>
  <si>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</si>
  <si>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</si>
  <si>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</si>
  <si>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</si>
  <si>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</si>
  <si>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</si>
  <si>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</si>
  <si>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</si>
  <si>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</si>
  <si>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</si>
  <si>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</si>
  <si>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</si>
  <si>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</si>
  <si>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</si>
  <si>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</si>
  <si>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</si>
  <si>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</si>
  <si>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</si>
  <si>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</si>
  <si>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</si>
  <si>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</si>
  <si>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</si>
  <si>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</si>
  <si>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</si>
  <si>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</si>
  <si>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</si>
  <si>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</si>
  <si>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</si>
  <si>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</si>
  <si>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</si>
  <si>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</si>
  <si>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</si>
  <si>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</si>
  <si>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</si>
  <si>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</si>
  <si>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</si>
  <si>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</si>
  <si>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</si>
  <si>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</si>
  <si>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</si>
  <si>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</si>
  <si>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</si>
  <si>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</si>
  <si>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</si>
  <si>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</si>
  <si>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</si>
  <si>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</si>
  <si>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</si>
  <si>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</si>
  <si>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</si>
  <si>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</si>
  <si>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</si>
  <si>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</si>
  <si>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</si>
  <si>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</si>
  <si>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</si>
  <si>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</si>
  <si>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</si>
  <si>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</si>
  <si>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</si>
  <si>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</si>
  <si>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</si>
  <si>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</si>
  <si>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</si>
  <si>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</si>
  <si>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</si>
  <si>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</si>
  <si>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</si>
  <si>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</si>
  <si>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</si>
  <si>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</si>
  <si>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</si>
  <si>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</si>
  <si>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</si>
  <si>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</si>
  <si>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</si>
  <si>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</si>
  <si>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</si>
  <si>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</si>
  <si>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</si>
  <si>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</si>
  <si>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</si>
  <si>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</si>
  <si>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</si>
  <si>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</si>
  <si>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</si>
  <si>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</si>
  <si>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</si>
  <si>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</si>
  <si>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</si>
  <si>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</si>
  <si>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</si>
  <si>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</si>
  <si>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</si>
  <si>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</si>
  <si>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</si>
  <si>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</si>
  <si>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</si>
  <si>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</si>
  <si>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</si>
  <si>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</si>
  <si>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</si>
  <si>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</si>
  <si>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</si>
  <si>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</si>
  <si>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</si>
  <si>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</si>
  <si>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</si>
  <si>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</si>
  <si>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</si>
  <si>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</si>
  <si>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</si>
  <si>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</si>
  <si>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</si>
  <si>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</si>
  <si>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</si>
  <si>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</si>
  <si>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</si>
  <si>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</si>
  <si>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</si>
  <si>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</si>
  <si>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</si>
  <si>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</si>
  <si>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</si>
  <si>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</si>
  <si>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</si>
  <si>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</si>
  <si>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</si>
  <si>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</si>
  <si>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</si>
  <si>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</si>
  <si>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</si>
  <si>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</si>
  <si>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</si>
  <si>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</si>
  <si>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</si>
  <si>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</si>
  <si>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</si>
  <si>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</si>
  <si>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</si>
  <si>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</si>
  <si>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</si>
  <si>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</si>
  <si>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</si>
  <si>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</si>
  <si>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</si>
  <si>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</si>
  <si>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</si>
  <si>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</si>
  <si>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</si>
  <si>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</si>
  <si>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</si>
  <si>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</si>
  <si>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</si>
  <si>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</si>
  <si>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</si>
  <si>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</si>
  <si>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</si>
  <si>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</si>
  <si>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</si>
  <si>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</si>
  <si>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</si>
  <si>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</si>
  <si>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</si>
  <si>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</si>
  <si>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</si>
  <si>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</si>
  <si>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</si>
  <si>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</si>
  <si>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</si>
  <si>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</si>
  <si>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</si>
  <si>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</si>
  <si>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</si>
  <si>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</si>
  <si>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</si>
  <si>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</si>
  <si>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</si>
  <si>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</si>
  <si>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</si>
  <si>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</si>
  <si>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</si>
  <si>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</si>
  <si>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</si>
  <si>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</si>
  <si>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</si>
  <si>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</si>
  <si>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</si>
  <si>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</si>
  <si>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</si>
  <si>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</si>
  <si>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</si>
  <si>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</si>
  <si>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</si>
  <si>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</si>
  <si>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</si>
  <si>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</si>
  <si>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</si>
  <si>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</si>
  <si>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</si>
  <si>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</si>
  <si>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</si>
  <si>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</si>
  <si>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</si>
  <si>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</si>
  <si>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</si>
  <si>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</si>
  <si>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</si>
  <si>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</si>
  <si>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</si>
  <si>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</si>
  <si>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</si>
  <si>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</si>
  <si>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</si>
  <si>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</si>
  <si>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</si>
  <si>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</si>
  <si>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</si>
  <si>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</si>
  <si>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</si>
  <si>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</si>
  <si>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</si>
  <si>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</si>
  <si>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</si>
  <si>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</si>
  <si>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</si>
  <si>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</si>
  <si>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</si>
  <si>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</si>
  <si>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</si>
  <si>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</si>
  <si>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</si>
  <si>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</si>
  <si>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</si>
  <si>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</si>
  <si>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</si>
  <si>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</si>
  <si>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</si>
  <si>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</si>
  <si>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</si>
  <si>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</si>
  <si>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</si>
  <si>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</si>
  <si>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</si>
  <si>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</si>
  <si>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</si>
  <si>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</si>
  <si>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</si>
  <si>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</si>
  <si>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</si>
  <si>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</si>
  <si>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</si>
  <si>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</si>
  <si>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</si>
  <si>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</si>
  <si>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</si>
  <si>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</si>
  <si>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</si>
  <si>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</si>
  <si>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</si>
  <si>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</si>
  <si>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</si>
  <si>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</si>
  <si>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</si>
  <si>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</si>
  <si>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</si>
  <si>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</si>
  <si>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</si>
  <si>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</si>
  <si>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</si>
  <si>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</si>
  <si>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</si>
  <si>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</si>
  <si>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</si>
  <si>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</si>
  <si>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</si>
  <si>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</si>
  <si>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</si>
  <si>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</si>
  <si>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</si>
  <si>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</si>
  <si>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</si>
  <si>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</si>
  <si>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</si>
  <si>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</si>
  <si>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</si>
  <si>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</si>
  <si>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</si>
  <si>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</si>
  <si>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</si>
  <si>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</si>
  <si>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</si>
  <si>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</si>
  <si>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</si>
  <si>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</si>
  <si>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</si>
  <si>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</si>
  <si>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</si>
  <si>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</si>
  <si>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</si>
  <si>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</si>
  <si>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</si>
  <si>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</si>
  <si>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</si>
  <si>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</si>
  <si>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</si>
  <si>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</si>
  <si>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</si>
  <si>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</si>
  <si>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</si>
  <si>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</si>
  <si>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</si>
  <si>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</si>
  <si>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</si>
  <si>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</si>
  <si>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</si>
  <si>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</si>
  <si>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</si>
  <si>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</si>
  <si>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</si>
  <si>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</si>
  <si>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</si>
  <si>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</si>
  <si>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</si>
  <si>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</si>
  <si>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</si>
  <si>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</si>
  <si>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</si>
  <si>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</si>
  <si>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</si>
  <si>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</si>
  <si>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</si>
  <si>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</si>
  <si>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</si>
  <si>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</si>
  <si>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</si>
  <si>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</si>
  <si>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</si>
  <si>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</si>
  <si>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</si>
  <si>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</si>
  <si>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</si>
  <si>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</si>
  <si>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</si>
  <si>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</si>
  <si>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</si>
  <si>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</si>
  <si>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</si>
  <si>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</si>
  <si>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</si>
  <si>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</si>
  <si>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</si>
  <si>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</si>
  <si>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</si>
  <si>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</si>
  <si>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</si>
  <si>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</si>
  <si>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</si>
  <si>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</si>
  <si>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</si>
  <si>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</si>
  <si>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</si>
  <si>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</si>
  <si>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</si>
  <si>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</si>
  <si>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</si>
  <si>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</si>
  <si>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</si>
  <si>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</si>
  <si>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</si>
  <si>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</si>
  <si>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</si>
  <si>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</si>
  <si>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</si>
  <si>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</si>
  <si>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</si>
  <si>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</si>
  <si>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</si>
  <si>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</si>
  <si>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</si>
  <si>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</si>
  <si>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</si>
  <si>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</si>
  <si>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</si>
  <si>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</si>
  <si>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</si>
  <si>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</si>
  <si>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</si>
  <si>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</si>
  <si>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</si>
  <si>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</si>
  <si>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</si>
  <si>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</si>
  <si>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</si>
  <si>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</si>
  <si>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</si>
  <si>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</si>
  <si>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</si>
  <si>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</si>
  <si>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</si>
  <si>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</si>
  <si>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</si>
  <si>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</si>
  <si>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</si>
  <si>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</si>
  <si>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</si>
  <si>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</si>
  <si>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</si>
  <si>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</si>
  <si>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</si>
  <si>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</si>
  <si>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</si>
  <si>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</si>
  <si>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</si>
  <si>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</si>
  <si>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</si>
  <si>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</si>
  <si>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</si>
  <si>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</si>
  <si>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</si>
  <si>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</si>
  <si>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</si>
  <si>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</si>
  <si>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</si>
  <si>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</si>
  <si>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</si>
  <si>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</si>
  <si>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</si>
  <si>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</si>
  <si>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</si>
  <si>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</si>
  <si>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</si>
  <si>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</si>
  <si>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</si>
  <si>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</si>
  <si>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</si>
  <si>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</si>
  <si>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</si>
  <si>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</si>
  <si>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</si>
  <si>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</si>
  <si>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</si>
  <si>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</si>
  <si>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</si>
  <si>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</si>
  <si>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</si>
  <si>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</si>
  <si>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</si>
  <si>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</si>
  <si>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</si>
  <si>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</si>
  <si>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</si>
  <si>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</si>
  <si>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</si>
  <si>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</si>
  <si>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</si>
  <si>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</si>
  <si>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</si>
  <si>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</si>
  <si>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</si>
  <si>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</si>
  <si>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</si>
  <si>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</si>
  <si>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</si>
  <si>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</si>
  <si>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</si>
  <si>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</si>
  <si>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</si>
  <si>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</si>
  <si>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</si>
  <si>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</si>
  <si>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</si>
  <si>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</si>
  <si>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</si>
  <si>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</si>
  <si>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</si>
  <si>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</si>
  <si>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</si>
  <si>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</si>
  <si>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</si>
  <si>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</si>
  <si>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</si>
  <si>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</si>
  <si>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</si>
  <si>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</si>
  <si>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</si>
  <si>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</si>
  <si>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</si>
  <si>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</si>
  <si>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</si>
  <si>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</si>
  <si>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</si>
  <si>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</si>
  <si>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</si>
  <si>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</si>
  <si>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</si>
  <si>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</si>
  <si>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</si>
  <si>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</si>
  <si>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</si>
  <si>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</si>
  <si>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</si>
  <si>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</si>
  <si>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</si>
  <si>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</si>
  <si>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</si>
  <si>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</si>
  <si>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</si>
  <si>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</si>
  <si>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</si>
  <si>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</si>
  <si>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</si>
  <si>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</si>
  <si>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</si>
  <si>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</si>
  <si>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</si>
  <si>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</si>
  <si>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</si>
  <si>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</si>
  <si>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</si>
  <si>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</si>
  <si>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</si>
  <si>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</si>
  <si>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</si>
  <si>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</si>
  <si>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</si>
  <si>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</si>
  <si>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</si>
  <si>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</si>
  <si>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</si>
  <si>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</si>
  <si>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</si>
  <si>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</si>
  <si>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</si>
  <si>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</si>
  <si>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</si>
  <si>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</si>
  <si>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</si>
  <si>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</si>
  <si>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</si>
  <si>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</si>
  <si>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</si>
  <si>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</si>
  <si>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</si>
  <si>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</si>
  <si>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</si>
  <si>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</si>
  <si>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</si>
  <si>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</si>
  <si>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</si>
  <si>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</si>
  <si>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</si>
  <si>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</si>
  <si>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</si>
  <si>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</si>
  <si>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</si>
  <si>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</si>
  <si>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</si>
  <si>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</si>
  <si>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</si>
  <si>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</si>
  <si>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</si>
  <si>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</si>
  <si>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</si>
  <si>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</si>
  <si>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</si>
  <si>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</si>
  <si>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</si>
  <si>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</si>
  <si>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</si>
  <si>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</si>
  <si>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</si>
  <si>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</si>
  <si>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</si>
  <si>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</si>
  <si>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</si>
  <si>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</si>
  <si>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</si>
  <si>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</si>
  <si>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</si>
  <si>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</si>
  <si>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</si>
  <si>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</si>
  <si>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</si>
  <si>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</si>
  <si>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</si>
  <si>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</si>
  <si>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</si>
  <si>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</si>
  <si>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</si>
  <si>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</si>
  <si>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</si>
  <si>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</si>
  <si>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</si>
  <si>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</si>
  <si>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</si>
  <si>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</si>
  <si>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</si>
  <si>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</si>
  <si>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</si>
  <si>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</si>
  <si>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</si>
  <si>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</si>
  <si>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</si>
  <si>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</si>
  <si>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</si>
  <si>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</si>
  <si>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</si>
  <si>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</si>
  <si>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</si>
  <si>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</si>
  <si>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</si>
  <si>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</si>
  <si>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</si>
  <si>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</si>
  <si>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</si>
  <si>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</si>
  <si>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</si>
  <si>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</si>
  <si>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</si>
  <si>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</si>
  <si>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</si>
  <si>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</si>
  <si>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</si>
  <si>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</si>
  <si>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</si>
  <si>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</si>
  <si>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</si>
  <si>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</si>
  <si>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</si>
  <si>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</si>
  <si>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</si>
  <si>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</si>
  <si>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</si>
  <si>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</si>
  <si>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</si>
  <si>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</si>
  <si>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</si>
  <si>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</si>
  <si>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</si>
  <si>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</si>
  <si>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</si>
  <si>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</si>
  <si>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</si>
  <si>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</si>
  <si>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</si>
  <si>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</si>
  <si>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</si>
  <si>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</si>
  <si>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</si>
  <si>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</si>
  <si>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</si>
  <si>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</si>
  <si>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</si>
  <si>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</si>
  <si>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</si>
  <si>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</si>
  <si>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</si>
  <si>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</si>
  <si>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</si>
  <si>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</si>
  <si>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</si>
  <si>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</si>
  <si>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</si>
  <si>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</si>
  <si>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</si>
  <si>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</si>
  <si>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</si>
  <si>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</si>
  <si>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</si>
  <si>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</si>
  <si>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</si>
  <si>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</si>
  <si>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</si>
  <si>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</si>
  <si>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</si>
  <si>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</si>
  <si>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</si>
  <si>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</si>
  <si>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</si>
  <si>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</si>
  <si>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</si>
  <si>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</si>
  <si>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</si>
  <si>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</si>
  <si>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</si>
  <si>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</si>
  <si>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</si>
  <si>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</si>
  <si>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</si>
  <si>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</si>
  <si>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</si>
  <si>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</si>
  <si>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</si>
  <si>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</si>
  <si>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</si>
  <si>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</si>
  <si>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</si>
  <si>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</si>
  <si>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</si>
  <si>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</si>
  <si>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</si>
  <si>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</si>
  <si>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</si>
  <si>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</si>
  <si>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</si>
  <si>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</si>
  <si>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</si>
  <si>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</si>
  <si>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</si>
  <si>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</si>
  <si>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</si>
  <si>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</si>
  <si>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</si>
  <si>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</si>
  <si>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</si>
  <si>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</si>
  <si>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</si>
  <si>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</si>
  <si>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</si>
  <si>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</si>
  <si>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</si>
  <si>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</si>
  <si>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</si>
  <si>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</si>
  <si>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</si>
  <si>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</si>
  <si>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</si>
  <si>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</si>
  <si>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</si>
  <si>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</si>
  <si>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</si>
  <si>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</si>
  <si>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</si>
  <si>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</si>
  <si>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</si>
  <si>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</si>
  <si>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</si>
  <si>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</si>
  <si>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</si>
  <si>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</si>
  <si>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</si>
  <si>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</si>
  <si>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</si>
  <si>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</si>
  <si>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</si>
  <si>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</si>
  <si>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</si>
  <si>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</si>
  <si>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</si>
  <si>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</si>
  <si>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</si>
  <si>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</si>
  <si>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</si>
  <si>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</si>
  <si>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</si>
  <si>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</si>
  <si>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</si>
  <si>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</si>
  <si>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</si>
  <si>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</si>
  <si>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</si>
  <si>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</si>
  <si>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</si>
  <si>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</si>
  <si>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</si>
  <si>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</si>
  <si>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</si>
  <si>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</si>
  <si>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</si>
  <si>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</si>
  <si>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</si>
  <si>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</si>
  <si>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</si>
  <si>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</si>
  <si>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</si>
  <si>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</si>
  <si>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</si>
  <si>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</si>
  <si>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</si>
  <si>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</si>
  <si>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</si>
  <si>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</si>
  <si>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</si>
  <si>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</si>
  <si>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</si>
  <si>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</si>
  <si>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</si>
  <si>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</si>
  <si>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</si>
  <si>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</si>
  <si>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</si>
  <si>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</si>
  <si>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</si>
  <si>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</si>
  <si>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</si>
  <si>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</si>
  <si>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</si>
  <si>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</si>
  <si>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</si>
  <si>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</si>
  <si>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</si>
  <si>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</si>
  <si>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</si>
  <si>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</si>
  <si>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</si>
  <si>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</si>
  <si>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</si>
  <si>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</si>
  <si>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</si>
  <si>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</si>
  <si>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</si>
  <si>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</si>
  <si>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</si>
  <si>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</si>
  <si>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</si>
  <si>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</si>
  <si>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</si>
  <si>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</si>
  <si>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</si>
  <si>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</si>
  <si>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</si>
  <si>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</si>
  <si>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</si>
  <si>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</si>
  <si>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</si>
  <si>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</si>
  <si>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</si>
  <si>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</si>
  <si>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</si>
  <si>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</si>
  <si>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</si>
  <si>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</si>
  <si>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</si>
  <si>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</si>
  <si>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</si>
  <si>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</si>
  <si>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</si>
  <si>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</si>
  <si>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</si>
  <si>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</si>
  <si>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</si>
  <si>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</si>
  <si>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</si>
  <si>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</si>
  <si>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</si>
  <si>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</si>
  <si>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</si>
  <si>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</si>
  <si>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</si>
  <si>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</si>
  <si>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</si>
  <si>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</si>
  <si>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</si>
  <si>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</si>
  <si>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</si>
  <si>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</si>
  <si>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</si>
  <si>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</si>
  <si>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</si>
  <si>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</si>
  <si>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</si>
  <si>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</si>
  <si>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</si>
  <si>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</si>
  <si>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</si>
  <si>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</si>
  <si>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</si>
  <si>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</si>
  <si>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</si>
  <si>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</si>
  <si>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</si>
  <si>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</si>
  <si>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</si>
  <si>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</si>
  <si>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</si>
  <si>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</si>
  <si>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</si>
  <si>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</si>
  <si>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</si>
  <si>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</si>
  <si>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</si>
  <si>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</si>
  <si>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</si>
  <si>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</si>
  <si>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</si>
  <si>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</si>
  <si>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</si>
  <si>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</si>
  <si>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</si>
  <si>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</si>
  <si>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</si>
  <si>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</si>
  <si>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</si>
  <si>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</si>
  <si>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</si>
  <si>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</si>
  <si>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</si>
  <si>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</si>
  <si>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</si>
  <si>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</si>
  <si>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</si>
  <si>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</si>
  <si>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</si>
  <si>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</si>
  <si>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</si>
  <si>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</si>
  <si>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</si>
  <si>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</si>
  <si>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</si>
  <si>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</si>
  <si>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</si>
  <si>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</si>
  <si>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</si>
  <si>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</si>
  <si>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</si>
  <si>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</si>
  <si>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</si>
  <si>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</si>
  <si>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</si>
  <si>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</si>
  <si>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</si>
  <si>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</si>
  <si>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</si>
  <si>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</si>
  <si>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</si>
  <si>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</si>
  <si>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</si>
  <si>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</si>
  <si>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</si>
  <si>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</si>
  <si>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</si>
  <si>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</si>
  <si>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</si>
  <si>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</si>
  <si>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</si>
  <si>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</si>
  <si>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</si>
  <si>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</si>
  <si>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</si>
  <si>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</si>
  <si>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</si>
  <si>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</si>
  <si>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</si>
  <si>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</si>
  <si>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</si>
  <si>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</si>
  <si>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</si>
  <si>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</si>
  <si>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</si>
  <si>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</si>
  <si>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</si>
  <si>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</si>
  <si>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</si>
  <si>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</si>
  <si>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</si>
  <si>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</si>
  <si>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</si>
  <si>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</si>
  <si>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</si>
  <si>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</si>
  <si>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</si>
  <si>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</si>
  <si>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</si>
  <si>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</si>
  <si>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</si>
  <si>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</si>
  <si>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</si>
  <si>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</si>
  <si>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</si>
  <si>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</si>
  <si>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</si>
  <si>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</si>
  <si>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</si>
  <si>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</si>
  <si>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</si>
  <si>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</si>
  <si>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</si>
  <si>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</si>
  <si>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</si>
  <si>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</si>
  <si>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</si>
  <si>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</si>
  <si>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</si>
  <si>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</si>
  <si>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</si>
  <si>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</si>
  <si>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</si>
  <si>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</si>
  <si>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</si>
  <si>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</si>
  <si>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</si>
  <si>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</si>
  <si>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</si>
  <si>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</si>
  <si>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</si>
  <si>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</si>
  <si>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</si>
  <si>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</si>
  <si>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</si>
  <si>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</si>
  <si>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</si>
  <si>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</si>
  <si>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</si>
  <si>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</si>
  <si>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</si>
  <si>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</si>
  <si>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</si>
  <si>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</si>
  <si>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</si>
  <si>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</si>
  <si>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</si>
  <si>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</si>
  <si>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</si>
  <si>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</si>
  <si>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</si>
  <si>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</si>
  <si>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</si>
  <si>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</si>
  <si>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</si>
  <si>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</si>
  <si>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</si>
  <si>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</si>
  <si>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</si>
  <si>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</si>
  <si>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</si>
  <si>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</si>
  <si>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</si>
  <si>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</si>
  <si>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</si>
  <si>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</si>
  <si>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</si>
  <si>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</si>
  <si>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</si>
  <si>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</si>
  <si>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</si>
  <si>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</si>
  <si>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</si>
  <si>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</si>
  <si>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</si>
  <si>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</si>
  <si>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</si>
  <si>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</si>
  <si>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</si>
  <si>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</si>
  <si>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</si>
  <si>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</si>
  <si>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</si>
  <si>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</si>
  <si>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</si>
  <si>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</si>
  <si>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</si>
  <si>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</si>
  <si>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</si>
  <si>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</si>
  <si>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</si>
  <si>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</si>
  <si>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</si>
  <si>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</si>
  <si>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</si>
  <si>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</si>
  <si>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</si>
  <si>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</si>
  <si>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</si>
  <si>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</si>
  <si>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</si>
  <si>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</si>
  <si>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</si>
  <si>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</si>
  <si>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</si>
  <si>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</si>
  <si>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</si>
  <si>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</si>
  <si>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</si>
  <si>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</si>
  <si>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</si>
  <si>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</si>
  <si>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</si>
  <si>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</si>
  <si>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</si>
  <si>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</si>
  <si>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</si>
  <si>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</si>
  <si>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</si>
  <si>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</si>
  <si>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</si>
  <si>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</si>
  <si>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</si>
  <si>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</si>
  <si>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</si>
  <si>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</si>
  <si>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</si>
  <si>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</si>
  <si>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</si>
  <si>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</si>
  <si>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</si>
  <si>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</si>
  <si>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</si>
  <si>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</si>
  <si>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</si>
  <si>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</si>
  <si>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</si>
  <si>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</si>
  <si>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</si>
  <si>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</si>
  <si>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</si>
  <si>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</si>
  <si>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</si>
  <si>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</si>
  <si>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</si>
  <si>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</si>
  <si>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</si>
  <si>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</si>
  <si>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</si>
  <si>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</si>
  <si>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</si>
  <si>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</si>
  <si>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</si>
  <si>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</si>
  <si>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</si>
  <si>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</si>
  <si>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</si>
  <si>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</si>
  <si>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</si>
  <si>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</si>
  <si>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</si>
  <si>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</si>
  <si>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</si>
  <si>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</si>
  <si>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</si>
  <si>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</si>
  <si>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</si>
  <si>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</si>
  <si>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0222</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</si>
  <si>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</si>
  <si>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</si>
  <si>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</si>
  <si>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</si>
  <si>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</si>
  <si>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</si>
  <si>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</si>
  <si>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</si>
  <si>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</si>
  <si>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</si>
  <si>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</si>
  <si>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</si>
  <si>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</si>
  <si>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</si>
  <si>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</si>
  <si>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</si>
  <si>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</si>
  <si>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</si>
  <si>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</si>
  <si>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</si>
  <si>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</si>
  <si>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</si>
  <si>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</si>
  <si>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</si>
  <si>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</si>
  <si>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</si>
  <si>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</si>
  <si>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</si>
  <si>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</si>
  <si>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</si>
  <si>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</si>
  <si>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</si>
  <si>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</si>
  <si>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</si>
  <si>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</si>
  <si>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</si>
  <si>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</si>
  <si>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</si>
  <si>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</si>
  <si>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</si>
  <si>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</si>
  <si>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</si>
  <si>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</si>
  <si>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</si>
  <si>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</si>
  <si>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</si>
  <si>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</si>
  <si>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</si>
  <si>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</si>
  <si>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</si>
  <si>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</si>
  <si>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</si>
  <si>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</si>
  <si>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</si>
  <si>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</si>
  <si>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</si>
  <si>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</si>
  <si>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</si>
  <si>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</si>
  <si>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</si>
  <si>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</si>
  <si>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</si>
  <si>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</si>
  <si>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</si>
  <si>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</si>
  <si>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</si>
  <si>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</si>
  <si>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</si>
  <si>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</si>
  <si>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</si>
  <si>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</si>
  <si>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</si>
  <si>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</si>
  <si>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</si>
  <si>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</si>
  <si>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</si>
  <si>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</si>
  <si>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</si>
  <si>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</si>
  <si>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</si>
  <si>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</si>
  <si>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</si>
  <si>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</si>
  <si>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</si>
  <si>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</si>
  <si>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</si>
  <si>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</si>
  <si>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</si>
  <si>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</si>
  <si>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</si>
  <si>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</si>
  <si>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</si>
  <si>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</si>
  <si>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</si>
  <si>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</si>
  <si>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</si>
  <si>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</si>
  <si>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</si>
  <si>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</si>
  <si>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</si>
  <si>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</si>
  <si>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</si>
  <si>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</si>
  <si>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</si>
  <si>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</si>
  <si>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</si>
  <si>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</si>
  <si>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</si>
  <si>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</si>
  <si>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</si>
  <si>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</si>
  <si>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</si>
  <si>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</si>
  <si>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</si>
  <si>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</si>
  <si>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</si>
  <si>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</si>
  <si>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</si>
  <si>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</si>
  <si>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</si>
  <si>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</si>
  <si>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</si>
  <si>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</si>
  <si>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</si>
  <si>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</si>
  <si>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</si>
  <si>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</si>
  <si>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</si>
  <si>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</si>
  <si>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</si>
  <si>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</si>
  <si>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</si>
  <si>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</si>
  <si>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</si>
  <si>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</si>
  <si>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</si>
  <si>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</si>
  <si>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</si>
  <si>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</si>
  <si>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</si>
  <si>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</si>
  <si>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</si>
  <si>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</si>
  <si>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</si>
  <si>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</si>
  <si>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</si>
  <si>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</si>
  <si>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</si>
  <si>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</si>
  <si>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</si>
  <si>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</si>
  <si>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</si>
  <si>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</si>
  <si>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</si>
  <si>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</si>
  <si>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</si>
  <si>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</si>
  <si>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</si>
  <si>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</si>
  <si>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</si>
  <si>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</si>
  <si>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</si>
  <si>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</si>
  <si>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</si>
  <si>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</si>
  <si>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</si>
  <si>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</si>
  <si>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</si>
  <si>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</si>
  <si>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</si>
  <si>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</si>
  <si>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</si>
  <si>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</si>
  <si>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</si>
  <si>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</si>
  <si>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</si>
  <si>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</si>
  <si>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</si>
  <si>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</si>
  <si>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</si>
  <si>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</si>
  <si>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</si>
  <si>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</si>
  <si>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</si>
  <si>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</si>
  <si>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</si>
  <si>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</si>
  <si>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</si>
  <si>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</si>
  <si>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</si>
  <si>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</si>
  <si>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</si>
  <si>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</si>
  <si>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</si>
  <si>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</si>
  <si>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</si>
  <si>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</si>
  <si>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</si>
  <si>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</si>
  <si>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</si>
  <si>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</si>
  <si>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</si>
  <si>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</si>
  <si>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</si>
  <si>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</si>
  <si>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</si>
  <si>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</si>
  <si>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</si>
  <si>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</si>
  <si>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</si>
  <si>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</si>
  <si>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</si>
  <si>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</si>
  <si>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</si>
  <si>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</si>
  <si>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</si>
  <si>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</si>
  <si>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</si>
  <si>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</si>
  <si>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</si>
  <si>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</si>
  <si>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</si>
  <si>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</si>
  <si>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</si>
  <si>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</si>
  <si>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</si>
  <si>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</si>
  <si>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</si>
  <si>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</si>
  <si>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</si>
  <si>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</si>
  <si>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</si>
  <si>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</si>
  <si>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</si>
  <si>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</si>
  <si>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</si>
  <si>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</si>
  <si>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</si>
  <si>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</si>
  <si>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</si>
  <si>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</si>
  <si>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</si>
  <si>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</si>
  <si>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</si>
  <si>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</si>
  <si>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</si>
  <si>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</si>
  <si>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</si>
  <si>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</si>
  <si>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</si>
  <si>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</si>
  <si>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</si>
  <si>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</si>
  <si>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</si>
  <si>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</si>
  <si>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</si>
  <si>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</si>
  <si>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</si>
  <si>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</si>
  <si>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</si>
  <si>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</si>
  <si>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</si>
  <si>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</si>
  <si>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</si>
  <si>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</si>
  <si>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</si>
  <si>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</si>
  <si>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</si>
  <si>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</si>
  <si>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</si>
  <si>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</si>
  <si>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</si>
  <si>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</si>
  <si>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</si>
  <si>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</si>
  <si>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</si>
  <si>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</si>
  <si>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</si>
  <si>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</si>
  <si>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</si>
  <si>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</si>
  <si>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</si>
  <si>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</si>
  <si>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</si>
  <si>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</si>
  <si>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</si>
  <si>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</si>
  <si>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</si>
  <si>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</si>
  <si>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</si>
  <si>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</si>
  <si>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</si>
  <si>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</si>
  <si>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</si>
  <si>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</si>
  <si>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</si>
  <si>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</si>
  <si>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</si>
  <si>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</si>
  <si>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</si>
  <si>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</si>
  <si>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</si>
  <si>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</si>
  <si>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</si>
  <si>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</si>
  <si>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</si>
  <si>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</si>
  <si>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</si>
  <si>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</si>
  <si>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</si>
  <si>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</si>
  <si>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</si>
  <si>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</si>
  <si>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</si>
  <si>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</si>
  <si>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</si>
  <si>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</si>
  <si>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</si>
  <si>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</si>
  <si>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</si>
  <si>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</si>
  <si>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</si>
  <si>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</si>
  <si>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</si>
  <si>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</si>
  <si>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</si>
  <si>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</si>
  <si>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</si>
  <si>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</si>
  <si>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</si>
  <si>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</si>
  <si>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</si>
  <si>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</si>
  <si>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</si>
  <si>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</si>
  <si>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</si>
  <si>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</si>
  <si>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</si>
  <si>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</si>
  <si>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</si>
  <si>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</si>
  <si>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</si>
  <si>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</si>
  <si>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</si>
  <si>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</si>
  <si>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</si>
  <si>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</si>
  <si>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</si>
  <si>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</si>
  <si>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</si>
  <si>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</si>
  <si>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</si>
  <si>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</si>
  <si>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</si>
  <si>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</si>
  <si>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</si>
  <si>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</si>
  <si>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</si>
  <si>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</si>
  <si>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</si>
  <si>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</si>
  <si>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</si>
  <si>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</si>
  <si>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</si>
  <si>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</si>
  <si>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</si>
  <si>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</si>
  <si>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</si>
  <si>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</si>
  <si>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</si>
  <si>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</si>
  <si>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</si>
  <si>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</si>
  <si>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</si>
  <si>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</si>
  <si>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</si>
  <si>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</si>
  <si>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</si>
  <si>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</si>
  <si>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</si>
  <si>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</si>
  <si>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</si>
  <si>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</si>
  <si>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</si>
  <si>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</si>
  <si>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</si>
  <si>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</si>
  <si>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</si>
  <si>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</si>
  <si>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</si>
  <si>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</si>
  <si>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</si>
  <si>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</si>
  <si>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</si>
  <si>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</si>
  <si>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</si>
  <si>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</si>
  <si>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</si>
  <si>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</si>
  <si>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</si>
  <si>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</si>
  <si>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</si>
  <si>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</si>
  <si>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</si>
  <si>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</si>
  <si>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</si>
  <si>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</si>
  <si>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</si>
  <si>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</si>
  <si>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</si>
  <si>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</si>
  <si>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</si>
  <si>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</si>
  <si>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</si>
  <si>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</si>
  <si>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</si>
  <si>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</si>
  <si>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</si>
  <si>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</si>
  <si>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</si>
  <si>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</si>
  <si>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</si>
  <si>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</si>
  <si>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</si>
  <si>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</si>
  <si>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</si>
  <si>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</si>
  <si>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</si>
  <si>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</si>
  <si>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</si>
  <si>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</si>
  <si>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</si>
  <si>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</si>
  <si>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</si>
  <si>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</si>
  <si>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</si>
  <si>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</si>
  <si>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</si>
  <si>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</si>
  <si>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</si>
  <si>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</si>
  <si>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</si>
  <si>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</si>
  <si>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</si>
  <si>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</si>
  <si>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</si>
  <si>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</si>
  <si>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</si>
  <si>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</si>
  <si>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</si>
  <si>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</si>
  <si>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</si>
  <si>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</si>
  <si>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</si>
  <si>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</si>
  <si>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</si>
  <si>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</si>
  <si>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</si>
  <si>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</si>
  <si>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</si>
  <si>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</si>
  <si>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</si>
  <si>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</si>
  <si>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</si>
  <si>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</si>
  <si>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</si>
  <si>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</si>
  <si>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</si>
  <si>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</si>
  <si>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</si>
  <si>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</si>
  <si>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</si>
  <si>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</si>
  <si>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</si>
  <si>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</si>
  <si>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</si>
  <si>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</si>
  <si>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</si>
  <si>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</si>
  <si>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</si>
  <si>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</si>
  <si>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</si>
  <si>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</si>
  <si>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</si>
  <si>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</si>
  <si>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</si>
  <si>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</si>
  <si>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</si>
  <si>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</si>
  <si>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</si>
  <si>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</si>
  <si>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</si>
  <si>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</si>
  <si>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</si>
  <si>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</si>
  <si>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</si>
  <si>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</si>
  <si>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</si>
  <si>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</si>
  <si>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</si>
  <si>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</si>
  <si>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</si>
  <si>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</si>
  <si>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</si>
  <si>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</si>
  <si>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</si>
  <si>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</si>
  <si>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</si>
  <si>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</si>
  <si>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</si>
  <si>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</si>
  <si>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</si>
  <si>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</si>
  <si>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</si>
  <si>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</si>
  <si>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</si>
  <si>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</si>
  <si>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</si>
  <si>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</si>
  <si>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</si>
  <si>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</si>
  <si>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</si>
  <si>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</si>
  <si>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</si>
  <si>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</si>
  <si>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</si>
  <si>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</si>
  <si>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</si>
  <si>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</si>
  <si>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</si>
  <si>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</si>
  <si>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</si>
  <si>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</si>
  <si>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</si>
  <si>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</si>
  <si>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</si>
  <si>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</si>
  <si>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</si>
  <si>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</si>
  <si>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</si>
  <si>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</si>
  <si>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</si>
  <si>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</si>
  <si>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</si>
  <si>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</si>
  <si>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</si>
  <si>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</si>
  <si>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</si>
  <si>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</si>
  <si>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</si>
  <si>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</si>
  <si>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</si>
  <si>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</si>
  <si>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</si>
  <si>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</si>
  <si>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</si>
  <si>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</si>
  <si>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</si>
  <si>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</si>
  <si>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</si>
  <si>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</si>
  <si>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</si>
  <si>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</si>
  <si>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</si>
  <si>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</si>
  <si>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</si>
  <si>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</si>
  <si>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</si>
  <si>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</si>
  <si>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</si>
  <si>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</si>
  <si>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</si>
  <si>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</si>
  <si>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</si>
  <si>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</si>
  <si>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</si>
  <si>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</si>
  <si>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</si>
  <si>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</si>
  <si>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</si>
  <si>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</si>
  <si>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</si>
  <si>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</si>
  <si>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</si>
  <si>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</si>
  <si>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</si>
  <si>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</si>
  <si>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</si>
  <si>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</si>
  <si>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</si>
  <si>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</si>
  <si>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</si>
  <si>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</si>
  <si>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</si>
  <si>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</si>
  <si>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</si>
  <si>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</si>
  <si>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</si>
  <si>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</si>
  <si>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</si>
  <si>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</si>
  <si>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</si>
  <si>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</si>
  <si>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</si>
  <si>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</si>
  <si>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</si>
  <si>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</si>
  <si>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</si>
  <si>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</si>
  <si>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</si>
  <si>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</si>
  <si>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</si>
  <si>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</si>
  <si>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</si>
  <si>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</si>
  <si>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</si>
  <si>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</si>
  <si>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</si>
  <si>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</si>
  <si>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</si>
  <si>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</si>
  <si>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</si>
  <si>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</si>
  <si>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</si>
  <si>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</si>
  <si>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</si>
  <si>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</si>
  <si>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</si>
  <si>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</si>
  <si>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</si>
  <si>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</si>
  <si>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</si>
  <si>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</si>
  <si>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</si>
  <si>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</si>
  <si>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</si>
  <si>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</si>
  <si>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</si>
  <si>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</si>
  <si>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</si>
  <si>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</si>
  <si>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</si>
  <si>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</si>
  <si>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</si>
  <si>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</si>
  <si>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</si>
  <si>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</si>
  <si>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</si>
  <si>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</si>
  <si>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</si>
  <si>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</si>
  <si>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</si>
  <si>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</si>
  <si>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</si>
  <si>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</si>
  <si>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</si>
  <si>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</si>
  <si>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</si>
  <si>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</si>
  <si>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</si>
  <si>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</si>
  <si>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</si>
  <si>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</si>
  <si>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</si>
  <si>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</si>
  <si>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</si>
  <si>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</si>
  <si>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</si>
  <si>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</si>
  <si>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</si>
  <si>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</si>
  <si>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</si>
  <si>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</si>
  <si>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</si>
  <si>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</si>
  <si>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</si>
  <si>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</si>
  <si>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</si>
  <si>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</si>
  <si>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</si>
  <si>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</si>
  <si>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</si>
  <si>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</si>
  <si>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</si>
  <si>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</si>
  <si>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</si>
  <si>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</si>
  <si>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</si>
  <si>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</si>
  <si>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</si>
  <si>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</si>
  <si>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</si>
  <si>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</si>
  <si>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</si>
  <si>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</si>
  <si>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</si>
  <si>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</si>
  <si>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</si>
  <si>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</si>
  <si>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</si>
  <si>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</si>
  <si>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</si>
  <si>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</si>
  <si>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</si>
  <si>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</si>
  <si>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</si>
  <si>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</si>
  <si>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</si>
  <si>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</si>
  <si>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</si>
  <si>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</si>
  <si>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</si>
  <si>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</si>
  <si>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</si>
  <si>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</si>
  <si>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</si>
  <si>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</si>
  <si>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</si>
  <si>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</si>
  <si>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</si>
  <si>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</si>
  <si>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</si>
  <si>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</si>
  <si>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</si>
  <si>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</si>
  <si>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</si>
  <si>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</si>
  <si>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</si>
  <si>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</si>
  <si>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</si>
  <si>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</si>
  <si>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</si>
  <si>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</si>
  <si>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</si>
  <si>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</si>
  <si>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</si>
  <si>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</si>
  <si>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</si>
  <si>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</si>
  <si>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</si>
  <si>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</si>
  <si>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</si>
  <si>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</si>
  <si>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</si>
  <si>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</si>
  <si>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</si>
  <si>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</si>
  <si>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</si>
  <si>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</si>
  <si>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</si>
  <si>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</si>
  <si>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</si>
  <si>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</si>
  <si>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</si>
  <si>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</si>
  <si>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</si>
  <si>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</si>
  <si>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</si>
  <si>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</si>
  <si>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</si>
  <si>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</si>
  <si>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</si>
  <si>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</si>
  <si>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</si>
  <si>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</si>
  <si>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</si>
  <si>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</si>
  <si>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</si>
  <si>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</si>
  <si>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</si>
  <si>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</si>
  <si>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</si>
  <si>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</si>
  <si>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</si>
  <si>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</si>
  <si>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</si>
  <si>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</si>
  <si>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</si>
  <si>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</si>
  <si>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</si>
  <si>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</si>
  <si>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</si>
  <si>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</si>
  <si>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</si>
  <si>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</si>
  <si>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</si>
  <si>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</si>
  <si>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</si>
  <si>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</si>
  <si>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</si>
  <si>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</si>
  <si>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</si>
  <si>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</si>
  <si>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</si>
  <si>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</si>
  <si>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</si>
  <si>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</si>
  <si>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</si>
  <si>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</si>
  <si>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</si>
  <si>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</si>
  <si>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</si>
  <si>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</si>
  <si>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</si>
  <si>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</si>
  <si>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</si>
  <si>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</si>
  <si>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</si>
  <si>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</si>
  <si>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</si>
  <si>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</si>
  <si>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</si>
  <si>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</si>
  <si>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</si>
  <si>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</si>
  <si>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</si>
  <si>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</si>
  <si>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</si>
  <si>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</si>
  <si>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</si>
  <si>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</si>
  <si>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</si>
  <si>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</si>
  <si>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</si>
  <si>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</si>
  <si>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</si>
  <si>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</si>
  <si>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</si>
  <si>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</si>
  <si>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</si>
  <si>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</si>
  <si>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</si>
  <si>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</si>
  <si>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</si>
  <si>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</si>
  <si>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</si>
  <si>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</si>
  <si>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</si>
  <si>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</si>
  <si>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</si>
  <si>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</si>
  <si>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</si>
  <si>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</si>
  <si>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</si>
  <si>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</si>
  <si>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</si>
  <si>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</si>
  <si>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</si>
  <si>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</si>
  <si>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</si>
  <si>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</si>
  <si>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</si>
  <si>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</si>
  <si>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</si>
  <si>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</si>
  <si>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</si>
  <si>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</si>
  <si>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</si>
  <si>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</si>
  <si>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</si>
  <si>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</si>
  <si>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</si>
  <si>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</si>
  <si>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</si>
  <si>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</si>
  <si>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</si>
  <si>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</si>
  <si>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</si>
  <si>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</si>
  <si>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</si>
  <si>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</si>
  <si>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</si>
  <si>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</si>
  <si>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</si>
  <si>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</si>
  <si>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</si>
  <si>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</si>
  <si>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</si>
  <si>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</si>
  <si>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</si>
  <si>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</si>
  <si>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</si>
  <si>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</si>
  <si>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</si>
  <si>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</si>
  <si>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</si>
  <si>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</si>
  <si>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</si>
  <si>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</si>
  <si>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</si>
  <si>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</si>
  <si>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</si>
  <si>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</si>
  <si>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</si>
  <si>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</si>
  <si>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</si>
  <si>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</si>
  <si>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</si>
  <si>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</si>
  <si>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</si>
  <si>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</si>
  <si>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</si>
  <si>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</si>
  <si>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</si>
  <si>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</si>
  <si>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</si>
  <si>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</si>
  <si>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</si>
  <si>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</si>
  <si>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</si>
  <si>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</si>
  <si>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</si>
  <si>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</si>
  <si>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</si>
  <si>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</si>
  <si>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</si>
  <si>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</si>
  <si>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</si>
  <si>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</si>
  <si>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</si>
  <si>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</si>
  <si>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</si>
  <si>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</si>
  <si>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</si>
  <si>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</si>
  <si>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</si>
  <si>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</si>
  <si>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</si>
  <si>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</si>
  <si>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</si>
  <si>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</si>
  <si>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</si>
  <si>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</si>
  <si>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</si>
  <si>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</si>
  <si>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</si>
  <si>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</si>
  <si>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</si>
  <si>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</si>
  <si>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</si>
  <si>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</si>
  <si>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</si>
  <si>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</si>
  <si>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</si>
  <si>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</si>
  <si>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</si>
  <si>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</si>
  <si>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</si>
  <si>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</si>
  <si>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</si>
  <si>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</si>
  <si>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</si>
  <si>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</si>
  <si>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</si>
  <si>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</si>
  <si>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</si>
  <si>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</si>
  <si>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</si>
  <si>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</si>
  <si>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</si>
  <si>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</si>
  <si>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</si>
  <si>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</si>
  <si>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</si>
  <si>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</si>
  <si>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</si>
  <si>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</si>
  <si>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</si>
  <si>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</si>
  <si>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</si>
  <si>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</si>
  <si>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</si>
  <si>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</si>
  <si>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</si>
  <si>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</si>
  <si>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</si>
  <si>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</si>
  <si>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</si>
  <si>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</si>
  <si>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</si>
  <si>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</si>
  <si>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</si>
  <si>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</si>
  <si>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</si>
  <si>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</si>
  <si>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</si>
  <si>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</si>
  <si>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</si>
  <si>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</si>
  <si>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</si>
  <si>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</si>
  <si>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</si>
  <si>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</si>
  <si>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</si>
  <si>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</si>
  <si>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</si>
  <si>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</si>
  <si>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</si>
  <si>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</si>
  <si>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</si>
  <si>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</si>
  <si>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</si>
  <si>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</si>
  <si>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</si>
  <si>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</si>
  <si>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</si>
  <si>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</si>
  <si>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</si>
  <si>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</si>
  <si>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</si>
  <si>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</si>
  <si>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</si>
  <si>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</si>
  <si>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</si>
  <si>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</si>
  <si>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</si>
  <si>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</si>
  <si>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</si>
  <si>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</si>
  <si>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</si>
  <si>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</si>
  <si>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</si>
  <si>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</si>
  <si>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</si>
  <si>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</si>
  <si>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</si>
  <si>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</si>
  <si>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</si>
  <si>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</si>
  <si>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</si>
  <si>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</si>
  <si>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</si>
  <si>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</si>
  <si>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</si>
  <si>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</si>
  <si>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</si>
  <si>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</si>
  <si>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</si>
  <si>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</si>
  <si>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</si>
  <si>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</si>
  <si>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</si>
  <si>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</si>
  <si>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</si>
  <si>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</si>
  <si>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</si>
  <si>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</si>
  <si>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</si>
  <si>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</si>
  <si>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</si>
  <si>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</si>
  <si>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</si>
  <si>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</si>
  <si>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</si>
  <si>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</si>
  <si>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</si>
  <si>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</si>
  <si>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</si>
  <si>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</si>
  <si>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</si>
  <si>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</si>
  <si>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</si>
  <si>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</si>
  <si>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</si>
  <si>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</si>
  <si>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</si>
  <si>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</si>
  <si>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</si>
  <si>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</si>
  <si>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</si>
  <si>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</si>
  <si>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</si>
  <si>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</si>
  <si>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</si>
  <si>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</si>
  <si>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</si>
  <si>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</si>
  <si>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</si>
  <si>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</si>
  <si>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</si>
  <si>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</si>
  <si>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</si>
  <si>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</si>
  <si>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</si>
  <si>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</si>
  <si>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</si>
  <si>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</si>
  <si>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</si>
  <si>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</si>
  <si>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</si>
  <si>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</si>
  <si>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</si>
  <si>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</si>
  <si>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</si>
  <si>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</si>
  <si>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</si>
  <si>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</si>
  <si>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</si>
  <si>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</si>
  <si>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</si>
  <si>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</si>
  <si>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</si>
  <si>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</si>
  <si>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</si>
  <si>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</si>
  <si>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</si>
  <si>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</si>
  <si>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</si>
  <si>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</si>
  <si>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</si>
  <si>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</si>
  <si>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</si>
  <si>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</si>
  <si>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</si>
  <si>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</si>
  <si>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</si>
  <si>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</si>
  <si>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</si>
  <si>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</si>
  <si>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</si>
  <si>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</si>
  <si>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</si>
  <si>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</si>
  <si>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</si>
  <si>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</si>
  <si>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</si>
  <si>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</si>
  <si>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</si>
  <si>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</si>
  <si>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</si>
  <si>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</si>
  <si>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</si>
  <si>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</si>
  <si>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</si>
  <si>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</si>
  <si>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</si>
  <si>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</si>
  <si>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</si>
  <si>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</si>
  <si>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</si>
  <si>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</si>
  <si>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</si>
  <si>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</si>
  <si>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</si>
  <si>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</si>
  <si>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</si>
  <si>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</si>
  <si>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</si>
  <si>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</si>
  <si>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</si>
  <si>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</si>
  <si>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</si>
  <si>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</si>
  <si>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</si>
  <si>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</si>
  <si>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</si>
  <si>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</si>
  <si>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</si>
  <si>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</si>
  <si>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</si>
  <si>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</si>
  <si>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</si>
  <si>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</si>
  <si>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</si>
  <si>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</si>
  <si>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</si>
  <si>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</si>
  <si>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</si>
  <si>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</si>
  <si>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</si>
  <si>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</si>
  <si>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</si>
  <si>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</si>
  <si>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</si>
  <si>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</si>
  <si>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</si>
  <si>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</si>
  <si>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</si>
  <si>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</si>
  <si>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</si>
  <si>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</si>
  <si>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</si>
  <si>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</si>
  <si>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</si>
  <si>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</si>
  <si>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</si>
  <si>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</si>
  <si>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</si>
  <si>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</si>
  <si>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</si>
  <si>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</si>
  <si>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</si>
  <si>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</si>
  <si>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</si>
  <si>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</si>
  <si>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</si>
  <si>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</si>
  <si>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</si>
  <si>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</si>
  <si>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</si>
  <si>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</si>
  <si>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</si>
  <si>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</si>
  <si>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</si>
  <si>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</si>
  <si>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</si>
  <si>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</si>
  <si>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</si>
  <si>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</si>
  <si>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</si>
  <si>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</si>
  <si>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</si>
  <si>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</si>
  <si>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</si>
  <si>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</si>
  <si>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</si>
  <si>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</si>
  <si>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</si>
  <si>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</si>
  <si>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</si>
  <si>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</si>
  <si>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</si>
  <si>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</si>
  <si>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</si>
  <si>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</si>
  <si>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</si>
  <si>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</si>
  <si>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</si>
  <si>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</si>
  <si>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</si>
  <si>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</si>
  <si>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</si>
  <si>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</si>
  <si>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</si>
  <si>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</si>
  <si>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</si>
  <si>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</si>
  <si>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</si>
  <si>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</si>
  <si>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</si>
  <si>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</si>
  <si>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</si>
  <si>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</si>
  <si>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</si>
  <si>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</si>
  <si>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</si>
  <si>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</si>
  <si>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</si>
  <si>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</si>
  <si>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</si>
  <si>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</si>
  <si>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</si>
  <si>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</si>
  <si>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</si>
  <si>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</si>
  <si>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</si>
  <si>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</si>
  <si>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</si>
  <si>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</si>
  <si>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</si>
  <si>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</si>
  <si>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</si>
  <si>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</si>
  <si>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</si>
  <si>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</si>
  <si>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</si>
  <si>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</si>
  <si>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</si>
  <si>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</si>
  <si>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</si>
  <si>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</si>
  <si>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</si>
  <si>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</si>
  <si>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</si>
  <si>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</si>
  <si>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</si>
  <si>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</si>
  <si>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</si>
  <si>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</si>
  <si>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</si>
  <si>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</si>
  <si>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</si>
  <si>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</si>
  <si>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</si>
  <si>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</si>
  <si>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</si>
  <si>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</si>
  <si>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</si>
  <si>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</si>
  <si>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</si>
  <si>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</si>
  <si>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</si>
  <si>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</si>
  <si>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</si>
  <si>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</si>
  <si>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</si>
  <si>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</si>
  <si>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</si>
  <si>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</si>
  <si>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</si>
  <si>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</si>
  <si>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</si>
  <si>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</si>
  <si>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</si>
  <si>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</si>
  <si>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</si>
  <si>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</si>
  <si>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</si>
  <si>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</si>
  <si>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</si>
  <si>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</si>
  <si>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</si>
  <si>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</si>
  <si>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</si>
  <si>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</si>
  <si>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</si>
  <si>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</si>
  <si>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</si>
  <si>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</si>
  <si>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</si>
  <si>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</si>
  <si>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</si>
  <si>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</si>
  <si>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</si>
  <si>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</si>
  <si>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</si>
  <si>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</si>
  <si>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</si>
  <si>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</si>
  <si>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</si>
  <si>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</si>
  <si>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</si>
  <si>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</si>
  <si>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</si>
  <si>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</si>
  <si>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</si>
  <si>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</si>
  <si>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</si>
  <si>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</si>
  <si>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</si>
  <si>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</si>
  <si>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</si>
  <si>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</si>
  <si>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</si>
  <si>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</si>
  <si>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</si>
  <si>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</si>
  <si>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</si>
  <si>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</si>
  <si>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</si>
  <si>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</si>
  <si>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</si>
  <si>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</si>
  <si>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</si>
  <si>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</si>
  <si>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</si>
  <si>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</si>
  <si>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</si>
  <si>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</si>
  <si>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</si>
  <si>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</si>
  <si>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</si>
  <si>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</si>
  <si>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</si>
  <si>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</si>
  <si>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</si>
  <si>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</si>
  <si>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</si>
  <si>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</si>
  <si>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</si>
  <si>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</si>
  <si>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</si>
  <si>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</si>
  <si>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</si>
  <si>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</si>
  <si>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</si>
  <si>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</si>
  <si>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</si>
  <si>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</si>
  <si>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</si>
  <si>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</si>
  <si>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</si>
  <si>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</si>
  <si>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</si>
  <si>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</si>
  <si>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</si>
  <si>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</si>
  <si>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</si>
  <si>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</si>
  <si>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</si>
  <si>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</si>
  <si>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</si>
  <si>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</si>
  <si>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</si>
  <si>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</si>
  <si>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</si>
  <si>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</si>
  <si>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</si>
  <si>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</si>
  <si>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</si>
  <si>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</si>
  <si>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</si>
  <si>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</si>
  <si>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</si>
  <si>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</si>
  <si>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</si>
  <si>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</si>
  <si>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</si>
  <si>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</si>
  <si>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</si>
  <si>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</si>
  <si>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</si>
  <si>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</si>
  <si>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</si>
  <si>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</si>
  <si>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</si>
  <si>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</si>
  <si>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</si>
  <si>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</si>
  <si>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</si>
  <si>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</si>
  <si>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</si>
  <si>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</si>
  <si>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</si>
  <si>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</si>
  <si>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</si>
  <si>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</si>
  <si>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</si>
  <si>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</si>
  <si>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</si>
  <si>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</si>
  <si>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</si>
  <si>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</si>
  <si>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</si>
  <si>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</si>
  <si>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</si>
  <si>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</si>
  <si>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</si>
  <si>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</si>
  <si>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</si>
  <si>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</si>
  <si>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</si>
  <si>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</si>
  <si>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</si>
  <si>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</si>
  <si>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</si>
  <si>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</si>
  <si>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</si>
  <si>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</si>
  <si>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</si>
  <si>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</si>
  <si>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</si>
  <si>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</si>
  <si>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</si>
  <si>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</si>
  <si>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</si>
  <si>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</si>
  <si>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</si>
  <si>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</si>
  <si>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</si>
  <si>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</si>
  <si>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</si>
  <si>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</si>
  <si>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</si>
  <si>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</si>
  <si>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</si>
  <si>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</si>
  <si>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</si>
  <si>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</si>
  <si>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</si>
  <si>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</si>
  <si>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</si>
  <si>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</si>
  <si>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</si>
  <si>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</si>
  <si>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</si>
  <si>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</si>
  <si>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</si>
  <si>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</si>
  <si>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</si>
  <si>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</si>
  <si>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</si>
  <si>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</si>
  <si>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</si>
  <si>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</si>
  <si>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</si>
  <si>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</si>
  <si>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</si>
  <si>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</si>
  <si>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</si>
  <si>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</si>
  <si>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</si>
  <si>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</si>
  <si>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</si>
  <si>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</si>
  <si>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</si>
  <si>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</si>
  <si>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</si>
  <si>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</si>
  <si>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</si>
  <si>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</si>
  <si>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</si>
  <si>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</si>
  <si>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</si>
  <si>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</si>
  <si>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</si>
  <si>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</si>
  <si>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</si>
  <si>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</si>
  <si>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</si>
  <si>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</si>
  <si>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</si>
  <si>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</si>
  <si>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</si>
  <si>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</si>
  <si>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</si>
  <si>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</si>
  <si>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</si>
  <si>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</si>
  <si>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</si>
  <si>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</si>
  <si>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</si>
  <si>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</si>
  <si>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</si>
  <si>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</si>
  <si>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</si>
  <si>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</si>
  <si>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</si>
  <si>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</si>
  <si>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</si>
  <si>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</si>
  <si>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</si>
  <si>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</si>
  <si>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</si>
  <si>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</si>
  <si>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</si>
  <si>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</si>
  <si>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</si>
  <si>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</si>
  <si>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</si>
  <si>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</si>
  <si>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</si>
  <si>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</si>
  <si>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</si>
  <si>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</si>
  <si>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</si>
  <si>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</si>
  <si>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</si>
  <si>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</si>
  <si>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</si>
  <si>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</si>
  <si>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</si>
  <si>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</si>
  <si>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</si>
  <si>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</si>
  <si>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</si>
  <si>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</si>
  <si>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</si>
  <si>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</si>
  <si>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</si>
  <si>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</si>
  <si>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</si>
  <si>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</si>
  <si>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</si>
  <si>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</si>
  <si>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</si>
  <si>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</si>
  <si>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</si>
  <si>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</si>
  <si>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</si>
  <si>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</si>
  <si>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</si>
  <si>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</si>
  <si>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</si>
  <si>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</si>
  <si>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</si>
  <si>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</si>
  <si>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</si>
  <si>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</si>
  <si>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</si>
  <si>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</si>
  <si>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</si>
  <si>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</si>
  <si>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</si>
  <si>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</si>
  <si>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</si>
  <si>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</si>
  <si>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</si>
  <si>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</si>
  <si>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</si>
  <si>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</si>
  <si>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</si>
  <si>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</si>
  <si>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</si>
  <si>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</si>
  <si>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</si>
  <si>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</si>
  <si>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</si>
  <si>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</si>
  <si>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</si>
  <si>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</si>
  <si>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</si>
  <si>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</si>
  <si>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</si>
  <si>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</si>
  <si>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</si>
  <si>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</si>
  <si>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</si>
  <si>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</si>
  <si>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</si>
  <si>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</si>
  <si>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</si>
  <si>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</si>
  <si>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</si>
  <si>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</si>
  <si>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</si>
  <si>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</si>
  <si>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</si>
  <si>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</si>
  <si>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</si>
  <si>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</si>
  <si>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</si>
  <si>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</si>
  <si>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</si>
  <si>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</si>
  <si>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</si>
  <si>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</si>
  <si>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</si>
  <si>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</si>
  <si>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</si>
  <si>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</si>
  <si>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</si>
  <si>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</si>
  <si>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</si>
  <si>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</si>
  <si>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</si>
  <si>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</si>
  <si>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</si>
  <si>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</si>
  <si>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</si>
  <si>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</si>
  <si>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</si>
  <si>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</si>
  <si>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</si>
  <si>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</si>
  <si>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</si>
  <si>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</si>
  <si>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</si>
  <si>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</si>
  <si>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</si>
  <si>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</si>
  <si>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</si>
  <si>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</si>
  <si>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</si>
  <si>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</si>
  <si>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</si>
  <si>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</si>
  <si>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</si>
  <si>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</si>
  <si>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</si>
  <si>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</si>
  <si>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</si>
  <si>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</si>
  <si>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</si>
  <si>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</si>
  <si>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</si>
  <si>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</si>
  <si>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</si>
  <si>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</si>
  <si>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</si>
  <si>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</si>
  <si>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</si>
  <si>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</si>
  <si>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</si>
  <si>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</si>
  <si>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</si>
  <si>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</si>
  <si>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</si>
  <si>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</si>
  <si>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</si>
  <si>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</si>
  <si>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</si>
  <si>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</si>
  <si>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</si>
  <si>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</si>
  <si>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</si>
  <si>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</si>
  <si>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</si>
  <si>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</si>
  <si>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</si>
  <si>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</si>
  <si>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</si>
  <si>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</si>
  <si>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</si>
  <si>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</si>
  <si>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</si>
  <si>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</si>
  <si>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</si>
  <si>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</si>
  <si>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</si>
  <si>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</si>
  <si>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</si>
  <si>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</si>
  <si>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</si>
  <si>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</si>
  <si>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</si>
  <si>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</si>
  <si>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</si>
  <si>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</si>
  <si>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</si>
  <si>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</si>
  <si>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</si>
  <si>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</si>
  <si>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</si>
  <si>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</si>
  <si>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</si>
  <si>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</si>
  <si>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</si>
  <si>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</si>
  <si>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</si>
  <si>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</si>
  <si>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</si>
  <si>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</si>
  <si>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</si>
  <si>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</si>
  <si>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</si>
  <si>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</si>
  <si>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</si>
  <si>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</si>
  <si>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</si>
  <si>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</si>
  <si>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</si>
  <si>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</si>
  <si>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</si>
  <si>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</si>
  <si>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</si>
  <si>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</si>
  <si>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</si>
  <si>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</si>
  <si>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</si>
  <si>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</si>
  <si>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</si>
  <si>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</si>
  <si>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</si>
  <si>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</si>
  <si>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</si>
  <si>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</si>
  <si>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</si>
  <si>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</si>
  <si>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</si>
  <si>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</si>
  <si>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</si>
  <si>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</si>
  <si>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</si>
  <si>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</si>
  <si>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</si>
  <si>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</si>
  <si>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</si>
  <si>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</si>
  <si>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</si>
  <si>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</si>
  <si>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</si>
  <si>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</si>
  <si>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</si>
  <si>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</si>
  <si>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</si>
  <si>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</si>
  <si>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</si>
  <si>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</si>
  <si>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</si>
  <si>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</si>
  <si>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</si>
  <si>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</si>
  <si>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</si>
  <si>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</si>
  <si>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</si>
  <si>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</si>
  <si>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</si>
  <si>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</si>
  <si>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</si>
  <si>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</si>
  <si>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</si>
  <si>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</si>
  <si>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</si>
  <si>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</si>
  <si>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</si>
  <si>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</si>
  <si>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</si>
  <si>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</si>
  <si>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</si>
  <si>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</si>
  <si>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</si>
  <si>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</si>
  <si>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</si>
  <si>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</si>
  <si>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</si>
  <si>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</si>
  <si>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</si>
  <si>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</si>
  <si>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</si>
  <si>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</si>
  <si>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</si>
  <si>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</si>
  <si>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</si>
  <si>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</si>
  <si>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</si>
  <si>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</si>
  <si>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</si>
  <si>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</si>
  <si>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</si>
  <si>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</si>
  <si>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</si>
  <si>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</si>
  <si>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</si>
  <si>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</si>
  <si>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</si>
  <si>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</si>
  <si>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</si>
  <si>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</si>
  <si>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</si>
  <si>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</si>
  <si>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</si>
  <si>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</si>
  <si>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</si>
  <si>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</si>
  <si>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</si>
  <si>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</si>
  <si>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</si>
  <si>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</si>
  <si>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</si>
  <si>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</si>
  <si>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</si>
  <si>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</si>
  <si>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</si>
  <si>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</si>
  <si>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</si>
  <si>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</si>
  <si>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</si>
  <si>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</si>
  <si>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</si>
  <si>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</si>
  <si>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</si>
  <si>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</si>
  <si>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</si>
  <si>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</si>
  <si>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</si>
  <si>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</si>
  <si>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</si>
  <si>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</si>
  <si>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</si>
  <si>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</si>
  <si>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</si>
  <si>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</si>
  <si>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</si>
  <si>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</si>
  <si>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</si>
  <si>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</si>
  <si>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</si>
  <si>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</si>
  <si>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</si>
  <si>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</si>
  <si>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</si>
  <si>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</si>
  <si>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</si>
  <si>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</si>
  <si>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</si>
  <si>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</si>
  <si>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</si>
  <si>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</si>
  <si>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</si>
  <si>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</si>
  <si>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</si>
  <si>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</si>
  <si>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</si>
  <si>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</si>
  <si>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</si>
  <si>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</si>
  <si>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</si>
  <si>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</si>
  <si>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</si>
  <si>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</si>
  <si>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</si>
  <si>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</si>
  <si>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</si>
  <si>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</si>
  <si>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</si>
  <si>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</si>
  <si>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</si>
  <si>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</si>
  <si>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</si>
  <si>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</si>
  <si>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</si>
  <si>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</si>
  <si>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</si>
  <si>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</si>
  <si>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</si>
  <si>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</si>
  <si>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</si>
  <si>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</si>
  <si>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</si>
  <si>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</si>
  <si>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</si>
  <si>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</si>
  <si>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</si>
  <si>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</si>
  <si>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</si>
  <si>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</si>
  <si>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</si>
  <si>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</si>
  <si>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</si>
  <si>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</si>
  <si>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</si>
  <si>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</si>
  <si>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</si>
  <si>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</si>
  <si>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</si>
  <si>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</si>
  <si>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</si>
  <si>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</si>
  <si>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</si>
  <si>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</si>
  <si>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</si>
  <si>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</si>
  <si>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</si>
  <si>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</si>
  <si>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</si>
  <si>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</si>
  <si>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</si>
  <si>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</si>
  <si>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</si>
  <si>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</si>
  <si>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</si>
  <si>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</si>
  <si>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</si>
  <si>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</si>
  <si>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</si>
  <si>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</si>
  <si>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</si>
  <si>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</si>
  <si>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</si>
  <si>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</si>
  <si>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</si>
  <si>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</si>
  <si>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</si>
  <si>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</si>
  <si>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</si>
  <si>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</si>
  <si>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</si>
  <si>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</si>
  <si>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</si>
  <si>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</si>
  <si>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</si>
  <si>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</si>
  <si>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</si>
  <si>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</si>
  <si>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</si>
  <si>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</si>
  <si>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</si>
  <si>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</si>
  <si>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</si>
  <si>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</si>
  <si>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</si>
  <si>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</si>
  <si>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</si>
  <si>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</si>
  <si>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</si>
  <si>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</si>
  <si>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</si>
  <si>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</si>
  <si>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</si>
  <si>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</si>
  <si>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</si>
  <si>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</si>
  <si>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</si>
  <si>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</si>
  <si>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</si>
  <si>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</si>
  <si>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</si>
  <si>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</si>
  <si>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</si>
  <si>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</si>
  <si>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</si>
  <si>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</si>
  <si>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</si>
  <si>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</si>
  <si>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</si>
  <si>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</si>
  <si>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</si>
  <si>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</si>
  <si>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</si>
  <si>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</si>
  <si>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</si>
  <si>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</si>
  <si>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</si>
  <si>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</si>
  <si>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</si>
  <si>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</si>
  <si>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</si>
  <si>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</si>
  <si>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</si>
  <si>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</si>
  <si>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</si>
  <si>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</si>
  <si>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</si>
  <si>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</si>
  <si>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</si>
  <si>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</si>
  <si>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</si>
  <si>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</si>
  <si>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</si>
  <si>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</si>
  <si>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</si>
  <si>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</si>
  <si>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</si>
  <si>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</si>
  <si>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</si>
  <si>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</si>
  <si>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</si>
  <si>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</si>
  <si>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</si>
  <si>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</si>
  <si>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</si>
  <si>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</si>
  <si>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</si>
  <si>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</si>
  <si>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</si>
  <si>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</si>
  <si>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</si>
  <si>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</si>
  <si>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</si>
  <si>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</si>
  <si>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</si>
  <si>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</si>
  <si>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</si>
  <si>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</si>
  <si>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</si>
  <si>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</si>
  <si>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</si>
  <si>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</si>
  <si>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</si>
  <si>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</si>
  <si>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</si>
  <si>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</si>
  <si>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</si>
  <si>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</si>
  <si>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</si>
  <si>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</si>
  <si>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</si>
  <si>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</si>
  <si>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</si>
  <si>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</si>
  <si>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</si>
  <si>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</si>
  <si>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</si>
  <si>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</si>
  <si>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</si>
  <si>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</si>
  <si>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</si>
  <si>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</si>
  <si>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</si>
  <si>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</si>
  <si>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</si>
  <si>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</si>
  <si>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</si>
  <si>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</si>
  <si>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</si>
  <si>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</si>
  <si>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</si>
  <si>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</si>
  <si>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</si>
  <si>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</si>
  <si>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</si>
  <si>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</si>
  <si>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</si>
  <si>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</si>
  <si>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</si>
  <si>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</si>
  <si>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</si>
  <si>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</si>
  <si>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</si>
  <si>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</si>
  <si>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</si>
  <si>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</si>
  <si>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</si>
  <si>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</si>
  <si>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</si>
  <si>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</si>
  <si>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</si>
  <si>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</si>
  <si>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</si>
  <si>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</si>
  <si>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</si>
  <si>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</si>
  <si>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</si>
  <si>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</si>
  <si>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</si>
  <si>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</si>
  <si>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</si>
  <si>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</si>
  <si>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</si>
  <si>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</si>
  <si>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</si>
  <si>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</si>
  <si>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</si>
  <si>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</si>
  <si>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</si>
  <si>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</si>
  <si>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</si>
  <si>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</si>
  <si>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</si>
  <si>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</si>
  <si>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</si>
  <si>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</si>
  <si>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</si>
  <si>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</si>
  <si>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</si>
  <si>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</si>
  <si>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</si>
  <si>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</si>
  <si>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</si>
  <si>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</si>
  <si>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</si>
  <si>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</si>
  <si>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</si>
  <si>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</si>
  <si>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</si>
  <si>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</si>
  <si>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</si>
  <si>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</si>
  <si>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</si>
  <si>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</si>
  <si>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</si>
  <si>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</si>
  <si>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</si>
  <si>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</si>
  <si>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</si>
  <si>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</si>
  <si>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</si>
  <si>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</si>
  <si>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</si>
  <si>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</si>
  <si>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</si>
  <si>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</si>
  <si>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</si>
  <si>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</si>
  <si>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</si>
  <si>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</si>
  <si>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</si>
  <si>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</si>
  <si>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</si>
  <si>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</si>
  <si>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</si>
  <si>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</si>
  <si>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</si>
  <si>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</si>
  <si>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</si>
  <si>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</si>
  <si>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</si>
  <si>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</si>
  <si>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</si>
  <si>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</si>
  <si>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</si>
  <si>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</si>
  <si>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</si>
  <si>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</si>
  <si>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</si>
  <si>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</si>
  <si>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</si>
  <si>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</si>
  <si>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</si>
  <si>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</si>
  <si>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</si>
  <si>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</si>
  <si>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</si>
  <si>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</si>
  <si>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</si>
  <si>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</si>
  <si>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</si>
  <si>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</si>
  <si>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</si>
  <si>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</si>
  <si>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</si>
  <si>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</si>
  <si>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</si>
  <si>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</si>
  <si>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</si>
  <si>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</si>
  <si>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</si>
  <si>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</si>
  <si>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</si>
  <si>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</si>
  <si>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</si>
  <si>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</si>
  <si>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</si>
  <si>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</si>
  <si>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</si>
  <si>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</si>
  <si>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</si>
  <si>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</si>
  <si>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</si>
  <si>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</si>
  <si>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</si>
  <si>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</si>
  <si>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</si>
  <si>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</si>
  <si>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</si>
  <si>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</si>
  <si>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</si>
  <si>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</si>
  <si>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</si>
  <si>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</si>
  <si>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</si>
  <si>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</si>
  <si>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</si>
  <si>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</si>
  <si>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</si>
  <si>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</si>
  <si>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</si>
  <si>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</si>
  <si>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</si>
  <si>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</si>
  <si>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</si>
  <si>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</si>
  <si>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</si>
  <si>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</si>
  <si>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</si>
  <si>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</si>
  <si>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</si>
  <si>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</si>
  <si>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</si>
  <si>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</si>
  <si>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</si>
  <si>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</si>
  <si>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</si>
  <si>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</si>
  <si>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</si>
  <si>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</si>
  <si>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</si>
  <si>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</si>
  <si>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</si>
  <si>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</si>
  <si>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</si>
  <si>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</si>
  <si>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</si>
  <si>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</si>
  <si>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</si>
  <si>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</si>
  <si>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</si>
  <si>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</si>
  <si>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</si>
  <si>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</si>
  <si>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</si>
  <si>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</si>
  <si>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</si>
  <si>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</si>
  <si>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</si>
  <si>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</si>
  <si>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</si>
  <si>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</si>
  <si>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</si>
  <si>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</si>
  <si>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</si>
  <si>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</si>
  <si>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</si>
  <si>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</si>
  <si>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</si>
  <si>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</si>
  <si>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</si>
  <si>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</si>
  <si>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</si>
  <si>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</si>
  <si>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</si>
  <si>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</si>
  <si>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</si>
  <si>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</si>
  <si>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</si>
  <si>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</si>
  <si>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</si>
  <si>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</si>
  <si>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</si>
  <si>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</si>
  <si>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</si>
  <si>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</si>
  <si>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</si>
  <si>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</si>
  <si>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</si>
  <si>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</si>
  <si>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</si>
  <si>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</si>
  <si>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</si>
  <si>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</si>
  <si>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</si>
  <si>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</si>
  <si>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</si>
  <si>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</si>
  <si>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</si>
  <si>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</si>
  <si>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</si>
  <si>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</si>
  <si>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</si>
  <si>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</si>
  <si>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</si>
  <si>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</si>
  <si>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</si>
  <si>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</si>
  <si>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</si>
  <si>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</si>
  <si>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</si>
  <si>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</si>
  <si>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</si>
  <si>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</si>
  <si>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</si>
  <si>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</si>
  <si>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</si>
  <si>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</si>
  <si>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</si>
  <si>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</si>
  <si>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</si>
  <si>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</si>
  <si>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</si>
  <si>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</si>
  <si>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</si>
  <si>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</si>
  <si>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</si>
  <si>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</si>
  <si>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</si>
  <si>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</si>
  <si>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</si>
  <si>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</si>
  <si>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</si>
  <si>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</si>
  <si>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</si>
  <si>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</si>
  <si>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</si>
  <si>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</si>
  <si>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</si>
  <si>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</si>
  <si>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</si>
  <si>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</si>
  <si>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</si>
  <si>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</si>
  <si>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</si>
  <si>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</si>
  <si>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</si>
  <si>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</si>
  <si>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</si>
  <si>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</si>
  <si>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</si>
  <si>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</si>
  <si>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</si>
  <si>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</si>
  <si>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</si>
  <si>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</si>
  <si>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</si>
  <si>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</si>
  <si>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</si>
  <si>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</si>
  <si>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</si>
  <si>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</si>
  <si>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</si>
  <si>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</si>
  <si>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</si>
  <si>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</si>
  <si>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</si>
  <si>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</si>
  <si>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</si>
  <si>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</si>
  <si>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</si>
  <si>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</si>
  <si>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</si>
  <si>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</si>
  <si>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</si>
  <si>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</si>
  <si>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</si>
  <si>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</si>
  <si>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</si>
  <si>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</si>
  <si>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</si>
  <si>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</si>
  <si>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</si>
  <si>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</si>
  <si>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</si>
  <si>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</si>
  <si>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</si>
  <si>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</si>
  <si>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</si>
  <si>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</si>
  <si>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</si>
  <si>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</si>
  <si>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</si>
  <si>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</si>
  <si>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</si>
  <si>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</si>
  <si>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</si>
  <si>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</si>
  <si>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</si>
  <si>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</si>
  <si>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</si>
  <si>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</si>
  <si>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</si>
  <si>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</si>
  <si>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</si>
  <si>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</si>
  <si>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</si>
  <si>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</si>
  <si>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</si>
  <si>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</si>
  <si>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</si>
  <si>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</si>
  <si>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</si>
  <si>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</si>
  <si>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</si>
  <si>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</si>
  <si>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</si>
  <si>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</si>
  <si>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</si>
  <si>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</si>
  <si>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</si>
  <si>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</si>
  <si>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</si>
  <si>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</si>
  <si>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</si>
  <si>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</si>
  <si>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</si>
  <si>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</si>
  <si>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</si>
  <si>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</si>
  <si>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</si>
  <si>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</si>
  <si>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</si>
  <si>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</si>
  <si>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</si>
  <si>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</si>
  <si>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</si>
  <si>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</si>
  <si>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</si>
  <si>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</si>
  <si>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</si>
  <si>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</si>
  <si>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</si>
  <si>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</si>
  <si>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</si>
  <si>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</si>
  <si>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</si>
  <si>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</si>
  <si>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</si>
  <si>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</si>
  <si>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</si>
  <si>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</si>
  <si>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</si>
  <si>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</si>
  <si>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</si>
  <si>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</si>
  <si>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</si>
  <si>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</si>
  <si>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</si>
  <si>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</si>
  <si>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</si>
  <si>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</si>
  <si>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</si>
  <si>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</si>
  <si>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</si>
  <si>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</si>
  <si>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</si>
  <si>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</si>
  <si>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</si>
  <si>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</si>
  <si>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</si>
  <si>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</si>
  <si>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</si>
  <si>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</si>
  <si>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</si>
  <si>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</si>
  <si>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</si>
  <si>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</si>
  <si>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</si>
  <si>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</si>
  <si>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</si>
  <si>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</si>
  <si>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</si>
  <si>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</si>
  <si>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</si>
  <si>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</si>
  <si>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</si>
  <si>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</si>
  <si>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</si>
  <si>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</si>
  <si>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</si>
  <si>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</si>
  <si>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</si>
  <si>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</si>
  <si>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</si>
  <si>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</si>
  <si>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</si>
  <si>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</si>
  <si>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</si>
  <si>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</si>
  <si>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</si>
  <si>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</si>
  <si>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</si>
  <si>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</si>
  <si>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</si>
  <si>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</si>
  <si>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</si>
  <si>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</si>
  <si>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</si>
  <si>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</si>
  <si>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</si>
  <si>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</si>
  <si>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</si>
  <si>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</si>
  <si>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</si>
  <si>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</si>
  <si>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</si>
  <si>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</si>
  <si>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</si>
  <si>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</si>
  <si>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</si>
  <si>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</si>
  <si>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</si>
  <si>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</si>
  <si>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</si>
  <si>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</si>
  <si>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</si>
  <si>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</si>
  <si>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</si>
  <si>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</si>
  <si>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</si>
  <si>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</si>
  <si>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</si>
  <si>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</si>
  <si>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</si>
  <si>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</si>
  <si>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</si>
  <si>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</si>
  <si>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</si>
  <si>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</si>
  <si>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</si>
  <si>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</si>
  <si>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</si>
  <si>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</si>
  <si>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</si>
  <si>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</si>
  <si>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</si>
  <si>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</si>
  <si>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</si>
  <si>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</si>
  <si>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</si>
  <si>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</si>
  <si>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</si>
  <si>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</si>
  <si>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</si>
  <si>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</si>
  <si>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</si>
  <si>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</si>
  <si>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</si>
  <si>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</si>
  <si>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</si>
  <si>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</si>
  <si>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</si>
  <si>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</si>
  <si>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</si>
  <si>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</si>
  <si>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</si>
  <si>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</si>
  <si>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</si>
  <si>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</si>
  <si>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</si>
  <si>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</si>
  <si>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</si>
  <si>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</si>
  <si>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</si>
  <si>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</si>
  <si>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</si>
  <si>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</si>
  <si>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</si>
  <si>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</si>
  <si>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</si>
  <si>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</si>
  <si>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</si>
  <si>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</si>
  <si>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</si>
  <si>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</si>
  <si>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</si>
  <si>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</si>
  <si>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</si>
  <si>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</si>
  <si>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</si>
  <si>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</si>
  <si>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</si>
  <si>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</si>
  <si>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</si>
  <si>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</si>
  <si>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</si>
  <si>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</si>
  <si>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</si>
  <si>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</si>
  <si>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</si>
  <si>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</si>
  <si>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</si>
  <si>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</si>
  <si>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</si>
  <si>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</si>
  <si>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</si>
  <si>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</si>
  <si>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</si>
  <si>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</si>
  <si>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</si>
  <si>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</si>
  <si>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</si>
  <si>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</si>
  <si>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</si>
  <si>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</si>
  <si>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</si>
  <si>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</si>
  <si>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</si>
  <si>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</si>
  <si>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</si>
  <si>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</si>
  <si>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</si>
  <si>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</si>
  <si>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</si>
  <si>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</si>
  <si>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</si>
  <si>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</si>
  <si>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</si>
  <si>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</si>
  <si>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</si>
  <si>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</si>
  <si>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</si>
  <si>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</si>
  <si>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</si>
  <si>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</si>
  <si>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</si>
  <si>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</si>
  <si>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</si>
  <si>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</si>
  <si>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</si>
  <si>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</si>
  <si>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</si>
  <si>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</si>
  <si>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</si>
  <si>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</si>
  <si>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</si>
  <si>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</si>
  <si>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</si>
  <si>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</si>
  <si>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</si>
  <si>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</si>
  <si>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</si>
  <si>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</si>
  <si>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</si>
  <si>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</si>
  <si>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</si>
  <si>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</si>
  <si>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</si>
  <si>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</si>
  <si>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</si>
  <si>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</si>
  <si>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</si>
  <si>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</si>
  <si>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</si>
  <si>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</si>
  <si>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</si>
  <si>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</si>
  <si>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</si>
  <si>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</si>
  <si>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</si>
  <si>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</si>
  <si>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</si>
  <si>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</si>
  <si>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</si>
  <si>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</si>
  <si>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</si>
  <si>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</si>
  <si>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</si>
  <si>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</si>
  <si>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</si>
  <si>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</si>
  <si>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</si>
  <si>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</si>
  <si>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</si>
  <si>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</si>
  <si>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</si>
  <si>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</si>
  <si>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</si>
  <si>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</si>
  <si>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</si>
  <si>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</si>
  <si>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</si>
  <si>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</si>
  <si>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</si>
  <si>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</si>
  <si>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</si>
  <si>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</si>
  <si>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</si>
  <si>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</si>
  <si>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</si>
  <si>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</si>
  <si>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</si>
  <si>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</si>
  <si>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</si>
  <si>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</si>
  <si>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</si>
  <si>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</si>
  <si>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</si>
  <si>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</si>
  <si>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</si>
  <si>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</si>
  <si>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</si>
  <si>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</si>
  <si>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</si>
  <si>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</si>
  <si>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</si>
  <si>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</si>
  <si>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</si>
  <si>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</si>
  <si>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</si>
  <si>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</si>
  <si>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</si>
  <si>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</si>
  <si>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</si>
  <si>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</si>
  <si>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</si>
  <si>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</si>
  <si>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</si>
  <si>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</si>
  <si>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</si>
  <si>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</si>
  <si>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</si>
  <si>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</si>
  <si>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</si>
  <si>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</si>
  <si>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</si>
  <si>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</si>
  <si>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</si>
  <si>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</si>
  <si>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</si>
  <si>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</si>
  <si>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</si>
  <si>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</si>
  <si>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</si>
  <si>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</si>
  <si>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</si>
  <si>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</si>
  <si>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</si>
  <si>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</si>
  <si>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</si>
  <si>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</si>
  <si>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</si>
  <si>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</si>
  <si>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</si>
  <si>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</si>
  <si>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</si>
  <si>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</si>
  <si>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</si>
  <si>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</si>
  <si>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</si>
  <si>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</si>
  <si>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</si>
  <si>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</si>
  <si>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</si>
  <si>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</si>
  <si>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</si>
  <si>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</si>
  <si>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</si>
  <si>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</si>
  <si>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</si>
  <si>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</si>
  <si>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</si>
  <si>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</si>
  <si>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</si>
  <si>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</si>
  <si>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</si>
  <si>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</si>
  <si>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</si>
  <si>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</si>
  <si>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</si>
  <si>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</si>
  <si>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</si>
  <si>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</si>
  <si>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</si>
  <si>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</si>
  <si>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</si>
  <si>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</si>
  <si>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</si>
  <si>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</si>
  <si>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</si>
  <si>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</si>
  <si>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</si>
  <si>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</si>
  <si>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</si>
  <si>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</si>
  <si>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</si>
  <si>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</si>
  <si>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</si>
  <si>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</si>
  <si>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</si>
  <si>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</si>
  <si>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</si>
  <si>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</si>
  <si>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</si>
  <si>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</si>
  <si>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</si>
  <si>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</si>
  <si>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</si>
  <si>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</si>
  <si>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</si>
  <si>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</si>
  <si>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</si>
  <si>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</si>
  <si>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</si>
  <si>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</si>
  <si>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</si>
  <si>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</si>
  <si>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</si>
  <si>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</si>
  <si>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</si>
  <si>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</si>
  <si>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</si>
  <si>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</si>
  <si>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</si>
  <si>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</si>
  <si>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</si>
  <si>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</si>
  <si>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</si>
  <si>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</si>
  <si>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</si>
  <si>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</si>
  <si>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</si>
  <si>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</si>
  <si>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</si>
  <si>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</si>
  <si>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</si>
  <si>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</si>
  <si>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</si>
  <si>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</si>
  <si>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</si>
  <si>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</si>
  <si>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</si>
  <si>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</si>
  <si>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</si>
  <si>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</si>
  <si>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</si>
  <si>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</si>
  <si>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</si>
  <si>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</si>
  <si>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</si>
  <si>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</si>
  <si>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</si>
  <si>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</si>
  <si>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</si>
  <si>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</si>
  <si>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</si>
  <si>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</si>
  <si>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</si>
  <si>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</si>
  <si>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</si>
  <si>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</si>
  <si>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</si>
  <si>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</si>
  <si>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</si>
  <si>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</si>
  <si>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</si>
  <si>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</si>
  <si>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</si>
  <si>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</si>
  <si>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</si>
  <si>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</si>
  <si>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</si>
  <si>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</si>
  <si>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</si>
  <si>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</si>
  <si>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</si>
  <si>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</si>
  <si>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</si>
  <si>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</si>
  <si>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</si>
  <si>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</si>
  <si>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</si>
  <si>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</si>
  <si>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</si>
  <si>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</si>
  <si>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</si>
  <si>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</si>
  <si>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</si>
  <si>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</si>
  <si>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</si>
  <si>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</si>
  <si>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</si>
  <si>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</si>
  <si>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</si>
  <si>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</si>
  <si>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</si>
  <si>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</si>
  <si>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</si>
  <si>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</si>
  <si>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</si>
  <si>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</si>
  <si>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</si>
  <si>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</si>
  <si>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</si>
  <si>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</si>
  <si>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</si>
  <si>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</si>
  <si>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</si>
  <si>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</si>
  <si>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</si>
  <si>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</si>
  <si>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</si>
  <si>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</si>
  <si>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</si>
  <si>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</si>
  <si>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</si>
  <si>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</si>
  <si>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</si>
  <si>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</si>
  <si>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</si>
  <si>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</si>
  <si>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</si>
  <si>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</si>
  <si>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</si>
  <si>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</si>
  <si>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</si>
  <si>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</si>
  <si>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</si>
  <si>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</si>
  <si>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</si>
  <si>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</si>
  <si>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</si>
  <si>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</si>
  <si>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</si>
  <si>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</si>
  <si>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</si>
  <si>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</si>
  <si>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</si>
  <si>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</si>
  <si>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</si>
  <si>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</si>
  <si>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</si>
  <si>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</si>
  <si>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</si>
  <si>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</si>
  <si>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</si>
  <si>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</si>
  <si>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</si>
  <si>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</si>
  <si>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</si>
  <si>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</si>
  <si>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</si>
  <si>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</si>
  <si>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</si>
  <si>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</si>
  <si>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</si>
  <si>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</si>
  <si>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</si>
  <si>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</si>
  <si>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</si>
  <si>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</si>
  <si>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</si>
  <si>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</si>
  <si>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</si>
  <si>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</si>
  <si>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</si>
  <si>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</si>
  <si>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</si>
  <si>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</si>
  <si>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</si>
  <si>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</si>
  <si>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</si>
  <si>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</si>
  <si>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</si>
  <si>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</si>
  <si>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</si>
  <si>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</si>
  <si>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</si>
  <si>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</si>
  <si>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</si>
  <si>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</si>
  <si>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</si>
  <si>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</si>
  <si>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</si>
  <si>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</si>
  <si>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</si>
  <si>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</si>
  <si>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</si>
  <si>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</si>
  <si>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</si>
  <si>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</si>
  <si>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</si>
  <si>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</si>
  <si>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</si>
  <si>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</si>
  <si>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</si>
  <si>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</si>
  <si>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</si>
  <si>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</si>
  <si>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</si>
  <si>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</si>
  <si>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</si>
  <si>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</si>
  <si>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</si>
  <si>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</si>
  <si>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</si>
  <si>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</si>
  <si>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</si>
  <si>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</si>
  <si>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</si>
  <si>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</si>
  <si>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</si>
  <si>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</si>
  <si>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</si>
  <si>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</si>
  <si>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</si>
  <si>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</si>
  <si>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</si>
  <si>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</si>
  <si>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</si>
  <si>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</si>
  <si>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</si>
  <si>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</si>
  <si>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</si>
  <si>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</si>
  <si>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</si>
  <si>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</si>
  <si>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</si>
  <si>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</si>
  <si>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</si>
  <si>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</si>
  <si>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</si>
  <si>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</si>
  <si>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</si>
  <si>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</si>
  <si>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</si>
  <si>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</si>
  <si>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</si>
  <si>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</si>
  <si>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</si>
  <si>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</si>
  <si>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</si>
  <si>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</si>
  <si>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</si>
  <si>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</si>
  <si>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</si>
  <si>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</si>
  <si>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</si>
  <si>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</si>
  <si>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</si>
  <si>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</si>
  <si>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</si>
  <si>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</si>
  <si>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</si>
  <si>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</si>
  <si>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</si>
  <si>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</si>
  <si>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</si>
  <si>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</si>
  <si>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</si>
  <si>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</si>
  <si>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</si>
  <si>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</si>
  <si>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</si>
  <si>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</si>
  <si>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</si>
  <si>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</si>
  <si>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</si>
  <si>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</si>
  <si>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</si>
  <si>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</si>
  <si>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</si>
  <si>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</si>
  <si>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</si>
  <si>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</si>
  <si>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</si>
  <si>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</si>
  <si>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</si>
  <si>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</si>
  <si>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</si>
  <si>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</si>
  <si>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</si>
  <si>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</si>
  <si>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</si>
  <si>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</si>
  <si>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</si>
  <si>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</si>
  <si>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</si>
  <si>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</si>
  <si>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</si>
  <si>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</si>
  <si>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</si>
  <si>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</si>
  <si>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</si>
  <si>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</si>
  <si>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</si>
  <si>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</si>
  <si>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</si>
  <si>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</si>
  <si>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</si>
  <si>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</si>
  <si>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</si>
  <si>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</si>
  <si>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</si>
  <si>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</si>
  <si>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</si>
  <si>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</si>
  <si>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</si>
  <si>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</si>
  <si>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</si>
  <si>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</si>
  <si>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</si>
  <si>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</si>
  <si>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</si>
  <si>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</si>
  <si>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</si>
  <si>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</si>
  <si>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</si>
  <si>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</si>
  <si>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</si>
  <si>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</si>
  <si>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</si>
  <si>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</si>
  <si>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</si>
  <si>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</si>
  <si>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</si>
  <si>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</si>
  <si>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</si>
  <si>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</si>
  <si>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</si>
  <si>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</si>
  <si>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</si>
  <si>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</si>
  <si>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</si>
  <si>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</si>
  <si>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</si>
  <si>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</si>
  <si>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</si>
  <si>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</si>
  <si>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</si>
  <si>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</si>
  <si>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</si>
  <si>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</si>
  <si>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</si>
  <si>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</si>
  <si>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</si>
  <si>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</si>
  <si>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</si>
  <si>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</si>
  <si>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</si>
  <si>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</si>
  <si>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</si>
  <si>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</si>
  <si>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</si>
  <si>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</si>
  <si>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</si>
  <si>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</si>
  <si>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</si>
  <si>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</si>
  <si>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</si>
  <si>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</si>
  <si>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</si>
  <si>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</si>
  <si>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</si>
  <si>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</si>
  <si>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</si>
  <si>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</si>
  <si>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</si>
  <si>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</si>
  <si>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</si>
  <si>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</si>
  <si>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</si>
  <si>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</si>
  <si>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</si>
  <si>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</si>
  <si>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</si>
  <si>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</si>
  <si>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</si>
  <si>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</si>
  <si>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</si>
  <si>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</si>
  <si>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</si>
  <si>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</si>
  <si>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</si>
  <si>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</si>
  <si>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</si>
  <si>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</si>
  <si>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</si>
  <si>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</si>
  <si>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</si>
  <si>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</si>
  <si>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</si>
  <si>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</si>
  <si>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</si>
  <si>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</si>
  <si>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</si>
  <si>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</si>
  <si>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</si>
  <si>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</si>
  <si>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</si>
  <si>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</si>
  <si>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</si>
  <si>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</si>
  <si>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</si>
  <si>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</si>
  <si>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</si>
  <si>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</si>
  <si>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</si>
  <si>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</si>
  <si>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</si>
  <si>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</si>
  <si>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</si>
  <si>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</si>
  <si>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</si>
  <si>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</si>
  <si>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</si>
  <si>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</si>
  <si>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</si>
  <si>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</si>
  <si>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</si>
  <si>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</si>
  <si>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</si>
  <si>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</si>
  <si>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</si>
  <si>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</si>
  <si>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</si>
  <si>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</si>
  <si>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</si>
  <si>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</si>
  <si>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</si>
  <si>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</si>
  <si>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</si>
  <si>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</si>
  <si>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</si>
  <si>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</si>
  <si>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</si>
  <si>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</si>
  <si>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</si>
  <si>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</si>
  <si>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</si>
  <si>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</si>
  <si>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</si>
  <si>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</si>
  <si>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</si>
  <si>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</si>
  <si>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</si>
  <si>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</si>
  <si>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</si>
  <si>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</si>
  <si>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</si>
  <si>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</si>
  <si>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</si>
  <si>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</si>
  <si>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</si>
  <si>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</si>
  <si>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</si>
  <si>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</si>
  <si>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</si>
  <si>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</si>
  <si>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</si>
  <si>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</si>
  <si>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</si>
  <si>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</si>
  <si>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</si>
  <si>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</si>
  <si>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</si>
  <si>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</si>
  <si>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</si>
  <si>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</si>
  <si>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</si>
  <si>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</si>
  <si>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</si>
  <si>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</si>
  <si>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</si>
  <si>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</si>
  <si>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</si>
  <si>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</si>
  <si>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</si>
  <si>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</si>
  <si>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</si>
  <si>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</si>
  <si>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</si>
  <si>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</si>
  <si>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</si>
  <si>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</si>
  <si>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</si>
  <si>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</si>
  <si>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</si>
  <si>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</si>
  <si>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</si>
  <si>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</si>
  <si>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</si>
  <si>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</si>
  <si>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</si>
  <si>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</si>
  <si>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</si>
  <si>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</si>
  <si>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</si>
  <si>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</si>
  <si>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</si>
  <si>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</si>
  <si>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</si>
  <si>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</si>
  <si>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</si>
  <si>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</si>
  <si>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</si>
  <si>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</si>
  <si>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</si>
  <si>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</si>
  <si>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</si>
  <si>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</si>
  <si>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</si>
  <si>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</si>
  <si>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</si>
  <si>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</si>
  <si>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</si>
  <si>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</si>
  <si>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</si>
  <si>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</si>
  <si>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</si>
  <si>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</si>
  <si>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</si>
  <si>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</si>
  <si>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</si>
  <si>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</si>
  <si>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</si>
  <si>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</si>
  <si>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</si>
  <si>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</si>
  <si>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</si>
  <si>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</si>
  <si>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</si>
  <si>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</si>
  <si>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</si>
  <si>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</si>
  <si>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</si>
  <si>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</si>
  <si>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</si>
  <si>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</si>
  <si>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</si>
  <si>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</si>
  <si>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</si>
  <si>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</si>
  <si>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</si>
  <si>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</si>
  <si>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</si>
  <si>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</si>
  <si>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</si>
  <si>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</si>
  <si>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</si>
  <si>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</si>
  <si>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</si>
  <si>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</si>
  <si>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</si>
  <si>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</si>
  <si>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</si>
  <si>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</si>
  <si>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</si>
  <si>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</si>
  <si>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</si>
  <si>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</si>
  <si>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</si>
  <si>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</si>
  <si>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</si>
  <si>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</si>
  <si>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</si>
  <si>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</si>
  <si>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</si>
  <si>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</si>
  <si>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</si>
  <si>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</si>
  <si>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</si>
  <si>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</si>
  <si>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</si>
  <si>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</si>
  <si>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</si>
  <si>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</si>
  <si>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</si>
  <si>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</si>
  <si>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</si>
  <si>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</si>
  <si>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</si>
  <si>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</si>
  <si>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</si>
  <si>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</si>
  <si>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</si>
  <si>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</si>
  <si>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</si>
  <si>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</si>
  <si>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</si>
  <si>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</si>
  <si>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</si>
  <si>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</si>
  <si>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</si>
  <si>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</si>
  <si>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</si>
  <si>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</si>
  <si>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</si>
  <si>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</si>
  <si>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</si>
  <si>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</si>
  <si>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</si>
  <si>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</si>
  <si>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</si>
  <si>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</si>
  <si>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</si>
  <si>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</si>
  <si>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</si>
  <si>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</si>
  <si>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</si>
  <si>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</si>
  <si>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</si>
  <si>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</si>
  <si>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</si>
  <si>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</si>
  <si>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</si>
  <si>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</si>
  <si>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</si>
  <si>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</si>
  <si>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</si>
  <si>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</si>
  <si>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</si>
  <si>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</si>
  <si>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</si>
  <si>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</si>
  <si>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</si>
  <si>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</si>
  <si>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</si>
  <si>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</si>
  <si>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</si>
  <si>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</si>
  <si>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</si>
  <si>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</si>
  <si>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</si>
  <si>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</si>
  <si>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</si>
  <si>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</si>
  <si>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</si>
  <si>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</si>
  <si>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</si>
  <si>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</si>
  <si>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</si>
  <si>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</si>
  <si>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</si>
  <si>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</si>
  <si>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</si>
  <si>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</si>
  <si>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</si>
  <si>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</si>
  <si>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</si>
  <si>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</si>
  <si>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</si>
  <si>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</si>
  <si>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</si>
  <si>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</si>
  <si>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</si>
  <si>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</si>
  <si>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</si>
  <si>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</si>
  <si>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</si>
  <si>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</si>
  <si>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</si>
  <si>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</si>
  <si>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</si>
  <si>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</si>
  <si>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</si>
  <si>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</si>
  <si>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</si>
  <si>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</si>
  <si>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</si>
  <si>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</si>
  <si>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</si>
  <si>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</si>
  <si>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</si>
  <si>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</si>
  <si>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</si>
  <si>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</si>
  <si>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</si>
  <si>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</si>
  <si>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</si>
  <si>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</si>
  <si>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</si>
  <si>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</si>
  <si>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</si>
  <si>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</si>
  <si>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</si>
  <si>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</si>
  <si>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</si>
  <si>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</si>
  <si>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</si>
  <si>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</si>
  <si>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</si>
  <si>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</si>
  <si>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</si>
  <si>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</si>
  <si>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</si>
  <si>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</si>
  <si>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</si>
  <si>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</si>
  <si>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</si>
  <si>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</si>
  <si>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</si>
  <si>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</si>
  <si>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</si>
  <si>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</si>
  <si>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</si>
  <si>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</si>
  <si>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</si>
  <si>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</si>
  <si>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</si>
  <si>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</si>
  <si>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</si>
  <si>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</si>
  <si>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</si>
  <si>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</si>
  <si>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</si>
  <si>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</si>
  <si>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</si>
  <si>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</si>
  <si>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</si>
  <si>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</si>
  <si>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</si>
  <si>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</si>
  <si>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</si>
  <si>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</si>
  <si>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</si>
  <si>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</si>
  <si>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</si>
  <si>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</si>
  <si>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</si>
  <si>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</si>
  <si>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</si>
  <si>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</si>
  <si>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</si>
  <si>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</si>
  <si>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</si>
  <si>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</si>
  <si>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</si>
  <si>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</si>
  <si>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</si>
  <si>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</si>
  <si>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</si>
  <si>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</si>
  <si>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</si>
  <si>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</si>
  <si>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</si>
  <si>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</si>
  <si>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</si>
  <si>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</si>
  <si>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</si>
  <si>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</si>
  <si>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</si>
  <si>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</si>
  <si>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</si>
  <si>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</si>
  <si>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</si>
  <si>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</si>
  <si>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</si>
  <si>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</si>
  <si>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</si>
  <si>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</si>
  <si>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</si>
  <si>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</si>
  <si>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</si>
  <si>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</si>
  <si>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</si>
  <si>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</si>
  <si>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</si>
  <si>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</si>
  <si>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</si>
  <si>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</si>
  <si>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</si>
  <si>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</si>
  <si>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</si>
  <si>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</si>
  <si>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</si>
  <si>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</si>
  <si>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</si>
  <si>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</si>
  <si>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</si>
  <si>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</si>
  <si>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</si>
  <si>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</si>
  <si>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</si>
  <si>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</si>
  <si>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</si>
  <si>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</si>
  <si>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</si>
  <si>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</si>
  <si>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</si>
  <si>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</si>
  <si>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</si>
  <si>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</si>
  <si>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</si>
  <si>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</si>
  <si>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</si>
  <si>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</si>
  <si>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</si>
  <si>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</si>
  <si>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</si>
  <si>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</si>
  <si>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</si>
  <si>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</si>
  <si>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</si>
  <si>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</si>
  <si>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</si>
  <si>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</si>
  <si>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</si>
  <si>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</si>
  <si>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</si>
  <si>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</si>
  <si>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</si>
  <si>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</si>
  <si>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</si>
  <si>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</si>
  <si>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</si>
  <si>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</si>
  <si>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</si>
  <si>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</si>
  <si>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</si>
  <si>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</si>
  <si>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</si>
  <si>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</si>
  <si>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</si>
  <si>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</si>
  <si>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</si>
  <si>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</si>
  <si>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</si>
  <si>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</si>
  <si>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</si>
  <si>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</si>
  <si>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</si>
  <si>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</si>
  <si>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</si>
  <si>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</si>
  <si>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</si>
  <si>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</si>
  <si>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</si>
  <si>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</si>
  <si>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</si>
  <si>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</si>
  <si>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</si>
  <si>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</si>
  <si>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</si>
  <si>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</si>
  <si>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</si>
  <si>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</si>
  <si>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</si>
  <si>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</si>
  <si>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</si>
  <si>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</si>
  <si>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</si>
  <si>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</si>
  <si>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</si>
  <si>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</si>
  <si>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</si>
  <si>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</si>
  <si>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</si>
  <si>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</si>
  <si>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</si>
  <si>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</si>
  <si>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</si>
  <si>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</si>
  <si>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</si>
  <si>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</si>
  <si>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</si>
  <si>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</si>
  <si>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</si>
  <si>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</si>
  <si>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</si>
  <si>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</si>
  <si>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</si>
  <si>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</si>
  <si>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</si>
  <si>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</si>
  <si>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</si>
  <si>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</si>
  <si>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</si>
  <si>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</si>
  <si>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</si>
  <si>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</si>
  <si>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</si>
  <si>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</si>
  <si>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</si>
  <si>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</si>
  <si>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</si>
  <si>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</si>
  <si>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</si>
  <si>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</si>
  <si>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</si>
  <si>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</si>
  <si>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</si>
  <si>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</si>
  <si>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</si>
  <si>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</si>
  <si>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</si>
  <si>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</si>
  <si>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</si>
  <si>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</si>
  <si>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</si>
  <si>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</si>
  <si>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</si>
  <si>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</si>
  <si>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</si>
  <si>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</si>
  <si>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</si>
  <si>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</si>
  <si>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</si>
  <si>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</si>
  <si>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</si>
  <si>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</si>
  <si>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</si>
  <si>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</si>
  <si>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</si>
  <si>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</si>
  <si>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</si>
  <si>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</si>
  <si>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</si>
  <si>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</si>
  <si>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</si>
  <si>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</si>
  <si>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</si>
  <si>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</si>
  <si>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</si>
  <si>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</si>
  <si>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</si>
  <si>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</si>
  <si>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</si>
  <si>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</si>
  <si>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</si>
  <si>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</si>
  <si>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</si>
  <si>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</si>
  <si>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</si>
  <si>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</si>
  <si>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</si>
  <si>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</si>
  <si>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</si>
  <si>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</si>
  <si>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</si>
  <si>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</si>
  <si>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</si>
  <si>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</si>
  <si>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</si>
  <si>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</si>
  <si>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</si>
  <si>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</si>
  <si>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</si>
  <si>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</si>
  <si>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</si>
  <si>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</si>
  <si>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</si>
  <si>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</si>
  <si>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</si>
  <si>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</si>
  <si>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</si>
  <si>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</si>
  <si>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</si>
  <si>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</si>
  <si>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</si>
  <si>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</si>
  <si>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</si>
  <si>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</si>
  <si>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</si>
  <si>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</si>
  <si>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</si>
  <si>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</si>
  <si>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</si>
  <si>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</si>
  <si>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</si>
  <si>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</si>
  <si>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</si>
  <si>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</si>
  <si>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</si>
  <si>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</si>
  <si>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</si>
  <si>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</si>
  <si>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</si>
  <si>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</si>
  <si>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</si>
  <si>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</si>
  <si>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</si>
  <si>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</si>
  <si>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</si>
  <si>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</si>
  <si>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</si>
  <si>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</si>
  <si>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</si>
  <si>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</si>
  <si>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</si>
  <si>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</si>
  <si>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</si>
  <si>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</si>
  <si>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</si>
  <si>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</si>
  <si>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</si>
  <si>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</si>
  <si>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</si>
  <si>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</si>
  <si>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</si>
  <si>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</si>
  <si>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</si>
  <si>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</si>
  <si>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</si>
  <si>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</si>
  <si>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</si>
  <si>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</si>
  <si>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</si>
  <si>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</si>
  <si>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</si>
  <si>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</si>
  <si>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</si>
  <si>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</si>
  <si>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</si>
  <si>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</si>
  <si>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</si>
  <si>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</si>
  <si>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</si>
  <si>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</si>
  <si>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</si>
  <si>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</si>
  <si>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</si>
  <si>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</si>
  <si>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</si>
  <si>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</si>
  <si>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</si>
  <si>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</si>
  <si>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</si>
  <si>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</si>
  <si>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</si>
  <si>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</si>
  <si>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</si>
  <si>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</si>
  <si>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</si>
  <si>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</si>
  <si>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</si>
  <si>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</si>
  <si>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</si>
  <si>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</si>
  <si>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</si>
  <si>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</si>
  <si>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</si>
  <si>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</si>
  <si>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</si>
  <si>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</si>
  <si>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</si>
  <si>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</si>
  <si>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</si>
  <si>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</si>
  <si>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</si>
  <si>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</si>
  <si>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</si>
  <si>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</si>
  <si>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</si>
  <si>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</si>
  <si>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</si>
  <si>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</si>
  <si>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</si>
  <si>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</si>
  <si>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</si>
  <si>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</si>
  <si>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</si>
  <si>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</si>
  <si>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</si>
  <si>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</si>
  <si>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</si>
  <si>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</si>
  <si>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</si>
  <si>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</si>
  <si>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</si>
  <si>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</si>
  <si>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</si>
  <si>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</si>
  <si>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</si>
  <si>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</si>
  <si>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</si>
  <si>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</si>
  <si>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</si>
  <si>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</si>
  <si>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</si>
  <si>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</si>
  <si>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</si>
  <si>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</si>
  <si>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</si>
  <si>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</si>
  <si>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</si>
  <si>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</si>
  <si>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</si>
  <si>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</si>
  <si>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</si>
  <si>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</si>
  <si>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</si>
  <si>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</si>
  <si>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</si>
  <si>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</si>
  <si>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</si>
  <si>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</si>
  <si>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</si>
  <si>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</si>
  <si>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</si>
  <si>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</si>
  <si>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</si>
  <si>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</si>
  <si>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</si>
  <si>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</si>
  <si>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</si>
  <si>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</si>
  <si>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</si>
  <si>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</si>
  <si>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</si>
  <si>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</si>
  <si>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</si>
  <si>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</si>
  <si>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</si>
  <si>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</si>
  <si>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</si>
  <si>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</si>
  <si>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</si>
  <si>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</si>
  <si>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</si>
  <si>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</si>
  <si>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</si>
  <si>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</si>
  <si>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</si>
  <si>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</si>
  <si>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</si>
  <si>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</si>
  <si>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</si>
  <si>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</si>
  <si>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</si>
  <si>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</si>
  <si>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</si>
  <si>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</si>
  <si>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</si>
  <si>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</si>
  <si>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</si>
  <si>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</si>
  <si>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</si>
  <si>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</si>
  <si>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</si>
  <si>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</si>
  <si>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</si>
  <si>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</si>
  <si>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</si>
  <si>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</si>
  <si>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</si>
  <si>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</si>
  <si>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</si>
  <si>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</si>
  <si>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</si>
  <si>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</si>
  <si>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</si>
  <si>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</si>
  <si>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</si>
  <si>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</si>
  <si>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</si>
  <si>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</si>
  <si>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</si>
  <si>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</si>
  <si>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</si>
  <si>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</si>
  <si>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</si>
  <si>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</si>
  <si>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</si>
  <si>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</si>
  <si>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</si>
  <si>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</si>
  <si>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</si>
  <si>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</si>
  <si>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</si>
  <si>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</si>
  <si>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</si>
  <si>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</si>
  <si>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</si>
  <si>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</si>
  <si>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</si>
  <si>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</si>
  <si>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</si>
  <si>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</si>
  <si>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</si>
  <si>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</si>
  <si>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</si>
  <si>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</si>
  <si>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</si>
  <si>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</si>
  <si>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</si>
  <si>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</si>
  <si>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</si>
  <si>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</si>
  <si>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</si>
  <si>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</si>
  <si>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</si>
  <si>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</si>
  <si>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</si>
  <si>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</si>
  <si>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</si>
  <si>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</si>
  <si>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</si>
  <si>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</si>
  <si>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</si>
  <si>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</si>
  <si>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</si>
  <si>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</si>
  <si>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</si>
  <si>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</si>
  <si>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</si>
  <si>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</si>
  <si>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</si>
  <si>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</si>
  <si>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</si>
  <si>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</si>
  <si>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</si>
  <si>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</si>
  <si>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</si>
  <si>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</si>
  <si>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</si>
  <si>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</si>
  <si>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</si>
  <si>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</si>
  <si>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</si>
  <si>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</si>
  <si>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</si>
  <si>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</si>
  <si>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</si>
  <si>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</si>
  <si>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</si>
  <si>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</si>
  <si>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</si>
  <si>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</si>
  <si>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</si>
  <si>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</si>
  <si>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</si>
  <si>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</si>
  <si>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</si>
  <si>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</si>
  <si>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</si>
  <si>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</si>
  <si>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</si>
  <si>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</si>
  <si>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</si>
  <si>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</si>
  <si>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</si>
  <si>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</si>
  <si>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</si>
  <si>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</si>
  <si>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</si>
  <si>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</si>
  <si>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</si>
  <si>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</si>
  <si>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</si>
  <si>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</si>
  <si>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</si>
  <si>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</si>
  <si>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</si>
  <si>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</si>
  <si>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</si>
  <si>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</si>
  <si>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</si>
  <si>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</si>
  <si>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</si>
  <si>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</si>
  <si>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</si>
  <si>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</si>
  <si>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</si>
  <si>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</si>
  <si>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</si>
  <si>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</si>
  <si>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</si>
  <si>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</si>
  <si>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</si>
  <si>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</si>
  <si>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</si>
  <si>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</si>
  <si>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</si>
  <si>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</si>
  <si>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</si>
  <si>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</si>
  <si>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</si>
  <si>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</si>
  <si>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</si>
  <si>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</si>
  <si>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</si>
  <si>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</si>
  <si>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</si>
  <si>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</si>
  <si>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</si>
  <si>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</si>
  <si>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</si>
  <si>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</si>
  <si>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</si>
  <si>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</si>
  <si>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</si>
  <si>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</si>
  <si>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</si>
  <si>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</si>
  <si>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</si>
  <si>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</si>
  <si>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</si>
  <si>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</si>
  <si>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</si>
  <si>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</si>
  <si>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</si>
  <si>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</si>
  <si>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</si>
  <si>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</si>
  <si>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</si>
  <si>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</si>
  <si>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</si>
  <si>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</si>
  <si>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</si>
  <si>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</si>
  <si>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</si>
  <si>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</si>
  <si>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</si>
  <si>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</si>
  <si>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</si>
  <si>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</si>
  <si>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</si>
  <si>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</si>
  <si>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</si>
  <si>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</si>
  <si>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</si>
  <si>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</si>
  <si>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</si>
  <si>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</si>
  <si>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</si>
  <si>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</si>
  <si>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</si>
  <si>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</si>
  <si>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</si>
  <si>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</si>
  <si>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</si>
  <si>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</si>
  <si>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</si>
  <si>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</si>
  <si>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</si>
  <si>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</si>
  <si>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</si>
  <si>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</si>
  <si>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</si>
  <si>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</si>
  <si>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</si>
  <si>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</si>
  <si>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</si>
  <si>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</si>
  <si>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</si>
  <si>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</si>
  <si>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</si>
  <si>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</si>
  <si>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</si>
  <si>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</si>
  <si>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</si>
  <si>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</si>
  <si>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</si>
  <si>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</si>
  <si>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</si>
  <si>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</si>
  <si>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</si>
  <si>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</si>
  <si>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</si>
  <si>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</si>
  <si>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</si>
  <si>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</si>
  <si>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</si>
  <si>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</si>
  <si>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</si>
  <si>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</si>
  <si>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</si>
  <si>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</si>
  <si>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</si>
  <si>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</si>
  <si>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</si>
  <si>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</si>
  <si>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</si>
  <si>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</si>
  <si>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</si>
  <si>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</si>
  <si>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</si>
  <si>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</si>
  <si>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</si>
  <si>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</si>
  <si>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</si>
  <si>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</si>
  <si>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</si>
  <si>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</si>
  <si>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</si>
  <si>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</si>
  <si>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</si>
  <si>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</si>
  <si>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</si>
  <si>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</si>
  <si>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</si>
  <si>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</si>
  <si>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</si>
  <si>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</si>
  <si>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</si>
  <si>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</si>
  <si>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</si>
  <si>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</si>
  <si>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</si>
  <si>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</si>
  <si>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</si>
  <si>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</si>
  <si>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</si>
  <si>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</si>
  <si>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</si>
  <si>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</si>
  <si>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</si>
  <si>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</si>
  <si>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</si>
  <si>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</si>
  <si>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</si>
  <si>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</si>
  <si>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</si>
  <si>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</si>
  <si>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</si>
  <si>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</si>
  <si>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</si>
  <si>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</si>
  <si>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</si>
  <si>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</si>
  <si>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</si>
  <si>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</si>
  <si>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</si>
  <si>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</si>
  <si>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</si>
  <si>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</si>
  <si>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</si>
  <si>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</si>
  <si>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</si>
  <si>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</si>
  <si>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</si>
  <si>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</si>
  <si>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</si>
  <si>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</si>
  <si>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</si>
  <si>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</si>
  <si>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</si>
  <si>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</si>
  <si>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</si>
  <si>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</si>
  <si>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</si>
  <si>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</si>
  <si>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</si>
  <si>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</si>
  <si>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</si>
  <si>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</si>
  <si>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</si>
  <si>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</si>
  <si>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</si>
  <si>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</si>
  <si>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</si>
  <si>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</si>
  <si>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</si>
  <si>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</si>
  <si>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</si>
  <si>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</si>
  <si>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</si>
  <si>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</si>
  <si>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</si>
  <si>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</si>
  <si>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</si>
  <si>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</si>
  <si>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</si>
  <si>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</si>
  <si>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</si>
  <si>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</si>
  <si>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</si>
  <si>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</si>
  <si>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</si>
  <si>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</si>
  <si>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</si>
  <si>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</si>
  <si>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</si>
  <si>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</si>
  <si>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</si>
  <si>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</si>
  <si>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</si>
  <si>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</si>
  <si>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</si>
  <si>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</si>
  <si>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</si>
  <si>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</si>
  <si>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</si>
  <si>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</si>
  <si>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</si>
  <si>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</si>
  <si>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</si>
  <si>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</si>
  <si>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</si>
  <si>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</si>
  <si>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</si>
  <si>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</si>
  <si>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</si>
  <si>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</si>
  <si>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</si>
  <si>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</si>
  <si>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</si>
  <si>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</si>
  <si>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</si>
  <si>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</si>
  <si>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</si>
  <si>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</si>
  <si>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</si>
  <si>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</si>
  <si>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</si>
  <si>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</si>
  <si>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</si>
  <si>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</si>
  <si>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</si>
  <si>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</si>
  <si>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</si>
  <si>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</si>
  <si>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</si>
  <si>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</si>
  <si>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</si>
  <si>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</si>
  <si>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</si>
  <si>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</si>
  <si>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</si>
  <si>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</si>
  <si>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</si>
  <si>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</si>
  <si>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</si>
  <si>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</si>
  <si>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</si>
  <si>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</si>
  <si>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</si>
  <si>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</si>
  <si>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</si>
  <si>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</si>
  <si>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</si>
  <si>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</si>
  <si>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</si>
  <si>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</si>
  <si>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</si>
  <si>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</si>
  <si>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</si>
  <si>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</si>
  <si>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</si>
  <si>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</si>
  <si>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</si>
  <si>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</si>
  <si>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</si>
  <si>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</si>
  <si>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</si>
  <si>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</si>
  <si>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</si>
  <si>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</si>
  <si>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</si>
  <si>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</si>
  <si>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</si>
  <si>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</si>
  <si>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</si>
  <si>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</si>
  <si>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</si>
  <si>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</si>
  <si>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</si>
  <si>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</si>
  <si>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</si>
  <si>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</si>
  <si>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</si>
  <si>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</si>
  <si>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</si>
  <si>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</si>
  <si>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</si>
  <si>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</si>
  <si>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</si>
  <si>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</si>
  <si>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</si>
  <si>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</si>
  <si>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</si>
  <si>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</si>
  <si>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</si>
  <si>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</si>
  <si>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</si>
  <si>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</si>
  <si>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</si>
  <si>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</si>
  <si>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</si>
  <si>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</si>
  <si>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</si>
  <si>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</si>
  <si>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</si>
  <si>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</si>
  <si>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</si>
  <si>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</si>
  <si>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</si>
  <si>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</si>
  <si>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</si>
  <si>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</si>
  <si>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</si>
  <si>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</si>
  <si>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</si>
  <si>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</si>
  <si>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</si>
  <si>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</si>
  <si>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</si>
  <si>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</si>
  <si>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</si>
  <si>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</si>
  <si>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</si>
  <si>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</si>
  <si>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</si>
  <si>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</si>
  <si>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</si>
  <si>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</si>
  <si>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</si>
  <si>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</si>
  <si>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</si>
  <si>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</si>
  <si>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</si>
  <si>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</si>
  <si>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</si>
  <si>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</si>
  <si>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</si>
  <si>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</si>
  <si>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</si>
  <si>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</si>
  <si>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</si>
  <si>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</si>
  <si>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</si>
  <si>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</si>
  <si>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</si>
  <si>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</si>
  <si>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</si>
  <si>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</si>
  <si>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</si>
  <si>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</si>
  <si>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</si>
  <si>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</si>
  <si>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</si>
  <si>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</si>
  <si>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</si>
  <si>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</si>
  <si>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</si>
  <si>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</si>
  <si>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</si>
  <si>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</si>
  <si>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</si>
  <si>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</si>
  <si>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</si>
  <si>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</si>
  <si>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</si>
  <si>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</si>
  <si>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</si>
  <si>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</si>
  <si>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</si>
  <si>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</si>
  <si>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</si>
  <si>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</si>
  <si>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</si>
  <si>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</si>
  <si>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</si>
  <si>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</si>
  <si>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</si>
  <si>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</si>
  <si>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</si>
  <si>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</si>
  <si>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</si>
  <si>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</si>
  <si>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</si>
  <si>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</si>
  <si>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</si>
  <si>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</si>
  <si>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</si>
  <si>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</si>
  <si>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</si>
  <si>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</si>
  <si>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</si>
  <si>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</si>
  <si>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</si>
  <si>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</si>
  <si>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</si>
  <si>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</si>
  <si>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</si>
  <si>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</si>
  <si>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</si>
  <si>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</si>
  <si>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</si>
  <si>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</si>
  <si>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</si>
  <si>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</si>
  <si>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</si>
  <si>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</si>
  <si>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</si>
  <si>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</si>
  <si>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</si>
  <si>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</si>
  <si>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</si>
  <si>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</si>
  <si>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</si>
  <si>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</si>
  <si>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</si>
  <si>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</si>
  <si>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</si>
  <si>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</si>
  <si>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</si>
  <si>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</si>
  <si>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</si>
  <si>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</si>
  <si>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</si>
  <si>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</si>
  <si>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</si>
  <si>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</si>
  <si>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</si>
  <si>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</si>
  <si>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</si>
  <si>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</si>
  <si>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</si>
  <si>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</si>
  <si>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</si>
  <si>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</si>
  <si>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</si>
  <si>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</si>
  <si>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</si>
  <si>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</si>
  <si>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</si>
  <si>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</si>
  <si>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</si>
  <si>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</si>
  <si>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</si>
  <si>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</si>
  <si>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</si>
  <si>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</si>
  <si>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</si>
  <si>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</si>
  <si>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</si>
  <si>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</si>
  <si>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</si>
  <si>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</si>
  <si>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</si>
  <si>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</si>
  <si>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</si>
  <si>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</si>
  <si>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</si>
  <si>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</si>
  <si>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</si>
  <si>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</si>
  <si>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</si>
  <si>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</si>
  <si>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</si>
  <si>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</si>
  <si>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</si>
  <si>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</si>
  <si>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</si>
  <si>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</si>
  <si>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</si>
  <si>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</si>
  <si>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</si>
  <si>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</si>
  <si>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</si>
  <si>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</si>
  <si>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</si>
  <si>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</si>
  <si>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</si>
  <si>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</si>
  <si>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</si>
  <si>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</si>
  <si>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</si>
  <si>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</si>
  <si>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</si>
  <si>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</si>
  <si>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</si>
  <si>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</si>
  <si>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</si>
  <si>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</si>
  <si>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</si>
  <si>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</si>
  <si>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</si>
  <si>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</si>
  <si>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</si>
  <si>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</si>
  <si>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</si>
  <si>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</si>
  <si>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</si>
  <si>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</si>
  <si>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</si>
  <si>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</si>
  <si>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</si>
  <si>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</si>
  <si>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</si>
  <si>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</si>
  <si>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</si>
  <si>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</si>
  <si>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</si>
  <si>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</si>
  <si>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</si>
  <si>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</si>
  <si>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</si>
  <si>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</si>
  <si>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</si>
  <si>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</si>
  <si>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</si>
  <si>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</si>
  <si>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</si>
  <si>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</si>
  <si>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</si>
  <si>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</si>
  <si>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</si>
  <si>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</si>
  <si>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</si>
  <si>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</si>
  <si>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</si>
  <si>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</si>
  <si>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</si>
  <si>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</si>
  <si>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</si>
  <si>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</si>
  <si>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</si>
  <si>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</si>
  <si>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</si>
  <si>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</si>
  <si>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</si>
  <si>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</si>
  <si>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</si>
  <si>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</si>
  <si>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</si>
  <si>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</si>
  <si>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</si>
  <si>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</si>
  <si>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</si>
  <si>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</si>
  <si>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</si>
  <si>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</si>
  <si>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</si>
  <si>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</si>
  <si>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</si>
  <si>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</si>
  <si>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</si>
  <si>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</si>
  <si>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</si>
  <si>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</si>
  <si>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</si>
  <si>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</si>
  <si>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</si>
  <si>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</si>
  <si>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</si>
  <si>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</si>
  <si>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</si>
  <si>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</si>
  <si>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</si>
  <si>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</si>
  <si>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</si>
  <si>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</si>
  <si>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</si>
  <si>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</si>
  <si>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</si>
  <si>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</si>
  <si>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</si>
  <si>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</si>
  <si>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</si>
  <si>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</si>
  <si>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</si>
  <si>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</si>
  <si>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</si>
  <si>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</si>
  <si>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</si>
  <si>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</si>
  <si>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</si>
  <si>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</si>
  <si>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</si>
  <si>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</si>
  <si>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</si>
  <si>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</si>
  <si>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</si>
  <si>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</si>
  <si>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</si>
  <si>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</si>
  <si>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</si>
  <si>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</si>
  <si>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</si>
  <si>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</si>
  <si>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</si>
  <si>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</si>
  <si>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</si>
  <si>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</si>
  <si>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</si>
  <si>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</si>
  <si>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</si>
  <si>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</si>
  <si>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</si>
  <si>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</si>
  <si>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</si>
  <si>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</si>
  <si>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</si>
  <si>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</si>
  <si>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</si>
  <si>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</si>
  <si>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</si>
  <si>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</si>
  <si>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</si>
  <si>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</si>
  <si>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</si>
  <si>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</si>
  <si>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</si>
  <si>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</si>
  <si>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</si>
  <si>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</si>
  <si>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</si>
  <si>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</si>
  <si>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</si>
  <si>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</si>
  <si>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</si>
  <si>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</si>
  <si>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</si>
  <si>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</si>
  <si>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</si>
  <si>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</si>
  <si>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</si>
  <si>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</si>
  <si>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</si>
  <si>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</si>
  <si>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</si>
  <si>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</si>
  <si>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</si>
  <si>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</si>
  <si>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</si>
  <si>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</si>
  <si>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</si>
  <si>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</si>
  <si>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</si>
  <si>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</si>
  <si>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</si>
  <si>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</si>
  <si>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</si>
  <si>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</si>
  <si>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</si>
  <si>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</si>
  <si>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</si>
  <si>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</si>
  <si>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</si>
  <si>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</si>
  <si>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</si>
  <si>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</si>
  <si>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</si>
  <si>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</si>
  <si>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</si>
  <si>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</si>
  <si>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</si>
  <si>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</si>
  <si>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</si>
  <si>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</si>
  <si>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</si>
  <si>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</si>
  <si>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</si>
  <si>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</si>
  <si>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</si>
  <si>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</si>
  <si>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</si>
  <si>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</si>
  <si>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</si>
  <si>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</si>
  <si>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</si>
  <si>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</si>
  <si>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</si>
  <si>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</si>
  <si>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</si>
  <si>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</si>
  <si>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</si>
  <si>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</si>
  <si>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</si>
  <si>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</si>
  <si>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</si>
  <si>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</si>
  <si>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</si>
  <si>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</si>
  <si>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</si>
  <si>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</si>
  <si>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</si>
  <si>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</si>
  <si>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</si>
  <si>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</si>
  <si>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</si>
  <si>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</si>
  <si>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</si>
  <si>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</si>
  <si>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</si>
  <si>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</si>
  <si>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</si>
  <si>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</si>
  <si>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</si>
  <si>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</si>
  <si>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</si>
  <si>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</si>
  <si>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</si>
  <si>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</si>
  <si>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</si>
  <si>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</si>
  <si>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</si>
  <si>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</si>
  <si>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</si>
  <si>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</si>
  <si>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</si>
  <si>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</si>
  <si>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</si>
  <si>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</si>
  <si>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</si>
  <si>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</si>
  <si>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</si>
  <si>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</si>
  <si>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</si>
  <si>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</si>
  <si>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</si>
  <si>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</si>
  <si>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</si>
  <si>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</si>
  <si>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</si>
  <si>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</si>
  <si>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</si>
  <si>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</si>
  <si>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</si>
  <si>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</si>
  <si>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</si>
  <si>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</si>
  <si>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</si>
  <si>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</si>
  <si>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</si>
  <si>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</si>
  <si>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</si>
  <si>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</si>
  <si>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</si>
  <si>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</si>
  <si>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</si>
  <si>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</si>
  <si>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</si>
  <si>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</si>
  <si>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</si>
  <si>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</si>
  <si>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</si>
  <si>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</si>
  <si>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</si>
  <si>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</si>
  <si>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</si>
  <si>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</si>
  <si>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</si>
  <si>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</si>
  <si>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</si>
  <si>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</si>
  <si>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</si>
  <si>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</si>
  <si>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</si>
  <si>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</si>
  <si>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</si>
  <si>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</si>
  <si>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</si>
  <si>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</si>
  <si>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</si>
  <si>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</si>
  <si>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</si>
  <si>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</si>
  <si>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</si>
  <si>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</si>
  <si>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</si>
  <si>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</si>
  <si>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</si>
  <si>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</si>
  <si>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</si>
  <si>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</si>
  <si>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</si>
  <si>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</si>
  <si>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</si>
  <si>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</si>
  <si>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</si>
  <si>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</si>
  <si>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</si>
  <si>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</si>
  <si>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</si>
  <si>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</si>
  <si>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</si>
  <si>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</si>
  <si>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</si>
  <si>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</si>
  <si>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</si>
  <si>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</si>
  <si>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</si>
  <si>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</si>
  <si>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</si>
  <si>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</si>
  <si>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</si>
  <si>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</si>
  <si>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</si>
  <si>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</si>
  <si>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</si>
  <si>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</si>
  <si>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</si>
  <si>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</si>
  <si>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</si>
  <si>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</si>
  <si>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</si>
  <si>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</si>
  <si>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</si>
  <si>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</si>
  <si>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</si>
  <si>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</si>
  <si>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</si>
  <si>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</si>
  <si>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</si>
  <si>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</si>
  <si>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</si>
  <si>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</si>
  <si>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</si>
  <si>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</si>
  <si>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</si>
  <si>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</si>
  <si>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</si>
  <si>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</si>
  <si>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</si>
  <si>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</si>
  <si>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</si>
  <si>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</si>
  <si>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</si>
  <si>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</si>
  <si>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</si>
  <si>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</si>
  <si>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</si>
  <si>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</si>
  <si>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</si>
  <si>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</si>
  <si>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</si>
  <si>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</si>
  <si>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</si>
  <si>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</si>
  <si>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</si>
  <si>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</si>
  <si>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</si>
  <si>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</si>
  <si>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</si>
  <si>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</si>
  <si>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</si>
  <si>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</si>
  <si>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</si>
  <si>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</si>
  <si>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</si>
  <si>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</si>
  <si>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</si>
  <si>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</si>
  <si>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</si>
  <si>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</si>
  <si>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</si>
  <si>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</si>
  <si>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</si>
  <si>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</si>
  <si>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</si>
  <si>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</si>
  <si>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</si>
  <si>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</si>
  <si>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</si>
  <si>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</si>
  <si>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</si>
  <si>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</si>
  <si>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</si>
  <si>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</si>
  <si>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</si>
  <si>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</si>
  <si>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</si>
  <si>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</si>
  <si>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</si>
  <si>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</si>
  <si>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</si>
  <si>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</si>
  <si>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</si>
  <si>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</si>
  <si>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</si>
  <si>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</si>
  <si>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</si>
  <si>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</si>
  <si>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</si>
  <si>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</si>
  <si>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</si>
  <si>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</si>
  <si>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</si>
  <si>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</si>
  <si>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</si>
  <si>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</si>
  <si>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</si>
  <si>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</si>
  <si>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</si>
  <si>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</si>
  <si>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</si>
  <si>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</si>
  <si>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</si>
  <si>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</si>
  <si>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</si>
  <si>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</si>
  <si>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</si>
  <si>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</si>
  <si>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</si>
  <si>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</si>
  <si>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</si>
  <si>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</si>
  <si>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</si>
  <si>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</si>
  <si>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</si>
  <si>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</si>
  <si>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</si>
  <si>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</si>
  <si>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</si>
  <si>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</si>
  <si>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</si>
  <si>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</si>
  <si>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</si>
  <si>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</si>
  <si>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</si>
  <si>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</si>
  <si>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</si>
  <si>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</si>
  <si>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</si>
  <si>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</si>
  <si>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</si>
  <si>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</si>
  <si>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</si>
  <si>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</si>
  <si>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</si>
  <si>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</si>
  <si>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</si>
  <si>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</si>
  <si>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</si>
  <si>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</si>
  <si>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</si>
  <si>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</si>
  <si>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</si>
  <si>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</si>
  <si>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</si>
  <si>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</si>
  <si>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</si>
  <si>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</si>
  <si>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</si>
  <si>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</si>
  <si>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</si>
  <si>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</si>
  <si>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</si>
  <si>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</si>
  <si>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</si>
  <si>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</si>
  <si>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</si>
  <si>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</si>
  <si>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</si>
  <si>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</si>
  <si>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</si>
  <si>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</si>
  <si>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</si>
  <si>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</si>
  <si>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</si>
  <si>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</si>
  <si>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</si>
  <si>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</si>
  <si>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</si>
  <si>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</si>
  <si>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</si>
  <si>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</si>
  <si>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</si>
  <si>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</si>
  <si>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</si>
  <si>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</si>
  <si>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</si>
  <si>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</si>
  <si>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</si>
  <si>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</si>
  <si>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</si>
  <si>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</si>
  <si>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</si>
  <si>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</si>
  <si>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</si>
  <si>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</si>
  <si>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</si>
  <si>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</si>
  <si>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</si>
  <si>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</si>
  <si>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</si>
  <si>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</si>
  <si>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</si>
  <si>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</si>
  <si>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</si>
  <si>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</si>
  <si>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</si>
  <si>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</si>
  <si>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</si>
  <si>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</si>
  <si>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</si>
  <si>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</si>
  <si>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</si>
  <si>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</si>
  <si>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</si>
  <si>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</si>
  <si>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</si>
  <si>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</si>
  <si>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</si>
  <si>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</si>
  <si>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</si>
  <si>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</si>
  <si>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</si>
  <si>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</si>
  <si>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</si>
  <si>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</si>
  <si>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</si>
  <si>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</si>
  <si>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</si>
  <si>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</si>
  <si>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</si>
  <si>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</si>
  <si>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</si>
  <si>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</si>
  <si>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</si>
  <si>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</si>
  <si>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</si>
  <si>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</si>
  <si>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</si>
  <si>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</si>
  <si>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</si>
  <si>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</si>
  <si>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</si>
  <si>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</si>
  <si>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</si>
  <si>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</si>
  <si>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</si>
  <si>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</si>
  <si>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</si>
  <si>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</si>
  <si>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</si>
  <si>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</si>
  <si>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</si>
  <si>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</si>
  <si>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</si>
  <si>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</si>
  <si>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</si>
  <si>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</si>
  <si>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</si>
  <si>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</si>
  <si>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</si>
  <si>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</si>
  <si>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</si>
  <si>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</si>
  <si>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</si>
  <si>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</si>
  <si>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</si>
  <si>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</si>
  <si>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</si>
  <si>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</si>
  <si>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</si>
  <si>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</si>
  <si>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</si>
  <si>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</si>
  <si>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</si>
  <si>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</si>
  <si>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</si>
  <si>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</si>
  <si>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</si>
  <si>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</si>
  <si>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</si>
  <si>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</si>
  <si>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</si>
  <si>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</si>
  <si>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</si>
  <si>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</si>
  <si>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</si>
  <si>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</si>
  <si>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</si>
  <si>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</si>
  <si>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</si>
  <si>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</si>
  <si>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</si>
  <si>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</si>
  <si>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</si>
  <si>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</si>
  <si>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</si>
  <si>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</si>
  <si>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</si>
  <si>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</si>
  <si>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</si>
  <si>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</si>
  <si>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</si>
  <si>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</si>
  <si>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</si>
  <si>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</si>
  <si>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</si>
  <si>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</si>
  <si>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</si>
  <si>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</si>
  <si>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</si>
  <si>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</si>
  <si>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</si>
  <si>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</si>
  <si>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</si>
  <si>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</si>
  <si>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</si>
  <si>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</si>
  <si>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</si>
  <si>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</si>
  <si>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</si>
  <si>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</si>
  <si>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</si>
  <si>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</si>
  <si>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</si>
  <si>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</si>
  <si>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</si>
  <si>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</si>
  <si>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</si>
  <si>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</si>
  <si>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</si>
  <si>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</si>
  <si>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</si>
  <si>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</si>
  <si>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</si>
  <si>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</si>
  <si>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</si>
  <si>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</si>
  <si>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</si>
  <si>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</si>
  <si>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</si>
  <si>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</si>
  <si>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</si>
  <si>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</si>
  <si>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</si>
  <si>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</si>
  <si>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</si>
  <si>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</si>
  <si>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</si>
  <si>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</si>
  <si>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</si>
  <si>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</si>
  <si>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</si>
  <si>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</si>
  <si>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</si>
  <si>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</si>
  <si>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</si>
  <si>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</si>
  <si>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</si>
  <si>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</si>
  <si>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</si>
  <si>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</si>
  <si>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</si>
  <si>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</si>
  <si>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</si>
  <si>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</si>
  <si>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</si>
  <si>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</si>
  <si>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</si>
  <si>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</si>
  <si>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</si>
  <si>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</si>
  <si>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</si>
  <si>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</si>
  <si>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</si>
  <si>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</si>
  <si>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</si>
  <si>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</si>
  <si>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</si>
  <si>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</si>
  <si>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</si>
  <si>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</si>
  <si>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</si>
  <si>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</si>
  <si>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</si>
  <si>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</si>
  <si>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</si>
  <si>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</si>
  <si>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</si>
  <si>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</si>
  <si>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</si>
  <si>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</si>
  <si>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</si>
  <si>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</si>
  <si>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</si>
  <si>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</si>
  <si>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</si>
  <si>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</si>
  <si>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</si>
  <si>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</si>
  <si>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</si>
  <si>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</si>
  <si>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</si>
  <si>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</si>
  <si>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</si>
  <si>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</si>
  <si>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</si>
  <si>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</si>
  <si>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</si>
  <si>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</si>
  <si>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</si>
  <si>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</si>
  <si>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</si>
  <si>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</si>
  <si>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</si>
  <si>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</si>
  <si>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</si>
  <si>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</si>
  <si>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</si>
  <si>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</si>
  <si>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</si>
  <si>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</si>
  <si>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</si>
  <si>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</si>
  <si>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</si>
  <si>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</si>
  <si>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</si>
  <si>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</si>
  <si>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</si>
  <si>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</si>
  <si>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</si>
  <si>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</si>
  <si>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</si>
  <si>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</si>
  <si>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</si>
  <si>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</si>
  <si>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</si>
  <si>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</si>
  <si>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</si>
  <si>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</si>
  <si>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</si>
  <si>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</si>
  <si>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</si>
  <si>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</si>
  <si>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</si>
  <si>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</si>
  <si>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</si>
  <si>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</si>
  <si>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</si>
  <si>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</si>
  <si>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</si>
  <si>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</si>
  <si>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</si>
  <si>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</si>
  <si>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</si>
  <si>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</si>
  <si>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</si>
  <si>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</si>
  <si>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</si>
  <si>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</si>
  <si>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</si>
  <si>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</si>
  <si>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</si>
  <si>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</si>
  <si>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</si>
  <si>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</si>
  <si>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</si>
  <si>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</si>
  <si>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</si>
  <si>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</si>
  <si>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</si>
  <si>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</si>
  <si>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</si>
  <si>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</si>
  <si>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</si>
  <si>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</si>
  <si>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</si>
  <si>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</si>
  <si>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</si>
  <si>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</si>
  <si>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</si>
  <si>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</si>
  <si>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</si>
  <si>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</si>
  <si>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</si>
  <si>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</si>
  <si>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</si>
  <si>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</si>
  <si>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</si>
  <si>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</si>
  <si>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</si>
  <si>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</si>
  <si>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</si>
  <si>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</si>
  <si>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</si>
  <si>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</si>
  <si>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</si>
  <si>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</si>
  <si>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</si>
  <si>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</si>
  <si>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</si>
  <si>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</si>
  <si>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</si>
  <si>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</si>
  <si>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</si>
  <si>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</si>
  <si>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</si>
  <si>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</si>
  <si>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</si>
  <si>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</si>
  <si>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</si>
  <si>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</si>
  <si>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</si>
  <si>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</si>
  <si>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</si>
  <si>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</si>
  <si>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</si>
  <si>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</si>
  <si>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</si>
  <si>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</si>
  <si>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</si>
  <si>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</si>
  <si>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</si>
  <si>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</si>
  <si>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</si>
  <si>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</si>
  <si>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</si>
  <si>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</si>
  <si>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</si>
  <si>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</si>
  <si>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</si>
  <si>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</si>
  <si>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</si>
  <si>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</si>
  <si>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</si>
  <si>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</si>
  <si>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</si>
  <si>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</si>
  <si>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</si>
  <si>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</si>
  <si>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</si>
  <si>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</si>
  <si>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</si>
  <si>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</si>
  <si>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</si>
  <si>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</si>
  <si>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</si>
  <si>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</si>
  <si>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</si>
  <si>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</si>
  <si>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</si>
  <si>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</si>
  <si>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</si>
  <si>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</si>
  <si>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</si>
  <si>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</si>
  <si>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</si>
  <si>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</si>
  <si>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</si>
  <si>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</si>
  <si>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</si>
  <si>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</si>
  <si>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</si>
  <si>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</si>
  <si>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</si>
  <si>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</si>
  <si>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</si>
  <si>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</si>
  <si>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</si>
  <si>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</si>
  <si>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</si>
  <si>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</si>
  <si>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</si>
  <si>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</si>
  <si>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</si>
  <si>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</si>
  <si>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</si>
  <si>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</si>
  <si>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</si>
  <si>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</si>
  <si>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</si>
  <si>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</si>
  <si>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</si>
  <si>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</si>
  <si>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</si>
  <si>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</si>
  <si>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</si>
  <si>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</si>
  <si>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</si>
  <si>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</si>
  <si>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</si>
  <si>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</si>
  <si>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</si>
  <si>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</si>
  <si>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</si>
  <si>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</si>
  <si>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</si>
  <si>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</si>
  <si>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</si>
  <si>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</si>
  <si>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</si>
  <si>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</si>
  <si>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</si>
  <si>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</si>
  <si>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</si>
  <si>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</si>
  <si>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</si>
  <si>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</si>
  <si>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</si>
  <si>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</si>
  <si>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</si>
  <si>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</si>
  <si>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</si>
  <si>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</si>
  <si>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</si>
  <si>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</si>
  <si>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</si>
  <si>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</si>
  <si>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</si>
  <si>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</si>
  <si>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</si>
  <si>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</si>
  <si>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</si>
  <si>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</si>
  <si>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</si>
  <si>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</si>
  <si>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</si>
  <si>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</si>
  <si>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</si>
  <si>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</si>
  <si>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</si>
  <si>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</si>
  <si>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</si>
  <si>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</si>
  <si>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</si>
  <si>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</si>
  <si>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</si>
  <si>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</si>
  <si>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</si>
  <si>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</si>
  <si>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</si>
  <si>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</si>
  <si>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</si>
  <si>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</si>
  <si>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</si>
  <si>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</si>
  <si>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</si>
  <si>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</si>
  <si>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</si>
  <si>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</si>
  <si>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</si>
  <si>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</si>
  <si>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</si>
  <si>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</si>
  <si>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</si>
  <si>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</si>
  <si>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</si>
  <si>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</si>
  <si>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</si>
  <si>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</si>
  <si>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</si>
  <si>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</si>
  <si>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</si>
  <si>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</si>
  <si>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</si>
  <si>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</si>
  <si>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</si>
  <si>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</si>
  <si>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</si>
  <si>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</si>
  <si>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</si>
  <si>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</si>
  <si>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</si>
  <si>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</si>
  <si>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</si>
  <si>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</si>
  <si>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</si>
  <si>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</si>
  <si>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</si>
  <si>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</si>
  <si>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</si>
  <si>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</si>
  <si>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</si>
  <si>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</si>
  <si>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</si>
  <si>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</si>
  <si>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</si>
  <si>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</si>
  <si>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</si>
  <si>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</si>
  <si>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</si>
  <si>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</si>
  <si>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</si>
  <si>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</si>
  <si>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</si>
  <si>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</si>
  <si>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</si>
  <si>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</si>
  <si>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</si>
  <si>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</si>
  <si>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</si>
  <si>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</si>
  <si>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</si>
  <si>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</si>
  <si>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</si>
  <si>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</si>
  <si>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</si>
  <si>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</si>
  <si>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</si>
  <si>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</si>
  <si>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</si>
  <si>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</si>
  <si>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</si>
  <si>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</si>
  <si>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</si>
  <si>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</si>
  <si>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</si>
  <si>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</si>
  <si>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</si>
  <si>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</si>
  <si>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</si>
  <si>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</si>
  <si>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</si>
  <si>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</si>
  <si>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</si>
  <si>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</si>
  <si>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</si>
  <si>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</si>
  <si>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</si>
  <si>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</si>
  <si>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</si>
  <si>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</si>
  <si>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</si>
  <si>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</si>
  <si>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</si>
  <si>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</si>
  <si>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</si>
  <si>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</si>
  <si>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</si>
  <si>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</si>
  <si>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</si>
  <si>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</si>
  <si>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</si>
  <si>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</si>
  <si>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</si>
  <si>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</si>
  <si>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</si>
  <si>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</si>
  <si>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</si>
  <si>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</si>
  <si>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</si>
  <si>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</si>
  <si>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</si>
  <si>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</si>
  <si>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</si>
  <si>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</si>
  <si>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</si>
  <si>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</si>
  <si>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</si>
  <si>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</si>
  <si>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</si>
  <si>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</si>
  <si>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</si>
  <si>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</si>
  <si>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</si>
  <si>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</si>
  <si>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</si>
  <si>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</si>
  <si>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</si>
  <si>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</si>
  <si>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</si>
  <si>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</si>
  <si>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</si>
  <si>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</si>
  <si>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</si>
  <si>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</si>
  <si>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</si>
  <si>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</si>
  <si>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</si>
  <si>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</si>
  <si>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</si>
  <si>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</si>
  <si>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</si>
  <si>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</si>
  <si>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</si>
  <si>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</si>
  <si>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</si>
  <si>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</si>
  <si>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</si>
  <si>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</si>
  <si>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</si>
  <si>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</si>
  <si>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</si>
  <si>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</si>
  <si>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</si>
  <si>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</si>
  <si>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</si>
  <si>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</si>
  <si>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</si>
  <si>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</si>
  <si>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</si>
  <si>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</si>
  <si>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</si>
  <si>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</si>
  <si>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</si>
  <si>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</si>
  <si>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</si>
  <si>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</si>
  <si>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</si>
  <si>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</si>
  <si>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</si>
  <si>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</si>
  <si>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</si>
  <si>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</si>
  <si>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</si>
  <si>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</si>
  <si>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</si>
  <si>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</si>
  <si>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</si>
  <si>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</si>
  <si>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</si>
  <si>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</si>
  <si>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</si>
  <si>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</si>
  <si>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</si>
  <si>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</si>
  <si>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</si>
  <si>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</si>
  <si>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</si>
  <si>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</si>
  <si>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</si>
  <si>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</si>
  <si>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</si>
  <si>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</si>
  <si>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</si>
  <si>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</si>
  <si>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</si>
  <si>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</si>
  <si>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</si>
  <si>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</si>
  <si>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</si>
  <si>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</si>
  <si>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</si>
  <si>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</si>
  <si>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</si>
  <si>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</si>
  <si>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</si>
  <si>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</si>
  <si>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</si>
  <si>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</si>
  <si>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</si>
  <si>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</si>
  <si>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</si>
  <si>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</si>
  <si>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</si>
  <si>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</si>
  <si>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</si>
  <si>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</si>
  <si>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</si>
  <si>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</si>
  <si>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</si>
  <si>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</si>
  <si>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</si>
  <si>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</si>
  <si>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</si>
  <si>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</si>
  <si>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</si>
  <si>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</si>
  <si>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</si>
  <si>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</si>
  <si>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</si>
  <si>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</si>
  <si>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</si>
  <si>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</si>
  <si>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</si>
  <si>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</si>
  <si>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</si>
  <si>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</si>
  <si>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</si>
  <si>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</si>
  <si>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</si>
  <si>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</si>
  <si>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</si>
  <si>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</si>
  <si>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</si>
  <si>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</si>
  <si>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</si>
  <si>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</si>
  <si>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</si>
  <si>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</si>
  <si>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</si>
  <si>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</si>
  <si>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</si>
  <si>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</si>
  <si>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</si>
  <si>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</si>
  <si>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</si>
  <si>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</si>
  <si>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</si>
  <si>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</si>
  <si>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</si>
  <si>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</si>
  <si>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</si>
  <si>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</si>
  <si>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</si>
  <si>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</si>
  <si>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</si>
  <si>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</si>
  <si>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</si>
  <si>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</si>
  <si>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</si>
  <si>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</si>
  <si>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</si>
  <si>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</si>
  <si>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</si>
  <si>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</si>
  <si>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</si>
  <si>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</si>
  <si>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</si>
  <si>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</si>
  <si>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</si>
  <si>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</si>
  <si>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</si>
  <si>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</si>
  <si>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</si>
  <si>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</si>
  <si>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</si>
  <si>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</si>
  <si>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</si>
  <si>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</si>
  <si>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</si>
  <si>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</si>
  <si>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</si>
  <si>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</si>
  <si>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</si>
  <si>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</si>
  <si>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</si>
  <si>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</si>
  <si>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</si>
  <si>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</si>
  <si>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</si>
  <si>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</si>
  <si>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</si>
  <si>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</si>
  <si>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</si>
  <si>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</si>
  <si>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</si>
  <si>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</si>
  <si>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</si>
  <si>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</si>
  <si>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</si>
  <si>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</si>
  <si>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</si>
  <si>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</si>
  <si>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</si>
  <si>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</si>
  <si>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</si>
  <si>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</si>
  <si>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</si>
  <si>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</si>
  <si>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</si>
  <si>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</si>
  <si>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</si>
  <si>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</si>
  <si>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</si>
  <si>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</si>
  <si>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</si>
  <si>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</si>
  <si>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</si>
  <si>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</si>
  <si>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</si>
  <si>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</si>
  <si>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</si>
  <si>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</si>
  <si>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</si>
  <si>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</si>
  <si>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</si>
  <si>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</si>
  <si>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</si>
  <si>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</si>
  <si>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</si>
  <si>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</si>
  <si>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</si>
  <si>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</si>
  <si>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</si>
  <si>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</si>
  <si>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</si>
  <si>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</si>
  <si>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</si>
  <si>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</si>
  <si>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</si>
  <si>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</si>
  <si>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</si>
  <si>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</si>
  <si>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</si>
  <si>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</si>
  <si>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</si>
  <si>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</si>
  <si>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</si>
  <si>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</si>
  <si>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</si>
  <si>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</si>
  <si>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</si>
  <si>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</si>
  <si>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</si>
  <si>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</si>
  <si>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</si>
  <si>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</si>
  <si>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</si>
  <si>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</si>
  <si>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</si>
  <si>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</si>
  <si>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</si>
  <si>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</si>
  <si>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</si>
  <si>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</si>
  <si>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</si>
  <si>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</si>
  <si>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</si>
  <si>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</si>
  <si>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</si>
  <si>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</si>
  <si>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</si>
  <si>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</si>
  <si>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</si>
  <si>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</si>
  <si>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</si>
  <si>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</si>
  <si>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</si>
  <si>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</si>
  <si>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</si>
  <si>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</si>
  <si>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</si>
  <si>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</si>
  <si>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</si>
  <si>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</si>
  <si>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</si>
  <si>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</si>
  <si>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</si>
  <si>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</si>
  <si>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</si>
  <si>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</si>
  <si>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</si>
  <si>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</si>
  <si>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</si>
  <si>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</si>
  <si>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</si>
  <si>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</si>
  <si>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</si>
  <si>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</si>
  <si>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</si>
  <si>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</si>
  <si>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</si>
  <si>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</si>
  <si>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</si>
  <si>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</si>
  <si>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</si>
  <si>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</si>
  <si>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</si>
  <si>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</si>
  <si>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</si>
  <si>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</si>
  <si>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</si>
  <si>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</si>
  <si>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</si>
  <si>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</si>
  <si>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</si>
  <si>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</si>
  <si>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</si>
  <si>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</si>
  <si>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</si>
  <si>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</si>
  <si>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</si>
  <si>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</si>
  <si>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</si>
  <si>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</si>
  <si>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</si>
  <si>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</si>
  <si>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</si>
  <si>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</si>
  <si>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</si>
  <si>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</si>
  <si>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</si>
  <si>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</si>
  <si>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</si>
  <si>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</si>
  <si>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</si>
  <si>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</si>
  <si>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</si>
  <si>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</si>
  <si>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</si>
  <si>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</si>
  <si>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</si>
  <si>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</si>
  <si>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</si>
  <si>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</si>
  <si>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</si>
  <si>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</si>
  <si>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</si>
  <si>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</si>
  <si>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</si>
  <si>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</si>
  <si>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</si>
  <si>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</si>
  <si>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</si>
  <si>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</si>
  <si>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</si>
  <si>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</si>
  <si>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</si>
  <si>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</si>
  <si>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</si>
  <si>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</si>
  <si>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</si>
  <si>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</si>
  <si>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</si>
  <si>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</si>
  <si>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</si>
  <si>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</si>
  <si>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</si>
  <si>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</si>
  <si>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</si>
  <si>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</si>
  <si>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</si>
  <si>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</si>
  <si>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</si>
  <si>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</si>
  <si>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</si>
  <si>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</si>
  <si>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</si>
  <si>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</si>
  <si>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</si>
  <si>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</si>
  <si>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</si>
  <si>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</si>
  <si>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</si>
  <si>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</si>
  <si>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</si>
  <si>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</si>
  <si>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</si>
  <si>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</si>
  <si>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</si>
  <si>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</si>
  <si>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</si>
  <si>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</si>
  <si>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</si>
  <si>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</si>
  <si>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</si>
  <si>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</si>
  <si>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</si>
  <si>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</si>
  <si>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</si>
  <si>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</si>
  <si>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</si>
  <si>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</si>
  <si>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</si>
  <si>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</si>
  <si>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</si>
  <si>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</si>
  <si>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</si>
  <si>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</si>
  <si>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</si>
  <si>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</si>
  <si>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</si>
  <si>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</si>
  <si>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</si>
  <si>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</si>
  <si>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</si>
  <si>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</si>
  <si>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</si>
  <si>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</si>
  <si>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</si>
  <si>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</si>
  <si>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</si>
  <si>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</si>
  <si>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</si>
  <si>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</si>
  <si>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</si>
  <si>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</si>
  <si>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</si>
  <si>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</si>
  <si>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</si>
  <si>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</si>
  <si>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</si>
  <si>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</si>
  <si>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</si>
  <si>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</si>
  <si>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</si>
  <si>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</si>
  <si>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</si>
  <si>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</si>
  <si>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</si>
  <si>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</si>
  <si>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</si>
  <si>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</si>
  <si>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</si>
  <si>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</si>
  <si>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</si>
  <si>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</si>
  <si>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</si>
  <si>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</si>
  <si>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</si>
  <si>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</si>
  <si>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</si>
  <si>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</si>
  <si>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</si>
  <si>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</si>
  <si>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</si>
  <si>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</si>
  <si>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</si>
  <si>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</si>
  <si>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</si>
  <si>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</si>
  <si>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</si>
  <si>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</si>
  <si>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</si>
  <si>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</si>
  <si>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</si>
  <si>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</si>
  <si>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</si>
  <si>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</si>
  <si>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</si>
  <si>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</si>
  <si>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</si>
  <si>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</si>
  <si>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</si>
  <si>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</si>
  <si>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</si>
  <si>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</si>
  <si>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</si>
  <si>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</si>
  <si>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</si>
  <si>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</si>
  <si>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</si>
  <si>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</si>
  <si>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</si>
  <si>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</si>
  <si>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</si>
  <si>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</si>
  <si>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</si>
  <si>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</si>
  <si>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</si>
  <si>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</si>
  <si>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</si>
  <si>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</si>
  <si>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</si>
  <si>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</si>
  <si>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</si>
  <si>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</si>
  <si>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</si>
  <si>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</si>
  <si>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</si>
  <si>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</si>
  <si>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</si>
  <si>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</si>
  <si>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</si>
  <si>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</si>
  <si>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</si>
  <si>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</si>
  <si>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</si>
  <si>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</si>
  <si>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</si>
  <si>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</si>
  <si>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</si>
  <si>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</si>
  <si>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</si>
  <si>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</si>
  <si>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</si>
  <si>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</si>
  <si>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</si>
  <si>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</si>
  <si>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</si>
  <si>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</si>
  <si>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</si>
  <si>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</si>
  <si>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</si>
  <si>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</si>
  <si>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</si>
  <si>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</si>
  <si>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</si>
  <si>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</si>
  <si>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</si>
  <si>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</si>
  <si>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</si>
  <si>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</si>
  <si>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</si>
  <si>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</si>
  <si>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</si>
  <si>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</si>
  <si>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</si>
  <si>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</si>
  <si>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</si>
  <si>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</si>
  <si>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</si>
  <si>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</si>
  <si>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</si>
  <si>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</si>
  <si>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</si>
  <si>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</si>
  <si>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</si>
  <si>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</si>
  <si>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</si>
  <si>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</si>
  <si>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</si>
  <si>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</si>
  <si>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</si>
  <si>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</si>
  <si>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</si>
  <si>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</si>
  <si>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</si>
  <si>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</si>
  <si>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</si>
  <si>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</si>
  <si>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</si>
  <si>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</si>
  <si>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</si>
  <si>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</si>
  <si>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</si>
  <si>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</si>
  <si>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</si>
  <si>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</si>
  <si>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</si>
  <si>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</si>
  <si>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</si>
  <si>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</si>
  <si>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</si>
  <si>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</si>
  <si>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</si>
  <si>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</si>
  <si>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</si>
  <si>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</si>
  <si>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</si>
  <si>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</si>
  <si>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</si>
  <si>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</si>
  <si>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</si>
  <si>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</si>
  <si>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</si>
  <si>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</si>
  <si>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</si>
  <si>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</si>
  <si>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</si>
  <si>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</si>
  <si>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</si>
  <si>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</si>
  <si>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</si>
  <si>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</si>
  <si>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</si>
  <si>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</si>
  <si>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</si>
  <si>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</si>
  <si>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</si>
  <si>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</si>
  <si>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</si>
  <si>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</si>
  <si>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</si>
  <si>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</si>
  <si>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</si>
  <si>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</si>
  <si>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</si>
  <si>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</si>
  <si>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</si>
  <si>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</si>
  <si>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</si>
  <si>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</si>
  <si>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</si>
  <si>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</si>
  <si>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</si>
  <si>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</si>
  <si>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</si>
  <si>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</si>
  <si>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</si>
  <si>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</si>
  <si>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</si>
  <si>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</si>
  <si>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</si>
  <si>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</si>
  <si>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</si>
  <si>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</si>
  <si>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</si>
  <si>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</si>
  <si>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</si>
  <si>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</si>
  <si>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</si>
  <si>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</si>
  <si>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</si>
  <si>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</si>
  <si>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</si>
  <si>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</si>
  <si>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</si>
  <si>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</si>
  <si>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</si>
  <si>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</si>
  <si>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</si>
  <si>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</si>
  <si>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</si>
  <si>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</si>
  <si>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</si>
  <si>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</si>
  <si>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</si>
  <si>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</si>
  <si>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</si>
  <si>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</si>
  <si>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</si>
  <si>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</si>
  <si>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</si>
  <si>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</si>
  <si>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</si>
  <si>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</si>
  <si>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</si>
  <si>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</si>
  <si>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</si>
  <si>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</si>
  <si>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</si>
  <si>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</si>
  <si>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</si>
  <si>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</si>
  <si>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</si>
  <si>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</si>
  <si>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</si>
  <si>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</si>
  <si>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</si>
  <si>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</si>
  <si>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</si>
  <si>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</si>
  <si>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</si>
  <si>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</si>
  <si>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</si>
  <si>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</si>
  <si>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</si>
  <si>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</si>
  <si>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</si>
  <si>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</si>
  <si>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</si>
  <si>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</si>
  <si>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</si>
  <si>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</si>
  <si>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</si>
  <si>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</si>
  <si>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</si>
  <si>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</si>
  <si>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</si>
  <si>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</si>
  <si>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</si>
  <si>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</si>
  <si>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</si>
  <si>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</si>
  <si>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</si>
  <si>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</si>
  <si>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</si>
  <si>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</si>
  <si>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</si>
  <si>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</si>
  <si>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</si>
  <si>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</si>
  <si>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</si>
  <si>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</si>
  <si>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</si>
  <si>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</si>
  <si>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</si>
  <si>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</si>
  <si>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</si>
  <si>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</si>
  <si>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</si>
  <si>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</si>
  <si>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</si>
  <si>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</si>
  <si>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</si>
  <si>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</si>
  <si>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</si>
  <si>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</si>
  <si>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</si>
  <si>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</si>
  <si>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</si>
  <si>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</si>
  <si>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</si>
  <si>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</si>
  <si>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</si>
  <si>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</si>
  <si>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</si>
  <si>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</si>
  <si>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</si>
  <si>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</si>
  <si>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</si>
  <si>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</si>
  <si>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</si>
  <si>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</si>
  <si>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</si>
  <si>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</si>
  <si>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</si>
  <si>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</si>
  <si>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</si>
  <si>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</si>
  <si>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</si>
  <si>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</si>
  <si>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</si>
  <si>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</si>
  <si>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</si>
  <si>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</si>
  <si>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</si>
  <si>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</si>
  <si>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</si>
  <si>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</si>
  <si>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</si>
  <si>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</si>
  <si>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</si>
  <si>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</si>
  <si>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</si>
  <si>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</si>
  <si>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</si>
  <si>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</si>
  <si>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</si>
  <si>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</si>
  <si>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</si>
  <si>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</si>
  <si>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</si>
  <si>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</si>
  <si>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</si>
  <si>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</si>
  <si>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</si>
  <si>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</si>
  <si>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</si>
  <si>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</si>
  <si>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</si>
  <si>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</si>
  <si>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</si>
  <si>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</si>
  <si>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</si>
  <si>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</si>
  <si>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</si>
  <si>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</si>
  <si>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</si>
  <si>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</si>
  <si>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</si>
  <si>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</si>
  <si>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</si>
  <si>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</si>
  <si>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</si>
  <si>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</si>
  <si>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</si>
  <si>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</si>
  <si>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</si>
  <si>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</si>
  <si>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</si>
  <si>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</si>
  <si>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</si>
  <si>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</si>
  <si>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</si>
  <si>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</si>
  <si>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</si>
  <si>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</si>
  <si>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</si>
  <si>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</si>
  <si>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</si>
  <si>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</si>
  <si>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</si>
  <si>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</si>
  <si>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</si>
  <si>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</si>
  <si>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</si>
  <si>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</si>
  <si>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</si>
  <si>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</si>
  <si>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</si>
  <si>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</si>
  <si>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</si>
  <si>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</si>
  <si>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</si>
  <si>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</si>
  <si>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</si>
  <si>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</si>
  <si>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</si>
  <si>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</si>
  <si>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</si>
  <si>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</si>
  <si>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</si>
  <si>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</si>
  <si>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</si>
  <si>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</si>
  <si>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</si>
  <si>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</si>
  <si>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</si>
  <si>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</si>
  <si>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</si>
  <si>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</si>
  <si>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</si>
  <si>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</si>
  <si>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</si>
  <si>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</si>
  <si>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</si>
  <si>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</si>
  <si>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</si>
  <si>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</si>
  <si>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</si>
  <si>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</si>
  <si>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</si>
  <si>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</si>
  <si>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</si>
  <si>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</si>
  <si>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</si>
  <si>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</si>
  <si>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</si>
  <si>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</si>
  <si>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</si>
  <si>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</si>
  <si>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</si>
  <si>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</si>
  <si>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</si>
  <si>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</si>
  <si>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</si>
  <si>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</si>
  <si>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</si>
  <si>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</si>
  <si>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</si>
  <si>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</si>
  <si>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</si>
  <si>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</si>
  <si>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</si>
  <si>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</si>
  <si>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</si>
  <si>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</si>
  <si>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</si>
  <si>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</si>
  <si>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</si>
  <si>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</si>
  <si>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</si>
  <si>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</si>
  <si>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</si>
  <si>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</si>
  <si>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</si>
  <si>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</si>
  <si>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</si>
  <si>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</si>
  <si>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</si>
  <si>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</si>
  <si>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</si>
  <si>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</si>
  <si>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</si>
  <si>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</si>
  <si>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</si>
  <si>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</si>
  <si>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</si>
  <si>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</si>
  <si>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</si>
  <si>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</si>
  <si>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</si>
  <si>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</si>
  <si>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</si>
  <si>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</si>
  <si>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</si>
  <si>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</si>
  <si>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</si>
  <si>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</si>
  <si>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</si>
  <si>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</si>
  <si>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</si>
  <si>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</si>
  <si>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</si>
  <si>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</si>
  <si>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</si>
  <si>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</si>
  <si>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</si>
  <si>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</si>
  <si>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</si>
  <si>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</si>
  <si>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</si>
  <si>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</si>
  <si>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</si>
  <si>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</si>
  <si>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</si>
  <si>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</si>
  <si>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</si>
  <si>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</si>
  <si>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</si>
  <si>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</si>
  <si>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</si>
  <si>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</si>
  <si>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</si>
  <si>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</si>
  <si>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</si>
  <si>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</si>
  <si>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</si>
  <si>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</si>
  <si>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</si>
  <si>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</si>
  <si>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</si>
  <si>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</si>
  <si>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</si>
  <si>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</si>
  <si>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</si>
  <si>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</si>
  <si>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</si>
  <si>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</si>
  <si>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</si>
  <si>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</si>
  <si>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</si>
  <si>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</si>
  <si>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</si>
  <si>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</si>
  <si>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</si>
  <si>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</si>
  <si>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</si>
  <si>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</si>
  <si>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</si>
  <si>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</si>
  <si>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</si>
  <si>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</si>
  <si>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</si>
  <si>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</si>
  <si>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</si>
  <si>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</si>
  <si>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</si>
  <si>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</si>
  <si>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</si>
  <si>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</si>
  <si>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</si>
  <si>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</si>
  <si>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</si>
  <si>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</si>
  <si>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</si>
  <si>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</si>
  <si>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</si>
  <si>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</si>
  <si>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</si>
  <si>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</si>
  <si>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</si>
  <si>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</si>
  <si>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</si>
  <si>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</si>
  <si>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</si>
  <si>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</si>
  <si>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</si>
  <si>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</si>
  <si>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</si>
  <si>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</si>
  <si>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</si>
  <si>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</si>
  <si>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</si>
  <si>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</si>
  <si>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</si>
  <si>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</si>
  <si>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</si>
  <si>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</si>
  <si>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</si>
  <si>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</si>
  <si>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</si>
  <si>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</si>
  <si>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</si>
  <si>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</si>
  <si>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</si>
  <si>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</si>
  <si>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</si>
  <si>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</si>
  <si>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</si>
  <si>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</si>
  <si>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</si>
  <si>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</si>
  <si>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</si>
  <si>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</si>
  <si>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</si>
  <si>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</si>
  <si>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</si>
  <si>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</si>
  <si>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</si>
  <si>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</si>
  <si>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</si>
  <si>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</si>
  <si>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</si>
  <si>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</si>
  <si>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</si>
  <si>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</si>
  <si>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</si>
  <si>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</si>
  <si>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</si>
  <si>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</si>
  <si>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</si>
  <si>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</si>
  <si>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</si>
  <si>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</si>
  <si>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</si>
  <si>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</si>
  <si>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</si>
  <si>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</si>
  <si>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</si>
  <si>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</si>
  <si>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</si>
  <si>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</si>
  <si>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</si>
  <si>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</si>
  <si>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</si>
  <si>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</si>
  <si>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</si>
  <si>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</si>
  <si>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</si>
  <si>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</si>
  <si>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</si>
  <si>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</si>
  <si>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</si>
  <si>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</si>
  <si>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</si>
  <si>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</si>
  <si>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</si>
  <si>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</si>
  <si>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</si>
  <si>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</si>
  <si>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</si>
  <si>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</si>
  <si>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</si>
  <si>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</si>
  <si>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</si>
  <si>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</si>
  <si>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</si>
  <si>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</si>
  <si>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</si>
  <si>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</si>
  <si>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</si>
  <si>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</si>
  <si>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</si>
  <si>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</si>
  <si>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</si>
  <si>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</si>
  <si>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</si>
  <si>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</si>
  <si>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</si>
  <si>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</si>
  <si>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</si>
  <si>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</si>
  <si>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</si>
  <si>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</si>
  <si>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</si>
  <si>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</si>
  <si>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</si>
  <si>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</si>
  <si>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</si>
  <si>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</si>
  <si>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</si>
  <si>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</si>
  <si>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</si>
  <si>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</si>
  <si>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</si>
  <si>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</si>
  <si>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</si>
  <si>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</si>
  <si>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</si>
  <si>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</si>
  <si>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</si>
  <si>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</si>
  <si>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</si>
  <si>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</si>
  <si>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</si>
  <si>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</si>
  <si>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</si>
  <si>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</si>
  <si>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</si>
  <si>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</si>
  <si>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</si>
  <si>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</si>
  <si>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</si>
  <si>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</si>
  <si>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</si>
  <si>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</si>
  <si>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</si>
  <si>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</si>
  <si>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</si>
  <si>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</si>
  <si>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</si>
  <si>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</si>
  <si>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</si>
  <si>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</si>
  <si>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</si>
  <si>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</si>
  <si>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</si>
  <si>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</si>
  <si>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</si>
  <si>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</si>
  <si>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</si>
  <si>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</si>
  <si>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</si>
  <si>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</si>
  <si>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</si>
  <si>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</si>
  <si>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</si>
  <si>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</si>
  <si>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</si>
  <si>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</si>
  <si>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</si>
  <si>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</si>
  <si>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</si>
  <si>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</si>
  <si>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</si>
  <si>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</si>
  <si>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</si>
  <si>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</si>
  <si>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</si>
  <si>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</si>
  <si>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</si>
  <si>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</si>
  <si>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</si>
  <si>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</si>
  <si>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</si>
  <si>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</si>
  <si>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</si>
  <si>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</si>
  <si>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</si>
  <si>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</si>
  <si>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</si>
  <si>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</si>
  <si>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</si>
  <si>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</si>
  <si>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</si>
  <si>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</si>
  <si>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</si>
  <si>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</si>
  <si>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</si>
  <si>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</si>
  <si>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</si>
  <si>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</si>
  <si>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</si>
  <si>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</si>
  <si>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</si>
  <si>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</si>
  <si>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</si>
  <si>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</si>
  <si>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</si>
  <si>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</si>
  <si>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</si>
  <si>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</si>
  <si>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</si>
  <si>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</si>
  <si>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</si>
  <si>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</si>
  <si>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</si>
  <si>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</si>
  <si>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</si>
  <si>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</si>
  <si>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</si>
  <si>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</si>
  <si>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</si>
  <si>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</si>
  <si>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</si>
  <si>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</si>
  <si>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</si>
  <si>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</si>
  <si>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</si>
  <si>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</si>
  <si>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</si>
  <si>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</si>
  <si>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</si>
  <si>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</si>
  <si>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</si>
  <si>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</si>
  <si>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</si>
  <si>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</si>
  <si>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</si>
  <si>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</si>
  <si>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</si>
  <si>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</si>
  <si>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</si>
  <si>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</si>
  <si>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</si>
  <si>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</si>
  <si>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</si>
  <si>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</si>
  <si>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</si>
  <si>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</si>
  <si>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</si>
  <si>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</si>
  <si>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</si>
  <si>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</si>
  <si>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</si>
  <si>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</si>
  <si>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</si>
  <si>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</si>
  <si>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</si>
  <si>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</si>
  <si>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</si>
  <si>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</si>
  <si>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</si>
  <si>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</si>
  <si>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</si>
  <si>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</si>
  <si>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</si>
  <si>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</si>
  <si>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</si>
  <si>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</si>
  <si>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</si>
  <si>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</si>
  <si>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</si>
  <si>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</si>
  <si>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</si>
  <si>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</si>
  <si>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</si>
  <si>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</si>
  <si>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</si>
  <si>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</si>
  <si>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</si>
  <si>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</si>
  <si>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</si>
  <si>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</si>
  <si>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</si>
  <si>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</si>
  <si>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</si>
  <si>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</si>
  <si>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</si>
  <si>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</si>
  <si>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</si>
  <si>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</si>
  <si>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</si>
  <si>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</si>
  <si>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</si>
  <si>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</si>
  <si>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</si>
  <si>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</si>
  <si>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</si>
  <si>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</si>
  <si>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</si>
  <si>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</si>
  <si>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</si>
  <si>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</si>
  <si>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</si>
  <si>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</si>
  <si>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</si>
  <si>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</si>
  <si>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</si>
  <si>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</si>
  <si>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</si>
  <si>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</si>
  <si>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</si>
  <si>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</si>
  <si>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</si>
  <si>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</si>
  <si>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</si>
  <si>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</si>
  <si>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</si>
  <si>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</si>
  <si>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</si>
  <si>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</si>
  <si>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</si>
  <si>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</si>
  <si>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</si>
  <si>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</si>
  <si>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</si>
  <si>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</si>
  <si>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</si>
  <si>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</si>
  <si>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</si>
  <si>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</si>
  <si>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</si>
  <si>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</si>
  <si>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</si>
  <si>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</si>
  <si>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</si>
  <si>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</si>
  <si>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</si>
  <si>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</si>
  <si>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</si>
  <si>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</si>
  <si>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</si>
  <si>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</si>
  <si>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</si>
  <si>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</si>
  <si>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</si>
  <si>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</si>
  <si>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</si>
  <si>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</si>
  <si>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</si>
  <si>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</si>
  <si>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</si>
  <si>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</si>
  <si>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</si>
  <si>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</si>
  <si>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</si>
  <si>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</si>
  <si>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</si>
  <si>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</si>
  <si>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</si>
  <si>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</si>
  <si>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</si>
  <si>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</si>
  <si>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</si>
  <si>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</si>
  <si>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</si>
  <si>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</si>
  <si>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</si>
  <si>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</si>
  <si>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</si>
  <si>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</si>
  <si>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</si>
  <si>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</si>
  <si>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</si>
  <si>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</si>
  <si>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</si>
  <si>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</si>
  <si>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</si>
  <si>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</si>
  <si>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</si>
  <si>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</si>
  <si>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</si>
  <si>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</si>
  <si>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</si>
  <si>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</si>
  <si>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</si>
  <si>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</si>
  <si>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</si>
  <si>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</si>
  <si>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</si>
  <si>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</si>
  <si>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</si>
  <si>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</si>
  <si>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</si>
  <si>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</si>
  <si>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</si>
  <si>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</si>
  <si>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</si>
  <si>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</si>
  <si>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</si>
  <si>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</si>
  <si>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</si>
  <si>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</si>
  <si>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</si>
  <si>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</si>
  <si>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</si>
  <si>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</si>
  <si>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</si>
  <si>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</si>
  <si>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</si>
  <si>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</si>
  <si>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</si>
  <si>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</si>
  <si>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</si>
  <si>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</si>
  <si>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</si>
  <si>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</si>
  <si>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</si>
  <si>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</si>
  <si>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</si>
  <si>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</si>
  <si>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</si>
  <si>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</si>
  <si>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</si>
  <si>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</si>
  <si>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</si>
  <si>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</si>
  <si>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</si>
  <si>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</si>
  <si>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</si>
  <si>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</si>
  <si>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</si>
  <si>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</si>
  <si>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</si>
  <si>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</si>
  <si>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</si>
  <si>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</si>
  <si>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</si>
  <si>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</si>
  <si>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</si>
  <si>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</si>
  <si>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</si>
  <si>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</si>
  <si>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</si>
  <si>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</si>
  <si>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</si>
  <si>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</si>
  <si>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</si>
  <si>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</si>
  <si>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</si>
  <si>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</si>
  <si>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</si>
  <si>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</si>
  <si>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</si>
  <si>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</si>
  <si>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</si>
  <si>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</si>
  <si>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</si>
  <si>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</si>
  <si>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</si>
  <si>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</si>
  <si>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</si>
  <si>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</si>
  <si>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</si>
  <si>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</si>
  <si>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</si>
  <si>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</si>
  <si>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</si>
  <si>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</si>
  <si>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</si>
  <si>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</si>
  <si>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</si>
  <si>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</si>
  <si>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</si>
  <si>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</si>
  <si>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</si>
  <si>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</si>
  <si>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</si>
  <si>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</si>
  <si>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</si>
  <si>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</si>
  <si>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</si>
  <si>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</si>
  <si>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</si>
  <si>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</si>
  <si>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</si>
  <si>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</si>
  <si>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</si>
  <si>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</si>
  <si>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</si>
  <si>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</si>
  <si>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</si>
  <si>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</si>
  <si>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</si>
  <si>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</si>
  <si>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</si>
  <si>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</si>
  <si>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</si>
  <si>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</si>
  <si>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</si>
  <si>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</si>
  <si>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</si>
  <si>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</si>
  <si>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</si>
  <si>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</si>
  <si>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</si>
  <si>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</si>
  <si>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</si>
  <si>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</si>
  <si>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</si>
  <si>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</si>
  <si>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</si>
  <si>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</si>
  <si>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</si>
  <si>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</si>
  <si>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</si>
  <si>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</si>
  <si>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</si>
  <si>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</si>
  <si>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</si>
  <si>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</si>
  <si>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</si>
  <si>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</si>
  <si>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</si>
  <si>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</si>
  <si>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</si>
  <si>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</si>
  <si>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</si>
  <si>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</si>
  <si>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</si>
  <si>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</si>
  <si>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</si>
  <si>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</si>
  <si>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</si>
  <si>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</si>
  <si>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</si>
  <si>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</si>
  <si>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</si>
  <si>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</si>
  <si>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</si>
  <si>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</si>
  <si>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</si>
  <si>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</si>
  <si>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</si>
  <si>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</si>
  <si>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</si>
  <si>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</si>
  <si>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</si>
  <si>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</si>
  <si>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</si>
  <si>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</si>
  <si>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</si>
  <si>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</si>
  <si>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</si>
  <si>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</si>
  <si>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</si>
  <si>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</si>
  <si>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</si>
  <si>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</si>
  <si>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</si>
  <si>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</si>
  <si>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</si>
  <si>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</si>
  <si>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</si>
  <si>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</si>
  <si>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</si>
  <si>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</si>
  <si>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</si>
  <si>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</si>
  <si>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</si>
  <si>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</si>
  <si>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</si>
  <si>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</si>
  <si>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</si>
  <si>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</si>
  <si>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</si>
  <si>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</si>
  <si>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</si>
  <si>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</si>
  <si>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</si>
  <si>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</si>
  <si>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</si>
  <si>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</si>
  <si>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</si>
  <si>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</si>
  <si>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</si>
  <si>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</si>
  <si>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</si>
  <si>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</si>
  <si>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</si>
  <si>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</si>
  <si>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</si>
  <si>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</si>
  <si>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</si>
  <si>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</si>
  <si>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</si>
  <si>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</si>
  <si>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</si>
  <si>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</si>
  <si>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</si>
  <si>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</si>
  <si>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</si>
  <si>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</si>
  <si>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</si>
  <si>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</si>
  <si>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</si>
  <si>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</si>
  <si>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</si>
  <si>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</si>
  <si>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</si>
  <si>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</si>
  <si>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</si>
  <si>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</si>
  <si>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</si>
  <si>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</si>
  <si>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</si>
  <si>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</si>
  <si>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</si>
  <si>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</si>
  <si>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</si>
  <si>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</si>
  <si>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</si>
  <si>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</si>
  <si>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</si>
  <si>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</si>
  <si>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</si>
  <si>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</si>
  <si>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</si>
  <si>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</si>
  <si>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</si>
  <si>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</si>
  <si>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</si>
  <si>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</si>
  <si>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</si>
  <si>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</si>
  <si>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</si>
  <si>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</si>
  <si>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</si>
  <si>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</si>
  <si>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</si>
  <si>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</si>
  <si>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</si>
  <si>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</si>
  <si>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</si>
  <si>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</si>
  <si>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</si>
  <si>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</si>
  <si>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</si>
  <si>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</si>
  <si>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</si>
  <si>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</si>
  <si>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</si>
  <si>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</si>
  <si>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</si>
  <si>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</si>
  <si>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</si>
  <si>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</si>
  <si>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</si>
  <si>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</si>
  <si>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</si>
  <si>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</si>
  <si>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</si>
  <si>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</si>
  <si>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</si>
  <si>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</si>
  <si>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</si>
  <si>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</si>
  <si>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</si>
  <si>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</si>
  <si>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</si>
  <si>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</si>
  <si>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</si>
  <si>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</si>
  <si>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</si>
  <si>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</si>
  <si>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</si>
  <si>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</si>
  <si>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</si>
  <si>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</si>
  <si>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</si>
  <si>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</si>
  <si>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</si>
  <si>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</si>
  <si>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</si>
  <si>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</si>
  <si>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</si>
  <si>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</si>
  <si>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</si>
  <si>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</si>
  <si>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</si>
  <si>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</si>
  <si>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</si>
  <si>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</si>
  <si>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</si>
  <si>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</si>
  <si>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</si>
  <si>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</si>
  <si>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</si>
  <si>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</si>
  <si>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</si>
  <si>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</si>
  <si>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</si>
  <si>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</si>
  <si>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</si>
  <si>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</si>
  <si>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</si>
  <si>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</si>
  <si>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</si>
  <si>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</si>
  <si>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</si>
  <si>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</si>
  <si>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</si>
  <si>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</si>
  <si>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</si>
  <si>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</si>
  <si>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</si>
  <si>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</si>
  <si>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</si>
  <si>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</si>
  <si>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</si>
  <si>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</si>
  <si>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</si>
  <si>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</si>
  <si>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</si>
  <si>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</si>
  <si>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</si>
  <si>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</si>
  <si>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</si>
  <si>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</si>
  <si>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</si>
  <si>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</si>
  <si>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</si>
  <si>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</si>
  <si>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</si>
  <si>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</si>
  <si>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</si>
  <si>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</si>
  <si>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</si>
  <si>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</si>
  <si>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</si>
  <si>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</si>
  <si>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</si>
  <si>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</si>
  <si>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</si>
  <si>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</si>
  <si>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</si>
  <si>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</si>
  <si>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</si>
  <si>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</si>
  <si>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</si>
  <si>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</si>
  <si>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</si>
  <si>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</si>
  <si>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</si>
  <si>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</si>
  <si>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</si>
  <si>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</si>
  <si>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</si>
  <si>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</si>
  <si>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</si>
  <si>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</si>
  <si>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</si>
  <si>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</si>
  <si>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</si>
  <si>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</si>
  <si>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</si>
  <si>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</si>
  <si>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</si>
  <si>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</si>
  <si>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</si>
  <si>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</si>
  <si>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</si>
  <si>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</si>
  <si>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</si>
  <si>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</si>
  <si>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</si>
  <si>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</si>
  <si>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</si>
  <si>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</si>
  <si>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</si>
  <si>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</si>
  <si>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</si>
  <si>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</si>
  <si>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</si>
  <si>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</si>
  <si>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</si>
  <si>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</si>
  <si>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</si>
  <si>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</si>
  <si>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</si>
  <si>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</si>
  <si>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</si>
  <si>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</si>
  <si>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</si>
  <si>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</si>
  <si>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</si>
  <si>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</si>
  <si>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</si>
  <si>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</si>
  <si>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</si>
  <si>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</si>
  <si>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</si>
  <si>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</si>
  <si>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</si>
  <si>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</si>
  <si>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</si>
  <si>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</si>
  <si>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</si>
  <si>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</si>
  <si>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</si>
  <si>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</si>
  <si>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</si>
  <si>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</si>
  <si>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</si>
  <si>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</si>
  <si>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</si>
  <si>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</si>
  <si>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</si>
  <si>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</si>
  <si>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</si>
  <si>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</si>
  <si>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</si>
  <si>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</si>
  <si>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</si>
  <si>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</si>
  <si>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</si>
  <si>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</si>
  <si>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</si>
  <si>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</si>
  <si>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</si>
  <si>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</si>
  <si>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</si>
  <si>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</si>
  <si>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</si>
  <si>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</si>
  <si>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</si>
  <si>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</si>
  <si>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</si>
  <si>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</si>
  <si>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</si>
  <si>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</si>
  <si>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</si>
  <si>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</si>
  <si>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</si>
  <si>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</si>
  <si>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</si>
  <si>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</si>
  <si>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</si>
  <si>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</si>
  <si>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</si>
  <si>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</si>
  <si>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</si>
  <si>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</si>
  <si>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</si>
  <si>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</si>
  <si>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</si>
  <si>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</si>
  <si>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</si>
  <si>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</si>
  <si>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</si>
  <si>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</si>
  <si>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</si>
  <si>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</si>
  <si>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</si>
  <si>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</si>
  <si>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</si>
  <si>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</si>
  <si>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</si>
  <si>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</si>
  <si>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</si>
  <si>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</si>
  <si>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</si>
  <si>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</si>
  <si>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</si>
  <si>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</si>
  <si>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</si>
  <si>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</si>
  <si>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</si>
  <si>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</si>
  <si>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</si>
  <si>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</si>
  <si>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</si>
  <si>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</si>
  <si>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</si>
  <si>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</si>
  <si>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</si>
  <si>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</si>
  <si>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</si>
  <si>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</si>
  <si>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</si>
  <si>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</si>
  <si>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</si>
  <si>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</si>
  <si>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</si>
  <si>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</si>
  <si>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</si>
  <si>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</si>
  <si>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</si>
  <si>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</si>
  <si>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</si>
  <si>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</si>
  <si>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</si>
  <si>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</si>
  <si>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</si>
  <si>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</si>
  <si>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</si>
  <si>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</si>
  <si>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</si>
  <si>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</si>
  <si>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</si>
  <si>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</si>
  <si>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</si>
  <si>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</si>
  <si>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</si>
  <si>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</si>
  <si>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</si>
  <si>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</si>
  <si>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</si>
  <si>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</si>
  <si>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</si>
  <si>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</si>
  <si>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</si>
  <si>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</si>
  <si>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</si>
  <si>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</si>
  <si>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</si>
  <si>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</si>
  <si>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</si>
  <si>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</si>
  <si>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</si>
  <si>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</si>
  <si>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</si>
  <si>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</si>
  <si>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</si>
  <si>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</si>
  <si>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</si>
  <si>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</si>
  <si>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</si>
  <si>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</si>
  <si>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</si>
  <si>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</si>
  <si>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</si>
  <si>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</si>
  <si>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</si>
  <si>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</si>
  <si>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</si>
  <si>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</si>
  <si>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</si>
  <si>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</si>
  <si>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</si>
  <si>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</si>
  <si>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</si>
  <si>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</si>
  <si>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</si>
  <si>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</si>
  <si>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</si>
  <si>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</si>
  <si>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</si>
  <si>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</si>
  <si>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</si>
  <si>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</si>
  <si>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</si>
  <si>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</si>
  <si>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</si>
  <si>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</si>
  <si>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</si>
  <si>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</si>
  <si>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</si>
  <si>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</si>
  <si>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</si>
  <si>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</si>
  <si>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</si>
  <si>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</si>
  <si>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</si>
  <si>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</si>
  <si>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</si>
  <si>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</si>
  <si>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</si>
  <si>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</si>
  <si>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</si>
  <si>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</si>
  <si>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</si>
  <si>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</si>
  <si>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</si>
  <si>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</si>
  <si>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</si>
  <si>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</si>
  <si>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</si>
  <si>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</si>
  <si>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</si>
  <si>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</si>
  <si>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</si>
  <si>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</si>
  <si>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</si>
  <si>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</si>
  <si>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</si>
  <si>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</si>
  <si>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</si>
  <si>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</si>
  <si>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</si>
  <si>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</si>
  <si>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</si>
  <si>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</si>
  <si>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</si>
  <si>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</si>
  <si>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</si>
  <si>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</si>
  <si>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</si>
  <si>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</si>
  <si>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</si>
  <si>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</si>
  <si>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</si>
  <si>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</si>
  <si>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</si>
  <si>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</si>
  <si>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</si>
  <si>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</si>
  <si>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</si>
  <si>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</si>
  <si>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</si>
  <si>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</si>
  <si>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</si>
  <si>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</si>
  <si>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</si>
  <si>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</si>
  <si>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</si>
  <si>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</si>
  <si>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</si>
  <si>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</si>
  <si>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</si>
  <si>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</si>
  <si>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</si>
  <si>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</si>
  <si>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</si>
  <si>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</si>
  <si>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</si>
  <si>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</si>
  <si>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</si>
  <si>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</si>
  <si>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</si>
  <si>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</si>
  <si>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</si>
  <si>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</si>
  <si>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</si>
  <si>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</si>
  <si>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</si>
  <si>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</si>
  <si>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</si>
  <si>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</si>
  <si>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</si>
  <si>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</si>
  <si>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</si>
  <si>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</si>
  <si>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</si>
  <si>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</si>
  <si>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</si>
  <si>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</si>
  <si>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</si>
  <si>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</si>
  <si>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</si>
  <si>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</si>
  <si>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</si>
  <si>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</si>
  <si>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</si>
  <si>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</si>
  <si>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</si>
  <si>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</si>
  <si>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</si>
  <si>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</si>
  <si>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</si>
  <si>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</si>
  <si>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</si>
  <si>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</si>
  <si>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</si>
  <si>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</si>
  <si>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</si>
  <si>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</si>
  <si>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</si>
  <si>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</si>
  <si>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</si>
  <si>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</si>
  <si>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</si>
  <si>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</si>
  <si>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</si>
  <si>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</si>
  <si>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</si>
  <si>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</si>
  <si>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</si>
  <si>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</si>
  <si>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</si>
  <si>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</si>
  <si>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</si>
  <si>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</si>
  <si>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</si>
  <si>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</si>
  <si>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</si>
  <si>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</si>
  <si>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</si>
  <si>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</si>
  <si>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</si>
  <si>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</si>
  <si>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</si>
  <si>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</si>
  <si>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</si>
  <si>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</si>
  <si>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</si>
  <si>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</si>
  <si>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</si>
  <si>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</si>
  <si>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</si>
  <si>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</si>
  <si>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</si>
  <si>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</si>
  <si>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</si>
  <si>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</si>
  <si>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</si>
  <si>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</si>
  <si>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</si>
  <si>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</si>
  <si>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</si>
  <si>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</si>
  <si>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</si>
  <si>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</si>
  <si>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</si>
  <si>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</si>
  <si>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</si>
  <si>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</si>
  <si>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</si>
  <si>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</si>
  <si>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</si>
  <si>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</si>
  <si>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</si>
  <si>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</si>
  <si>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</si>
  <si>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</si>
  <si>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</si>
  <si>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</si>
  <si>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</si>
  <si>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</si>
  <si>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</si>
  <si>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</si>
  <si>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</si>
  <si>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</si>
  <si>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</si>
  <si>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</si>
  <si>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</si>
  <si>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</si>
  <si>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</si>
  <si>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</si>
  <si>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</si>
  <si>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</si>
  <si>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</si>
  <si>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</si>
  <si>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</si>
  <si>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</si>
  <si>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</si>
  <si>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</si>
  <si>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</si>
  <si>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</si>
  <si>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</si>
  <si>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</si>
  <si>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</si>
  <si>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</si>
  <si>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</si>
  <si>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</si>
  <si>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</si>
  <si>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</si>
  <si>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</si>
  <si>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</si>
  <si>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</si>
  <si>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</si>
  <si>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</si>
  <si>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</si>
  <si>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</si>
  <si>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</si>
  <si>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</si>
  <si>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</si>
  <si>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</si>
  <si>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</si>
  <si>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</si>
  <si>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</si>
  <si>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</si>
  <si>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</si>
  <si>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</si>
  <si>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</si>
  <si>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</si>
  <si>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</si>
  <si>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</si>
  <si>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</si>
  <si>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</si>
  <si>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</si>
  <si>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</si>
  <si>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</si>
  <si>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</si>
  <si>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</si>
  <si>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</si>
  <si>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</si>
  <si>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</si>
  <si>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</si>
  <si>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</si>
  <si>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</si>
  <si>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</si>
  <si>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</si>
  <si>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</si>
  <si>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</si>
  <si>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</si>
  <si>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</si>
  <si>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</si>
  <si>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</si>
  <si>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</si>
  <si>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</si>
  <si>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</si>
  <si>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</si>
  <si>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</si>
  <si>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</si>
  <si>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</si>
  <si>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</si>
  <si>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</si>
  <si>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</si>
  <si>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</si>
  <si>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</si>
  <si>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</si>
  <si>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</si>
  <si>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</si>
  <si>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</si>
  <si>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</si>
  <si>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</si>
  <si>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</si>
  <si>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</si>
  <si>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</si>
  <si>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</si>
  <si>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</si>
  <si>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</si>
  <si>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</si>
  <si>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</si>
  <si>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</si>
  <si>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</si>
  <si>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</si>
  <si>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</si>
  <si>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</si>
  <si>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</si>
  <si>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</si>
  <si>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</si>
  <si>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</si>
  <si>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</si>
  <si>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</si>
  <si>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</si>
  <si>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</si>
  <si>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</si>
  <si>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</si>
  <si>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</si>
  <si>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</si>
  <si>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</si>
  <si>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</si>
  <si>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</si>
  <si>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</si>
  <si>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</si>
  <si>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</si>
  <si>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</si>
  <si>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</si>
  <si>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</si>
  <si>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</si>
  <si>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</si>
  <si>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</si>
  <si>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</si>
  <si>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</si>
  <si>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</si>
  <si>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</si>
  <si>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</si>
  <si>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</si>
  <si>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</si>
  <si>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</si>
  <si>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</si>
  <si>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</si>
  <si>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</si>
  <si>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</si>
  <si>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</si>
  <si>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</si>
  <si>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</si>
  <si>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</si>
  <si>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</si>
  <si>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</si>
  <si>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</si>
  <si>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</si>
  <si>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</si>
  <si>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</si>
  <si>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</si>
  <si>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</si>
  <si>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</si>
  <si>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</si>
  <si>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</si>
  <si>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</si>
  <si>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</si>
  <si>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</si>
  <si>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</si>
  <si>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</si>
  <si>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</si>
  <si>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</si>
  <si>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</si>
  <si>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</si>
  <si>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</si>
  <si>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</si>
  <si>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</si>
  <si>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</si>
  <si>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</si>
  <si>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</si>
  <si>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</si>
  <si>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</si>
  <si>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</si>
  <si>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</si>
  <si>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</si>
  <si>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</si>
  <si>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</si>
  <si>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</si>
  <si>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</si>
  <si>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</si>
  <si>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</si>
  <si>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</si>
  <si>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</si>
  <si>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</si>
  <si>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</si>
  <si>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</si>
  <si>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</si>
  <si>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</si>
  <si>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</si>
  <si>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</si>
  <si>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</si>
  <si>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</si>
  <si>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</si>
  <si>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</si>
  <si>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</si>
  <si>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</si>
  <si>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</si>
  <si>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</si>
  <si>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</si>
  <si>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</si>
  <si>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</si>
  <si>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</si>
  <si>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</si>
  <si>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</si>
  <si>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</si>
  <si>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</si>
  <si>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</si>
  <si>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</si>
  <si>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</si>
  <si>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</si>
  <si>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</si>
  <si>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</si>
  <si>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</si>
  <si>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</si>
  <si>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</si>
  <si>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</si>
  <si>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</si>
  <si>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</si>
  <si>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</si>
  <si>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</si>
  <si>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</si>
  <si>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</si>
  <si>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</si>
  <si>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</si>
  <si>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</si>
  <si>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</si>
  <si>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</si>
  <si>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</si>
  <si>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</si>
  <si>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</si>
  <si>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</si>
  <si>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</si>
  <si>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</si>
  <si>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</si>
  <si>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</si>
  <si>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</si>
  <si>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</si>
  <si>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</si>
  <si>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</si>
  <si>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</si>
  <si>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</si>
  <si>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</si>
  <si>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</si>
  <si>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</si>
  <si>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</si>
  <si>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</si>
  <si>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</si>
  <si>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</si>
  <si>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</si>
  <si>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</si>
  <si>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</si>
  <si>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</si>
  <si>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</si>
  <si>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</si>
  <si>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</si>
  <si>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</si>
  <si>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</si>
  <si>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</si>
  <si>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</si>
  <si>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</si>
  <si>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</si>
  <si>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</si>
  <si>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</si>
  <si>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</si>
  <si>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</si>
  <si>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</si>
  <si>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</si>
  <si>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</si>
  <si>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</si>
  <si>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</si>
  <si>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</si>
  <si>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</si>
  <si>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</si>
  <si>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</si>
  <si>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</si>
  <si>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</si>
  <si>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</si>
  <si>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</si>
  <si>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</si>
  <si>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</si>
  <si>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</si>
  <si>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</si>
  <si>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</si>
  <si>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</si>
  <si>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</si>
  <si>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</si>
  <si>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</si>
  <si>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</si>
  <si>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</si>
  <si>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</si>
  <si>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</si>
  <si>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</si>
  <si>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</si>
  <si>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</si>
  <si>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</si>
  <si>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</si>
  <si>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</si>
  <si>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</si>
  <si>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</si>
  <si>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</si>
  <si>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</si>
  <si>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</si>
  <si>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</si>
  <si>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</si>
  <si>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</si>
  <si>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</si>
  <si>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</si>
  <si>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</si>
  <si>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</si>
  <si>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</si>
  <si>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</si>
  <si>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</si>
  <si>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</si>
  <si>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</si>
  <si>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</si>
  <si>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</si>
  <si>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</si>
  <si>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</si>
  <si>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</si>
  <si>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</si>
  <si>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</si>
  <si>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</si>
  <si>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</si>
  <si>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</si>
  <si>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</si>
  <si>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</si>
  <si>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</si>
  <si>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</si>
  <si>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</si>
  <si>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</si>
  <si>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</si>
  <si>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</si>
  <si>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</si>
  <si>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</si>
  <si>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</si>
  <si>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</si>
  <si>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</si>
  <si>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</si>
  <si>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</si>
  <si>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</si>
  <si>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</si>
  <si>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</si>
  <si>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</si>
  <si>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</si>
  <si>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</si>
  <si>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</si>
  <si>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</si>
  <si>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</si>
  <si>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</si>
  <si>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</si>
  <si>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</si>
  <si>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</si>
  <si>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</si>
  <si>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</si>
  <si>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</si>
  <si>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</si>
  <si>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</si>
  <si>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</si>
  <si>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</si>
  <si>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</si>
  <si>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</si>
  <si>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</si>
  <si>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</si>
  <si>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</si>
  <si>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</si>
  <si>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</si>
  <si>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</si>
  <si>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</si>
  <si>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</si>
  <si>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</si>
  <si>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</si>
  <si>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</si>
  <si>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</si>
  <si>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</si>
  <si>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</si>
  <si>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</si>
  <si>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</si>
  <si>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</si>
  <si>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</si>
  <si>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</si>
  <si>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</si>
  <si>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</si>
  <si>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</si>
  <si>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</si>
  <si>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</si>
  <si>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</si>
  <si>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</si>
  <si>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</si>
  <si>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</si>
  <si>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</si>
  <si>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</si>
  <si>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</si>
  <si>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</si>
  <si>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</si>
  <si>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</si>
  <si>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</si>
  <si>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</si>
  <si>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</si>
  <si>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</si>
  <si>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</si>
  <si>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</si>
  <si>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</si>
  <si>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</si>
  <si>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</si>
  <si>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</si>
  <si>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</si>
  <si>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</si>
  <si>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</si>
  <si>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</si>
  <si>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</si>
  <si>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</si>
  <si>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</si>
  <si>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</si>
  <si>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</si>
  <si>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</si>
  <si>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</si>
  <si>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</si>
  <si>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</si>
  <si>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</si>
  <si>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</si>
  <si>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</si>
  <si>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</si>
  <si>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</si>
  <si>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</si>
  <si>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</si>
  <si>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</si>
  <si>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</si>
  <si>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</si>
  <si>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</si>
  <si>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</si>
  <si>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</si>
  <si>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</si>
  <si>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</si>
  <si>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</si>
  <si>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</si>
  <si>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</si>
  <si>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</si>
  <si>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</si>
  <si>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</si>
  <si>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</si>
  <si>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</si>
  <si>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</si>
  <si>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</si>
  <si>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</si>
  <si>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</si>
  <si>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</si>
  <si>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</si>
  <si>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</si>
  <si>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</si>
  <si>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</si>
  <si>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</si>
  <si>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</si>
  <si>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</si>
  <si>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</si>
  <si>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</si>
  <si>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</si>
  <si>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</si>
  <si>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</si>
  <si>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</si>
  <si>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</si>
  <si>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</si>
  <si>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</si>
  <si>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</si>
  <si>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</si>
  <si>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</si>
  <si>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</si>
  <si>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</si>
  <si>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</si>
  <si>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</si>
  <si>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</si>
  <si>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</si>
  <si>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</si>
  <si>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</si>
  <si>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</si>
  <si>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</si>
  <si>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</si>
  <si>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</si>
  <si>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</si>
  <si>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</si>
  <si>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</si>
  <si>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</si>
  <si>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</si>
  <si>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</si>
  <si>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</si>
  <si>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</si>
  <si>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</si>
  <si>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</si>
  <si>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</si>
  <si>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</si>
  <si>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</si>
  <si>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</si>
  <si>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</si>
  <si>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</si>
  <si>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</si>
  <si>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</si>
  <si>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</si>
  <si>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</si>
  <si>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</si>
  <si>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</si>
  <si>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</si>
  <si>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</si>
  <si>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</si>
  <si>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</si>
  <si>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</si>
  <si>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</si>
  <si>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</si>
  <si>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</si>
  <si>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</si>
  <si>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</si>
  <si>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</si>
  <si>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</si>
  <si>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</si>
  <si>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</si>
  <si>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</si>
  <si>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</si>
  <si>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</si>
  <si>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</si>
  <si>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</si>
  <si>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</si>
  <si>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</si>
  <si>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</si>
  <si>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</si>
  <si>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</si>
  <si>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</si>
  <si>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</si>
  <si>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</si>
  <si>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</si>
  <si>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</si>
  <si>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</si>
  <si>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</si>
  <si>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</si>
  <si>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</si>
  <si>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</si>
  <si>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</si>
  <si>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</si>
  <si>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</si>
  <si>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</si>
  <si>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</si>
  <si>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</si>
  <si>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</si>
  <si>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</si>
  <si>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</si>
  <si>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</si>
  <si>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</si>
  <si>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</si>
  <si>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</si>
  <si>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</si>
  <si>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</si>
  <si>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</si>
  <si>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</si>
  <si>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</si>
  <si>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</si>
  <si>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</si>
  <si>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</si>
  <si>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</si>
  <si>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</si>
  <si>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</si>
  <si>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</si>
  <si>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</si>
  <si>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</si>
  <si>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</si>
  <si>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</si>
  <si>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</si>
  <si>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</si>
  <si>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</si>
  <si>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</si>
  <si>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</si>
  <si>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</si>
  <si>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</si>
  <si>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</si>
  <si>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</si>
  <si>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</si>
  <si>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</si>
  <si>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</si>
  <si>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</si>
  <si>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</si>
  <si>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</si>
  <si>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</si>
  <si>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</si>
  <si>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</si>
  <si>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</si>
  <si>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</si>
  <si>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</si>
  <si>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</si>
  <si>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</si>
  <si>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</si>
  <si>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</si>
  <si>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</si>
  <si>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</si>
  <si>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</si>
  <si>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</si>
  <si>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</si>
  <si>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</si>
  <si>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</si>
  <si>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</si>
  <si>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</si>
  <si>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</si>
  <si>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</si>
  <si>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</si>
  <si>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</si>
  <si>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</si>
  <si>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</si>
  <si>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</si>
  <si>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</si>
  <si>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</si>
  <si>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</si>
  <si>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</si>
  <si>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</si>
  <si>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</si>
  <si>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</si>
  <si>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</si>
  <si>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</si>
  <si>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</si>
  <si>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</si>
  <si>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</si>
  <si>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</si>
  <si>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</si>
  <si>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</si>
  <si>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</si>
  <si>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</si>
  <si>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</si>
  <si>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</si>
  <si>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</si>
  <si>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</si>
  <si>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</si>
  <si>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</si>
  <si>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</si>
  <si>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</si>
  <si>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</si>
  <si>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</si>
  <si>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</si>
  <si>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</si>
  <si>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</si>
  <si>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</si>
  <si>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</si>
  <si>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</si>
  <si>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</si>
  <si>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</si>
  <si>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</si>
  <si>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</si>
  <si>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</si>
  <si>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</si>
  <si>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</si>
  <si>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</si>
  <si>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</si>
  <si>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</si>
  <si>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</si>
  <si>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</si>
  <si>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</si>
  <si>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</si>
  <si>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</si>
  <si>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</si>
  <si>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</si>
  <si>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</si>
  <si>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</si>
  <si>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</si>
  <si>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</si>
  <si>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</si>
  <si>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</si>
  <si>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</si>
  <si>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</si>
  <si>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</si>
  <si>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</si>
  <si>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</si>
  <si>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</si>
  <si>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</si>
  <si>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</si>
  <si>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</si>
  <si>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</si>
  <si>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</si>
  <si>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</si>
  <si>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</si>
  <si>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</si>
  <si>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</si>
  <si>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</si>
  <si>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</si>
  <si>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</si>
  <si>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</si>
  <si>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</si>
  <si>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</si>
  <si>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</si>
  <si>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</si>
  <si>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</si>
  <si>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</si>
  <si>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</si>
  <si>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</si>
  <si>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</si>
  <si>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</si>
  <si>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</si>
  <si>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</si>
  <si>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</si>
  <si>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</si>
  <si>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</si>
  <si>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</si>
  <si>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</si>
  <si>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</si>
  <si>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</si>
  <si>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</si>
  <si>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</si>
  <si>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</si>
  <si>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</si>
  <si>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</si>
  <si>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</si>
  <si>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</si>
  <si>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</si>
  <si>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</si>
  <si>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</si>
  <si>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</si>
  <si>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</si>
  <si>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</si>
  <si>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</si>
  <si>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</si>
  <si>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</si>
  <si>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</si>
  <si>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</si>
  <si>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</si>
  <si>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</si>
  <si>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</si>
  <si>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</si>
  <si>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</si>
  <si>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</si>
  <si>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</si>
  <si>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</si>
  <si>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</si>
  <si>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</si>
  <si>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</si>
  <si>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</si>
  <si>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</si>
  <si>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</si>
  <si>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</si>
  <si>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</si>
  <si>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</si>
  <si>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</si>
  <si>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</si>
  <si>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</si>
  <si>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</si>
  <si>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</si>
  <si>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</si>
  <si>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</si>
  <si>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</si>
  <si>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</si>
  <si>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</si>
  <si>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</si>
  <si>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</si>
  <si>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</si>
  <si>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</si>
  <si>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</si>
  <si>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</si>
  <si>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</si>
  <si>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</si>
  <si>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</si>
  <si>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</si>
  <si>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</si>
  <si>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</si>
  <si>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</si>
  <si>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</si>
  <si>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</si>
  <si>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</si>
  <si>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</si>
  <si>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</si>
  <si>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</si>
  <si>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</si>
  <si>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</si>
  <si>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</si>
  <si>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</si>
  <si>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</si>
  <si>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</si>
  <si>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</si>
  <si>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</si>
  <si>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</si>
  <si>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</si>
  <si>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</si>
  <si>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</si>
  <si>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</si>
  <si>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</si>
  <si>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</si>
  <si>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</si>
  <si>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</si>
  <si>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</si>
  <si>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</si>
  <si>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</si>
  <si>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</si>
  <si>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</si>
  <si>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</si>
  <si>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</si>
  <si>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</si>
  <si>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</si>
  <si>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</si>
  <si>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</si>
  <si>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</si>
  <si>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</si>
  <si>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</si>
  <si>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</si>
  <si>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</si>
  <si>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</si>
  <si>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</si>
  <si>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</si>
  <si>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</si>
  <si>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</si>
  <si>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</si>
  <si>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</si>
  <si>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</si>
  <si>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</si>
  <si>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</si>
  <si>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</si>
  <si>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</si>
  <si>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</si>
  <si>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</si>
  <si>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</si>
  <si>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</si>
  <si>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</si>
  <si>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</si>
  <si>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</si>
  <si>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</si>
  <si>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</si>
  <si>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</si>
  <si>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</si>
  <si>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</si>
  <si>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</si>
  <si>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</si>
  <si>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</si>
  <si>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</si>
  <si>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</si>
  <si>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</si>
  <si>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</si>
  <si>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</si>
  <si>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</si>
  <si>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</si>
  <si>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</si>
  <si>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</si>
  <si>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</si>
  <si>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</si>
  <si>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</si>
  <si>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</si>
  <si>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</si>
  <si>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</si>
  <si>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</si>
  <si>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</si>
  <si>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</si>
  <si>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</si>
  <si>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</si>
  <si>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</si>
  <si>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</si>
  <si>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</si>
  <si>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</si>
  <si>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</si>
  <si>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</si>
  <si>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</si>
  <si>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</si>
  <si>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</si>
  <si>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</si>
  <si>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</si>
  <si>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</si>
  <si>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</si>
  <si>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</si>
  <si>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</si>
  <si>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</si>
  <si>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</si>
  <si>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</si>
  <si>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</si>
  <si>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</si>
  <si>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</si>
  <si>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</si>
  <si>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</si>
  <si>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</si>
  <si>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</si>
  <si>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</si>
  <si>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</si>
  <si>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</si>
  <si>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</si>
  <si>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</si>
  <si>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</si>
  <si>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</si>
  <si>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</si>
  <si>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</si>
  <si>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</si>
  <si>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</si>
  <si>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</si>
  <si>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</si>
  <si>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</si>
  <si>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</si>
  <si>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</si>
  <si>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</si>
  <si>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</si>
  <si>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</si>
  <si>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</si>
  <si>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</si>
  <si>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</si>
  <si>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</si>
  <si>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</si>
  <si>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</si>
  <si>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</si>
  <si>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</si>
  <si>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</si>
  <si>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</si>
  <si>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</si>
  <si>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</si>
  <si>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</si>
  <si>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</si>
  <si>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</si>
  <si>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</si>
  <si>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</si>
  <si>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</si>
  <si>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</si>
  <si>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</si>
  <si>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</si>
  <si>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</si>
  <si>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</si>
  <si>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</si>
  <si>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</si>
  <si>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</si>
  <si>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</si>
  <si>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</si>
  <si>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</si>
  <si>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</si>
  <si>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</si>
  <si>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</si>
  <si>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</si>
  <si>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</si>
  <si>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</si>
  <si>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</si>
  <si>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</si>
  <si>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</si>
  <si>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</si>
  <si>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</si>
  <si>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</si>
  <si>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</si>
  <si>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</si>
  <si>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</si>
  <si>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</si>
  <si>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</si>
  <si>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</si>
  <si>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</si>
  <si>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</si>
  <si>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</si>
  <si>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</si>
  <si>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</si>
  <si>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</si>
  <si>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</si>
  <si>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</si>
  <si>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</si>
  <si>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</si>
  <si>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</si>
  <si>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</si>
  <si>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</si>
  <si>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</si>
  <si>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</si>
  <si>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</si>
  <si>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</si>
  <si>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</si>
  <si>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</si>
  <si>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</si>
  <si>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</si>
  <si>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</si>
  <si>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</si>
  <si>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</si>
  <si>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</si>
  <si>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</si>
  <si>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</si>
  <si>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</si>
  <si>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</si>
  <si>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</si>
  <si>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</si>
  <si>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</si>
  <si>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</si>
  <si>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</si>
  <si>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</si>
  <si>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</si>
  <si>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</si>
  <si>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</si>
  <si>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</si>
  <si>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</si>
  <si>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</si>
  <si>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</si>
  <si>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</si>
  <si>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</si>
  <si>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</si>
  <si>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</si>
  <si>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</si>
  <si>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</si>
  <si>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</si>
  <si>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</si>
  <si>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</si>
  <si>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</si>
  <si>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</si>
  <si>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</si>
  <si>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</si>
  <si>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</si>
  <si>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</si>
  <si>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</si>
  <si>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</si>
  <si>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</si>
  <si>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</si>
  <si>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</si>
  <si>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</si>
  <si>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</si>
  <si>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</si>
  <si>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</si>
  <si>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</si>
  <si>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</si>
  <si>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</si>
  <si>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</si>
  <si>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</si>
  <si>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</si>
  <si>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</si>
  <si>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</si>
  <si>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</si>
  <si>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</si>
  <si>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</si>
  <si>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</si>
  <si>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</si>
  <si>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</si>
  <si>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</si>
  <si>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</si>
  <si>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</si>
  <si>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</si>
  <si>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</si>
  <si>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</si>
  <si>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</si>
  <si>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</si>
  <si>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</si>
  <si>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</si>
  <si>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</si>
  <si>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</si>
  <si>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</si>
  <si>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</si>
  <si>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</si>
  <si>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</si>
  <si>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</si>
  <si>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</si>
  <si>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</si>
  <si>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</si>
  <si>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</si>
  <si>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</si>
  <si>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</si>
  <si>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</si>
  <si>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</si>
  <si>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</si>
  <si>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</si>
  <si>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</si>
  <si>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</si>
  <si>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</si>
  <si>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</si>
  <si>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</si>
  <si>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</si>
  <si>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</si>
  <si>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</si>
  <si>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</si>
  <si>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</si>
  <si>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</si>
  <si>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</si>
  <si>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</si>
  <si>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</si>
  <si>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</si>
  <si>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</si>
  <si>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</si>
  <si>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</si>
  <si>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</si>
  <si>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</si>
  <si>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</si>
  <si>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</si>
  <si>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</si>
  <si>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</si>
  <si>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</si>
  <si>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</si>
  <si>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</si>
  <si>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</si>
  <si>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</si>
  <si>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</si>
  <si>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</si>
  <si>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</si>
  <si>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</si>
  <si>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</si>
  <si>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</si>
  <si>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</si>
  <si>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</si>
  <si>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</si>
  <si>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</si>
  <si>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</si>
  <si>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</si>
  <si>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</si>
  <si>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</si>
  <si>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</si>
  <si>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</si>
  <si>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</si>
  <si>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</si>
  <si>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</si>
  <si>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</si>
  <si>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</si>
  <si>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</si>
  <si>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</si>
  <si>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</si>
  <si>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</si>
  <si>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</si>
  <si>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</si>
  <si>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</si>
  <si>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</si>
  <si>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</si>
  <si>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</si>
  <si>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</si>
  <si>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</si>
  <si>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</si>
  <si>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</si>
  <si>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</si>
  <si>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</si>
  <si>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</si>
  <si>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</si>
  <si>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</si>
  <si>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</si>
  <si>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</si>
  <si>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</si>
  <si>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</si>
  <si>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</si>
  <si>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</si>
  <si>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</si>
  <si>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</si>
  <si>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</si>
  <si>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</si>
  <si>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</si>
  <si>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</si>
  <si>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</si>
  <si>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</si>
  <si>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</si>
  <si>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</si>
  <si>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</si>
  <si>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</si>
  <si>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</si>
  <si>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</si>
  <si>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</si>
  <si>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</si>
  <si>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</si>
  <si>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</si>
  <si>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</si>
  <si>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</si>
  <si>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</si>
  <si>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</si>
  <si>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</si>
  <si>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</si>
  <si>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</si>
  <si>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</si>
  <si>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</si>
  <si>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</si>
  <si>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</si>
  <si>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</si>
  <si>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</si>
  <si>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</si>
  <si>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</si>
  <si>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</si>
  <si>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</si>
  <si>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</si>
  <si>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</si>
  <si>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</si>
  <si>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</si>
  <si>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</si>
  <si>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</si>
  <si>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</si>
  <si>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</si>
  <si>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</si>
  <si>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</si>
  <si>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</si>
  <si>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</si>
  <si>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</si>
  <si>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</si>
  <si>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</si>
  <si>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</si>
  <si>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</si>
  <si>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</si>
  <si>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</si>
  <si>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</si>
  <si>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</si>
  <si>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</si>
  <si>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</si>
  <si>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</si>
  <si>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</si>
  <si>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</si>
  <si>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</si>
  <si>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</si>
  <si>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</si>
  <si>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</si>
  <si>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</si>
  <si>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</si>
  <si>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</si>
  <si>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</si>
  <si>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</si>
  <si>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</si>
  <si>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</si>
  <si>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</si>
  <si>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</si>
  <si>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</si>
  <si>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</si>
  <si>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</si>
  <si>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</si>
  <si>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</si>
  <si>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</si>
  <si>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</si>
  <si>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</si>
  <si>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</si>
  <si>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</si>
  <si>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</si>
  <si>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</si>
  <si>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</si>
  <si>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</si>
  <si>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</si>
  <si>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</si>
  <si>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</si>
  <si>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</si>
  <si>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</si>
  <si>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</si>
  <si>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</si>
  <si>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</si>
  <si>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</si>
  <si>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</si>
  <si>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</si>
  <si>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</si>
  <si>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</si>
  <si>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</si>
  <si>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</si>
  <si>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</si>
  <si>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</si>
  <si>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</si>
  <si>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</si>
  <si>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</si>
  <si>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</si>
  <si>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</si>
  <si>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</si>
  <si>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</si>
  <si>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</si>
  <si>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</si>
  <si>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</si>
  <si>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</si>
  <si>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</si>
  <si>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</si>
  <si>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</si>
  <si>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</si>
  <si>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</si>
  <si>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</si>
  <si>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</si>
  <si>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</si>
  <si>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</si>
  <si>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</si>
  <si>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</si>
  <si>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</si>
  <si>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</si>
  <si>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</si>
  <si>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</si>
  <si>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</si>
  <si>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</si>
  <si>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</si>
  <si>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</si>
  <si>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</si>
  <si>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</si>
  <si>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</si>
  <si>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</si>
  <si>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</si>
  <si>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</si>
  <si>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</si>
  <si>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</si>
  <si>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</si>
  <si>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</si>
  <si>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</si>
  <si>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</si>
  <si>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</si>
  <si>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</si>
  <si>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</si>
  <si>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</si>
  <si>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</si>
  <si>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</si>
  <si>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</si>
  <si>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</si>
  <si>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</si>
  <si>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</si>
  <si>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</si>
  <si>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</si>
  <si>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</si>
  <si>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</si>
  <si>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</si>
  <si>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</si>
  <si>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</si>
  <si>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</si>
  <si>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</si>
  <si>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</si>
  <si>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</si>
  <si>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</si>
  <si>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</si>
  <si>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</si>
  <si>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</si>
  <si>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</si>
  <si>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</si>
  <si>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</si>
  <si>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</si>
  <si>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</si>
  <si>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</si>
  <si>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</si>
  <si>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</si>
  <si>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</si>
  <si>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</si>
  <si>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</si>
  <si>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</si>
  <si>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</si>
  <si>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</si>
  <si>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</si>
  <si>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</si>
  <si>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</si>
  <si>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</si>
  <si>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</si>
  <si>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</si>
  <si>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</si>
  <si>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</si>
  <si>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</si>
  <si>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</si>
  <si>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</si>
  <si>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</si>
  <si>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</si>
  <si>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</si>
  <si>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</si>
  <si>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</si>
  <si>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</si>
  <si>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</si>
  <si>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</si>
  <si>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</si>
  <si>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</si>
  <si>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</si>
  <si>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</si>
  <si>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</si>
  <si>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</si>
  <si>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</si>
  <si>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</si>
  <si>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</si>
  <si>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</si>
  <si>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</si>
  <si>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</si>
  <si>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</si>
  <si>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</si>
  <si>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</si>
  <si>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</si>
  <si>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</si>
  <si>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</si>
  <si>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</si>
  <si>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</si>
  <si>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</si>
  <si>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</si>
  <si>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</si>
  <si>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</si>
  <si>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</si>
  <si>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</si>
  <si>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</si>
  <si>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</si>
  <si>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</si>
  <si>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</si>
  <si>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</si>
  <si>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</si>
  <si>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</si>
  <si>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</si>
  <si>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</si>
  <si>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</si>
  <si>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</si>
  <si>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</si>
  <si>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</si>
  <si>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</si>
  <si>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</si>
  <si>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</si>
  <si>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</si>
  <si>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</si>
  <si>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</si>
  <si>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</si>
  <si>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</si>
  <si>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</si>
  <si>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</si>
  <si>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</si>
  <si>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</si>
  <si>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</si>
  <si>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</si>
  <si>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</si>
  <si>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</si>
  <si>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</si>
  <si>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</si>
  <si>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</si>
  <si>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</si>
  <si>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</si>
  <si>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</si>
  <si>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</si>
  <si>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</si>
  <si>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</si>
  <si>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</si>
  <si>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</si>
  <si>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</si>
  <si>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</si>
  <si>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</si>
  <si>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</si>
  <si>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</si>
  <si>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</si>
  <si>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</si>
  <si>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</si>
  <si>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</si>
  <si>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</si>
  <si>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</si>
  <si>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</si>
  <si>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</si>
  <si>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</si>
  <si>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</si>
  <si>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</si>
  <si>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</si>
  <si>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</si>
  <si>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</si>
  <si>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</si>
  <si>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</si>
  <si>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</si>
  <si>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</si>
  <si>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</si>
  <si>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</si>
  <si>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</si>
  <si>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</si>
  <si>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</si>
  <si>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</si>
  <si>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</si>
  <si>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</si>
  <si>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</si>
  <si>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</si>
  <si>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</si>
  <si>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</si>
  <si>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</si>
  <si>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</si>
  <si>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</si>
  <si>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</si>
  <si>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</si>
  <si>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</si>
  <si>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</si>
  <si>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</si>
  <si>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</si>
  <si>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</si>
  <si>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</si>
  <si>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</si>
  <si>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</si>
  <si>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</si>
  <si>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</si>
  <si>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</si>
  <si>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</si>
  <si>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</si>
  <si>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</si>
  <si>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</si>
  <si>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</si>
  <si>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</si>
  <si>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</si>
  <si>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</si>
  <si>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</si>
  <si>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</si>
  <si>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</si>
  <si>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</si>
  <si>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</si>
  <si>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</si>
  <si>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</si>
  <si>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</si>
  <si>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</si>
  <si>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</si>
  <si>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</si>
  <si>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</si>
  <si>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</si>
  <si>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</si>
  <si>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</si>
  <si>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</si>
  <si>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</si>
  <si>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</si>
  <si>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</si>
  <si>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</si>
  <si>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</si>
  <si>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</si>
  <si>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</si>
  <si>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</si>
  <si>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</si>
  <si>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</si>
  <si>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</si>
  <si>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</si>
  <si>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</si>
  <si>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</si>
  <si>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</si>
  <si>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</si>
  <si>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</si>
  <si>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</si>
  <si>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</si>
  <si>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</si>
  <si>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</si>
  <si>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</si>
  <si>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</si>
  <si>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</si>
  <si>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</si>
  <si>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</si>
  <si>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</si>
  <si>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</si>
  <si>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</si>
  <si>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</si>
  <si>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</si>
  <si>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</si>
  <si>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</si>
  <si>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</si>
  <si>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</si>
  <si>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</si>
  <si>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</si>
  <si>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</si>
  <si>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</si>
  <si>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</si>
  <si>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</si>
  <si>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</si>
  <si>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</si>
  <si>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</si>
  <si>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</si>
  <si>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</si>
  <si>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</si>
  <si>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</si>
  <si>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</si>
  <si>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</si>
  <si>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</si>
  <si>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</si>
  <si>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</si>
  <si>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</si>
  <si>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</si>
  <si>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</si>
  <si>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</si>
  <si>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</si>
  <si>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</si>
  <si>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</si>
  <si>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</si>
  <si>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</si>
  <si>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</si>
  <si>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</si>
  <si>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</si>
  <si>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</si>
  <si>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</si>
  <si>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</si>
  <si>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</si>
  <si>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</si>
  <si>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</si>
  <si>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</si>
  <si>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</si>
  <si>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</si>
  <si>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</si>
  <si>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</si>
  <si>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</si>
  <si>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</si>
  <si>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</si>
  <si>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</si>
  <si>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</si>
  <si>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</si>
  <si>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</si>
  <si>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</si>
  <si>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</si>
  <si>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</si>
  <si>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</si>
  <si>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</si>
  <si>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</si>
  <si>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</si>
  <si>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</si>
  <si>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</si>
  <si>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</si>
  <si>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</si>
  <si>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</si>
  <si>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</si>
  <si>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</si>
  <si>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</si>
  <si>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</si>
  <si>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</si>
  <si>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</si>
  <si>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</si>
  <si>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</si>
  <si>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</si>
  <si>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</si>
  <si>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</si>
  <si>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</si>
  <si>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</si>
  <si>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</si>
  <si>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</si>
  <si>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</si>
  <si>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</si>
  <si>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</si>
  <si>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</si>
  <si>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</si>
  <si>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</si>
  <si>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</si>
  <si>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</si>
  <si>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</si>
  <si>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</si>
  <si>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</si>
  <si>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</si>
  <si>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</si>
  <si>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</si>
  <si>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</si>
  <si>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</si>
  <si>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</si>
  <si>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</si>
  <si>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</si>
  <si>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</si>
  <si>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</si>
  <si>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</si>
  <si>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</si>
  <si>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</si>
  <si>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</si>
  <si>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</si>
  <si>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</si>
  <si>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</si>
  <si>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</si>
  <si>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</si>
  <si>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</si>
  <si>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</si>
  <si>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</si>
  <si>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</si>
  <si>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</si>
  <si>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</si>
  <si>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</si>
  <si>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</si>
  <si>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</si>
  <si>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</si>
  <si>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</si>
  <si>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</si>
  <si>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</si>
  <si>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</si>
  <si>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</si>
  <si>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</si>
  <si>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</si>
  <si>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</si>
  <si>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</si>
  <si>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</si>
  <si>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</si>
  <si>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</si>
  <si>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</si>
  <si>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</si>
  <si>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</si>
  <si>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</si>
  <si>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</si>
  <si>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</si>
  <si>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</si>
  <si>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</si>
  <si>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</si>
  <si>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</si>
  <si>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</si>
  <si>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</si>
  <si>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</si>
  <si>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</si>
  <si>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</si>
  <si>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</si>
  <si>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</si>
  <si>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</si>
  <si>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</si>
  <si>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</si>
  <si>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</si>
  <si>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</si>
  <si>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</si>
  <si>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</si>
  <si>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</si>
  <si>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</si>
  <si>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</si>
  <si>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</si>
  <si>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</si>
  <si>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</si>
  <si>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</si>
  <si>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</si>
  <si>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</si>
  <si>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</si>
  <si>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</si>
  <si>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</si>
  <si>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</si>
  <si>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</si>
  <si>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</si>
  <si>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</si>
  <si>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</si>
  <si>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</si>
  <si>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</si>
  <si>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</si>
  <si>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</si>
  <si>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</si>
  <si>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</si>
  <si>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</si>
  <si>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</si>
  <si>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</si>
  <si>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</si>
  <si>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</si>
  <si>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</si>
  <si>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</si>
  <si>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</si>
  <si>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</si>
  <si>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</si>
  <si>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</si>
  <si>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</si>
  <si>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</si>
  <si>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</si>
  <si>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</si>
  <si>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</si>
  <si>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</si>
  <si>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</si>
  <si>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</si>
  <si>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</si>
  <si>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</si>
  <si>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</si>
  <si>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</si>
  <si>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</si>
  <si>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</si>
  <si>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</si>
  <si>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</si>
  <si>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</si>
  <si>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</si>
  <si>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</si>
  <si>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</si>
  <si>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</si>
  <si>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</si>
  <si>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</si>
  <si>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</si>
  <si>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</si>
  <si>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</si>
  <si>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</si>
  <si>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</si>
  <si>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</si>
  <si>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</si>
  <si>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</si>
  <si>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</si>
  <si>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</si>
  <si>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</si>
  <si>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</si>
  <si>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</si>
  <si>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</si>
  <si>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</si>
  <si>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</si>
  <si>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</si>
  <si>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</si>
  <si>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</si>
  <si>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</si>
  <si>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</si>
  <si>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</si>
  <si>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</si>
  <si>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</si>
  <si>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</si>
  <si>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</si>
  <si>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</si>
  <si>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</si>
  <si>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</si>
  <si>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</si>
  <si>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</si>
  <si>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</si>
  <si>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</si>
  <si>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</si>
  <si>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</si>
  <si>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</si>
  <si>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</si>
  <si>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</si>
  <si>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</si>
  <si>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</si>
  <si>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</si>
  <si>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</si>
  <si>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</si>
  <si>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</si>
  <si>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</si>
  <si>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</si>
  <si>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</si>
  <si>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</si>
  <si>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</si>
  <si>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</si>
  <si>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</si>
  <si>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</si>
  <si>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</si>
  <si>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</si>
  <si>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</si>
  <si>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</si>
  <si>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</si>
  <si>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</si>
  <si>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</si>
  <si>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</si>
  <si>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</si>
  <si>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</si>
  <si>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</si>
  <si>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</si>
  <si>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</si>
  <si>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</si>
  <si>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</si>
  <si>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</si>
  <si>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</si>
  <si>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</si>
  <si>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</si>
  <si>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</si>
  <si>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</si>
  <si>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</si>
  <si>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</si>
  <si>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</si>
  <si>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</si>
  <si>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</si>
  <si>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</si>
  <si>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</si>
  <si>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</si>
  <si>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</si>
  <si>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</si>
  <si>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</si>
  <si>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</si>
  <si>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</si>
  <si>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</si>
  <si>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</si>
  <si>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</si>
  <si>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</si>
  <si>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</si>
  <si>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</si>
  <si>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</si>
  <si>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</si>
  <si>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</si>
  <si>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</si>
  <si>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</si>
  <si>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</si>
  <si>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</si>
  <si>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</si>
  <si>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</si>
  <si>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</si>
  <si>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</si>
  <si>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</si>
  <si>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</si>
  <si>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</si>
  <si>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</si>
  <si>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</si>
  <si>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</si>
  <si>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</si>
  <si>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</si>
  <si>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</si>
  <si>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</si>
  <si>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</si>
  <si>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</si>
  <si>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</si>
  <si>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</si>
  <si>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</si>
  <si>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</si>
  <si>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</si>
  <si>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</si>
  <si>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</si>
  <si>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</si>
  <si>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</si>
  <si>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</si>
  <si>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</si>
  <si>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</si>
  <si>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</si>
  <si>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</si>
  <si>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</si>
  <si>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</si>
  <si>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</si>
  <si>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</si>
  <si>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</si>
  <si>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</si>
  <si>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</si>
  <si>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</si>
  <si>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</si>
  <si>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</si>
  <si>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</si>
  <si>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</si>
  <si>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</si>
  <si>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</si>
  <si>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</si>
  <si>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</si>
  <si>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</si>
  <si>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</si>
  <si>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</si>
  <si>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</si>
  <si>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</si>
  <si>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</si>
  <si>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</si>
  <si>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</si>
  <si>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</si>
  <si>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</si>
  <si>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</si>
  <si>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</si>
  <si>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</si>
  <si>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</si>
  <si>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</si>
  <si>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</si>
  <si>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</si>
  <si>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</si>
  <si>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</si>
  <si>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</si>
  <si>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</si>
  <si>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</si>
  <si>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</si>
  <si>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</si>
  <si>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</si>
  <si>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</si>
  <si>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</si>
  <si>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</si>
  <si>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</si>
  <si>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</si>
  <si>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</si>
  <si>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</si>
  <si>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</si>
  <si>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</si>
  <si>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</si>
  <si>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</si>
  <si>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</si>
  <si>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</si>
  <si>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</si>
  <si>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</si>
  <si>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</si>
  <si>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</si>
  <si>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</si>
  <si>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</si>
  <si>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</si>
  <si>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</si>
  <si>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</si>
  <si>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</si>
  <si>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</si>
  <si>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</si>
  <si>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</si>
  <si>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</si>
  <si>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</si>
  <si>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</si>
  <si>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</si>
  <si>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</si>
  <si>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</si>
  <si>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</si>
  <si>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</si>
  <si>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</si>
  <si>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</si>
  <si>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</si>
  <si>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</si>
  <si>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</si>
  <si>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</si>
  <si>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</si>
  <si>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</si>
  <si>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</si>
  <si>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</si>
  <si>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</si>
  <si>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</si>
  <si>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</si>
  <si>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</si>
  <si>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</si>
  <si>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</si>
  <si>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</si>
  <si>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</si>
  <si>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</si>
  <si>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</si>
  <si>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</si>
  <si>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</si>
  <si>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</si>
  <si>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</si>
  <si>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</si>
  <si>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</si>
  <si>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</si>
  <si>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</si>
  <si>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</si>
  <si>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</si>
  <si>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</si>
  <si>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</si>
  <si>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</si>
  <si>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</si>
  <si>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</si>
  <si>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</si>
  <si>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</si>
  <si>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</si>
  <si>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</si>
  <si>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</si>
  <si>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</si>
  <si>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</si>
  <si>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</si>
  <si>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</si>
  <si>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</si>
  <si>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</si>
  <si>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</si>
  <si>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</si>
  <si>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</si>
  <si>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</si>
  <si>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</si>
  <si>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</si>
  <si>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</si>
  <si>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</si>
  <si>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</si>
  <si>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</si>
  <si>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</si>
  <si>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</si>
  <si>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</si>
  <si>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</si>
  <si>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</si>
  <si>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</si>
  <si>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</si>
  <si>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</si>
  <si>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</si>
  <si>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</si>
  <si>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</si>
  <si>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</si>
  <si>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</si>
  <si>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</si>
  <si>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</si>
  <si>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</si>
  <si>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</si>
  <si>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</si>
  <si>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</si>
  <si>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</si>
  <si>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</si>
  <si>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</si>
  <si>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</si>
  <si>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</si>
  <si>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</si>
  <si>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</si>
  <si>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</si>
  <si>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</si>
  <si>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</si>
  <si>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</si>
  <si>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</si>
  <si>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</si>
  <si>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</si>
  <si>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</si>
  <si>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</si>
  <si>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</si>
  <si>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</si>
  <si>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</si>
  <si>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</si>
  <si>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</si>
  <si>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</si>
  <si>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</si>
  <si>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</si>
  <si>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</si>
  <si>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</si>
  <si>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</si>
  <si>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</si>
  <si>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</si>
  <si>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</si>
  <si>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</si>
  <si>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</si>
  <si>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</si>
  <si>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</si>
  <si>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</si>
  <si>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</si>
  <si>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</si>
  <si>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</si>
  <si>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</si>
  <si>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</si>
  <si>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</si>
  <si>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</si>
  <si>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</si>
  <si>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</si>
  <si>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</si>
  <si>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</si>
  <si>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</si>
  <si>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</si>
  <si>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</si>
  <si>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</si>
  <si>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</si>
  <si>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</si>
  <si>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</si>
  <si>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</si>
  <si>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</si>
  <si>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</si>
  <si>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</si>
  <si>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</si>
  <si>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</si>
  <si>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</si>
  <si>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</si>
  <si>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</si>
  <si>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</si>
  <si>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</si>
  <si>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</si>
  <si>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</si>
  <si>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</si>
  <si>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</si>
  <si>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</si>
  <si>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</si>
  <si>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</si>
  <si>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</si>
  <si>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</si>
  <si>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</si>
  <si>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</si>
  <si>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</si>
  <si>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</si>
  <si>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</si>
  <si>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</si>
  <si>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</si>
  <si>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</si>
  <si>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</si>
  <si>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</si>
  <si>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</si>
  <si>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</si>
  <si>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</si>
  <si>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</si>
  <si>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</si>
  <si>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</si>
  <si>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</si>
  <si>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</si>
  <si>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</si>
  <si>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</si>
  <si>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</si>
  <si>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</si>
  <si>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</si>
  <si>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</si>
  <si>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</si>
  <si>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</si>
  <si>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</si>
  <si>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</si>
  <si>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</si>
  <si>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</si>
  <si>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</si>
  <si>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</si>
  <si>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</si>
  <si>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</si>
  <si>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</si>
  <si>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</si>
  <si>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</si>
  <si>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</si>
  <si>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</si>
  <si>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</si>
  <si>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</si>
  <si>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</si>
  <si>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</si>
  <si>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</si>
  <si>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</si>
  <si>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</si>
  <si>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</si>
  <si>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</si>
  <si>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</si>
  <si>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</si>
  <si>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</si>
  <si>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</si>
  <si>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</si>
  <si>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</si>
  <si>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</si>
  <si>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</si>
  <si>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</si>
  <si>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</si>
  <si>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</si>
  <si>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</si>
  <si>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</si>
  <si>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</si>
  <si>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</si>
  <si>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</si>
  <si>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</si>
  <si>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</si>
  <si>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</si>
  <si>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</si>
  <si>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</si>
  <si>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</si>
  <si>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</si>
  <si>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</si>
  <si>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</si>
  <si>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</si>
  <si>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</si>
  <si>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</si>
  <si>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</si>
  <si>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</si>
  <si>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</si>
  <si>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</si>
  <si>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</si>
  <si>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</si>
  <si>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</si>
  <si>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</si>
  <si>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</si>
  <si>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</si>
  <si>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</si>
  <si>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</si>
  <si>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</si>
  <si>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</si>
  <si>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</si>
  <si>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</si>
  <si>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</si>
  <si>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</si>
  <si>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</si>
  <si>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</si>
  <si>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</si>
  <si>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</si>
  <si>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</si>
  <si>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</si>
  <si>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</si>
  <si>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</si>
  <si>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</si>
  <si>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</si>
  <si>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</si>
  <si>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</si>
  <si>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</si>
  <si>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</si>
  <si>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</si>
  <si>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</si>
  <si>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</si>
  <si>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</si>
  <si>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</si>
  <si>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</si>
  <si>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</si>
  <si>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</si>
  <si>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</si>
  <si>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</si>
  <si>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</si>
  <si>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</si>
  <si>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</si>
  <si>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</si>
  <si>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</si>
  <si>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</si>
  <si>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</si>
  <si>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</si>
  <si>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</si>
  <si>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</si>
  <si>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</si>
  <si>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</si>
  <si>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</si>
  <si>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</si>
  <si>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</si>
  <si>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</si>
  <si>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</si>
  <si>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</si>
  <si>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</si>
  <si>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</si>
  <si>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</si>
  <si>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</si>
  <si>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</si>
  <si>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</si>
  <si>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</si>
  <si>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</si>
  <si>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</si>
  <si>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</si>
  <si>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</si>
  <si>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</si>
  <si>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</si>
  <si>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</si>
  <si>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</si>
  <si>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</si>
  <si>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</si>
  <si>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</si>
  <si>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</si>
  <si>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</si>
  <si>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</si>
  <si>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</si>
  <si>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</si>
  <si>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</si>
  <si>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</si>
  <si>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</si>
  <si>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</si>
  <si>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</si>
  <si>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</si>
  <si>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</si>
  <si>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</si>
  <si>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</si>
  <si>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</si>
  <si>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</si>
  <si>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</si>
  <si>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</si>
  <si>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</si>
  <si>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</si>
  <si>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</si>
  <si>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</si>
  <si>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</si>
  <si>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</si>
  <si>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</si>
  <si>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</si>
  <si>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</si>
  <si>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</si>
  <si>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</si>
  <si>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</si>
  <si>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</si>
  <si>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</si>
  <si>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</si>
  <si>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</si>
  <si>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</si>
  <si>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</si>
  <si>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</si>
  <si>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</si>
  <si>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</si>
  <si>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</si>
  <si>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</si>
  <si>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</si>
  <si>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</si>
  <si>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</si>
  <si>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</si>
  <si>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</si>
  <si>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</si>
  <si>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</si>
  <si>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</si>
  <si>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</si>
  <si>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</si>
  <si>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</si>
  <si>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</si>
  <si>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</si>
  <si>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</si>
  <si>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</si>
  <si>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</si>
  <si>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</si>
  <si>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</si>
  <si>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</si>
  <si>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</si>
  <si>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</si>
  <si>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</si>
  <si>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</si>
  <si>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</si>
  <si>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</si>
  <si>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</si>
  <si>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</si>
  <si>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</si>
  <si>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</si>
  <si>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</si>
  <si>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</si>
  <si>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</si>
  <si>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</si>
  <si>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</si>
  <si>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</si>
  <si>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</si>
  <si>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</si>
  <si>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</si>
  <si>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</si>
  <si>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</si>
  <si>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</si>
  <si>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</si>
  <si>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</si>
  <si>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</si>
  <si>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</si>
  <si>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</si>
  <si>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</si>
  <si>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</si>
  <si>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</si>
  <si>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</si>
  <si>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</si>
  <si>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</si>
  <si>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</si>
  <si>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</si>
  <si>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</si>
  <si>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</si>
  <si>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</si>
  <si>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</si>
  <si>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</si>
  <si>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</si>
  <si>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</si>
  <si>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</si>
  <si>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</si>
  <si>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</si>
  <si>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</si>
  <si>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</si>
  <si>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</si>
  <si>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</si>
  <si>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</si>
  <si>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</si>
  <si>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</si>
  <si>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</si>
  <si>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</si>
  <si>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</si>
  <si>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</si>
  <si>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</si>
  <si>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</si>
  <si>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</si>
  <si>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</si>
  <si>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</si>
  <si>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</si>
  <si>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</si>
  <si>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</si>
  <si>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</si>
  <si>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</si>
  <si>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</si>
  <si>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</si>
  <si>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</si>
  <si>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</si>
  <si>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</si>
  <si>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</si>
  <si>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</si>
  <si>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</si>
  <si>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</si>
  <si>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</si>
  <si>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</si>
  <si>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</si>
  <si>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</si>
  <si>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</si>
  <si>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</si>
  <si>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</si>
  <si>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</si>
  <si>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</si>
  <si>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</si>
  <si>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</si>
  <si>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</si>
  <si>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</si>
  <si>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</si>
  <si>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</si>
  <si>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</si>
  <si>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</si>
  <si>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</si>
  <si>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</si>
  <si>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</si>
  <si>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</si>
  <si>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</si>
  <si>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</si>
  <si>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</si>
  <si>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</si>
  <si>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</si>
  <si>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</si>
  <si>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</si>
  <si>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</si>
  <si>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</si>
  <si>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</si>
  <si>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</si>
  <si>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</si>
  <si>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</si>
  <si>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</si>
  <si>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</si>
  <si>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</si>
  <si>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</si>
  <si>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</si>
  <si>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</si>
  <si>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</si>
  <si>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</si>
  <si>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</si>
  <si>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</si>
  <si>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</si>
  <si>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</si>
  <si>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</si>
  <si>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</si>
  <si>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</si>
  <si>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</si>
  <si>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</si>
  <si>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</si>
  <si>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</si>
  <si>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</si>
  <si>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</si>
  <si>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</si>
  <si>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</si>
  <si>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</si>
  <si>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</si>
  <si>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</si>
  <si>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</si>
  <si>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</si>
  <si>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</si>
  <si>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</si>
  <si>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</si>
  <si>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</si>
  <si>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</si>
  <si>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</si>
  <si>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</si>
  <si>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</si>
  <si>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</si>
  <si>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</si>
  <si>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</si>
  <si>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</si>
  <si>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</si>
  <si>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</si>
  <si>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</si>
  <si>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</si>
  <si>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</si>
  <si>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</si>
  <si>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</si>
  <si>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</si>
  <si>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</si>
  <si>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</si>
  <si>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</si>
  <si>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</si>
  <si>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</si>
  <si>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</si>
  <si>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</si>
  <si>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</si>
  <si>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</si>
  <si>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</si>
  <si>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</si>
  <si>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</si>
  <si>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</si>
  <si>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</si>
  <si>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</si>
  <si>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</si>
  <si>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</si>
  <si>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</si>
  <si>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</si>
  <si>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</si>
  <si>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</si>
  <si>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</si>
  <si>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</si>
  <si>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</si>
  <si>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</si>
  <si>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</si>
  <si>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</si>
  <si>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</si>
  <si>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</si>
  <si>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</si>
  <si>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</si>
  <si>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</si>
  <si>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</si>
  <si>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</si>
  <si>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</si>
  <si>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</si>
  <si>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</si>
  <si>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</si>
  <si>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</si>
  <si>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</si>
  <si>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</si>
  <si>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</si>
  <si>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</si>
  <si>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</si>
  <si>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</si>
  <si>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</si>
  <si>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</si>
  <si>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</si>
  <si>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</si>
  <si>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</si>
  <si>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</si>
  <si>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</si>
  <si>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</si>
  <si>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</si>
  <si>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</si>
  <si>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</si>
  <si>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</si>
  <si>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</si>
  <si>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</si>
  <si>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</si>
  <si>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</si>
  <si>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</si>
  <si>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</si>
  <si>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</si>
  <si>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</si>
  <si>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</si>
  <si>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</si>
  <si>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</si>
  <si>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</si>
  <si>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</si>
  <si>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</si>
  <si>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</si>
  <si>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</si>
  <si>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</si>
  <si>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</si>
  <si>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</si>
  <si>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</si>
  <si>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</si>
  <si>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</si>
  <si>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</si>
  <si>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</si>
  <si>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</si>
  <si>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</si>
  <si>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</si>
  <si>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</si>
  <si>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</si>
  <si>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</si>
  <si>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</si>
  <si>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</si>
  <si>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</si>
  <si>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</si>
  <si>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</si>
  <si>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</si>
  <si>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</si>
  <si>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</si>
  <si>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</si>
  <si>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</si>
  <si>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</si>
  <si>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</si>
  <si>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</si>
  <si>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</si>
  <si>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</si>
  <si>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</si>
  <si>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</si>
  <si>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</si>
  <si>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</si>
  <si>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</si>
  <si>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</si>
  <si>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</si>
  <si>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</si>
  <si>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</si>
  <si>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</si>
  <si>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</si>
  <si>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</si>
  <si>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</si>
  <si>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</si>
  <si>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</si>
  <si>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</si>
  <si>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</si>
  <si>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</si>
  <si>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</si>
  <si>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</si>
  <si>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</si>
  <si>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</si>
  <si>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</si>
  <si>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</si>
  <si>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</si>
  <si>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</si>
  <si>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</si>
  <si>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</si>
  <si>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</si>
  <si>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</si>
  <si>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</si>
  <si>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</si>
  <si>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</si>
  <si>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</si>
  <si>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</si>
  <si>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</si>
  <si>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</si>
  <si>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</si>
  <si>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</si>
  <si>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</si>
  <si>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</si>
  <si>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</si>
  <si>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</si>
  <si>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</si>
  <si>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</si>
  <si>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</si>
  <si>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</si>
  <si>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</si>
  <si>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</si>
  <si>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</si>
  <si>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</si>
  <si>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</si>
  <si>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</si>
  <si>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</si>
  <si>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</si>
  <si>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</si>
  <si>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</si>
  <si>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</si>
  <si>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</si>
  <si>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</si>
  <si>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</si>
  <si>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</si>
  <si>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</si>
  <si>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</si>
  <si>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</si>
  <si>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</si>
  <si>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</si>
  <si>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</si>
  <si>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</si>
  <si>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</si>
  <si>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</si>
  <si>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</si>
  <si>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</si>
  <si>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</si>
  <si>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</si>
  <si>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</si>
  <si>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</si>
  <si>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</si>
  <si>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</si>
  <si>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</si>
  <si>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</si>
  <si>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</si>
  <si>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</si>
  <si>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</si>
  <si>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</si>
  <si>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</si>
  <si>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</si>
  <si>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</si>
  <si>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</si>
  <si>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</si>
  <si>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</si>
  <si>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</si>
  <si>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</si>
  <si>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</si>
  <si>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</si>
  <si>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</si>
  <si>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</si>
  <si>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</si>
  <si>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</si>
  <si>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</si>
  <si>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</si>
  <si>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</si>
  <si>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</si>
  <si>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</si>
  <si>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</si>
  <si>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</si>
  <si>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</si>
  <si>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</si>
  <si>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</si>
  <si>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</si>
  <si>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</si>
  <si>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</si>
  <si>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</si>
  <si>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</si>
  <si>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</si>
  <si>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</si>
  <si>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</si>
  <si>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</si>
  <si>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</si>
  <si>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</si>
  <si>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</si>
  <si>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</si>
  <si>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</si>
  <si>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</si>
  <si>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</si>
  <si>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</si>
  <si>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</si>
  <si>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</si>
  <si>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</si>
  <si>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</si>
  <si>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</si>
  <si>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</si>
  <si>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</si>
  <si>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</si>
  <si>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</si>
  <si>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</si>
  <si>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</si>
  <si>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</si>
  <si>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</si>
  <si>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</si>
  <si>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</si>
  <si>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</si>
  <si>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</si>
  <si>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</si>
  <si>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</si>
  <si>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</si>
  <si>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</si>
  <si>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</si>
  <si>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</si>
  <si>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</si>
  <si>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</si>
  <si>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</si>
  <si>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</si>
  <si>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</si>
  <si>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</si>
  <si>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</si>
  <si>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</si>
  <si>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</si>
  <si>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</si>
  <si>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</si>
  <si>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</si>
  <si>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</si>
  <si>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</si>
  <si>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</si>
  <si>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</si>
  <si>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</si>
  <si>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</si>
  <si>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</si>
  <si>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</si>
  <si>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</si>
  <si>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</si>
  <si>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</si>
  <si>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</si>
  <si>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</si>
  <si>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</si>
  <si>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</si>
  <si>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</si>
  <si>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</si>
  <si>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</si>
  <si>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</si>
  <si>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</si>
  <si>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</si>
  <si>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</si>
  <si>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</si>
  <si>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</si>
  <si>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</si>
  <si>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</si>
  <si>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</si>
  <si>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</si>
  <si>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</si>
  <si>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</si>
  <si>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</si>
  <si>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</si>
  <si>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</si>
  <si>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</si>
  <si>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</si>
  <si>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</si>
  <si>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</si>
  <si>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</si>
  <si>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</si>
  <si>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</si>
  <si>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</si>
  <si>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</si>
  <si>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</si>
  <si>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</si>
  <si>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</si>
  <si>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</si>
  <si>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</si>
  <si>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</si>
  <si>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</si>
  <si>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</si>
  <si>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</si>
  <si>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</si>
  <si>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</si>
  <si>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</si>
  <si>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</si>
  <si>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</si>
  <si>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</si>
  <si>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</si>
  <si>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</si>
  <si>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</si>
  <si>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</si>
  <si>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</si>
  <si>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</si>
  <si>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</si>
  <si>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</si>
  <si>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</si>
  <si>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</si>
  <si>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</si>
  <si>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</si>
  <si>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</si>
  <si>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</si>
  <si>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</si>
  <si>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</si>
  <si>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</si>
  <si>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</si>
  <si>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</si>
  <si>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</si>
  <si>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</si>
  <si>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</si>
  <si>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</si>
  <si>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</si>
  <si>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</si>
  <si>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</si>
  <si>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</si>
  <si>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</si>
  <si>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</si>
  <si>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</si>
  <si>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</si>
  <si>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</si>
  <si>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</si>
  <si>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</si>
  <si>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</si>
  <si>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</si>
  <si>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</si>
  <si>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</si>
  <si>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</si>
  <si>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</si>
  <si>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</si>
  <si>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</si>
  <si>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</si>
  <si>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</si>
  <si>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</si>
  <si>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</si>
  <si>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</si>
  <si>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</si>
  <si>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</si>
  <si>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</si>
  <si>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</si>
  <si>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</si>
  <si>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</si>
  <si>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</si>
  <si>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</si>
  <si>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</si>
  <si>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</si>
  <si>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</si>
  <si>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</si>
  <si>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</si>
  <si>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</si>
  <si>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</si>
  <si>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</si>
  <si>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</si>
  <si>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</si>
  <si>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</si>
  <si>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</si>
  <si>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</si>
  <si>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</si>
  <si>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</si>
  <si>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</si>
  <si>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</si>
  <si>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</si>
  <si>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</si>
  <si>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</si>
  <si>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</si>
  <si>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</si>
  <si>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</si>
  <si>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</si>
  <si>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</si>
  <si>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</si>
  <si>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</si>
  <si>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</si>
  <si>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</si>
  <si>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</si>
  <si>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</si>
  <si>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</si>
  <si>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</si>
  <si>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</si>
  <si>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</si>
  <si>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</si>
  <si>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</si>
  <si>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</si>
  <si>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</si>
  <si>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</si>
  <si>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</si>
  <si>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</si>
  <si>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</si>
  <si>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</si>
  <si>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</si>
  <si>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</si>
  <si>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</si>
  <si>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</si>
  <si>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</si>
  <si>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</si>
  <si>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</si>
  <si>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</si>
  <si>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</si>
  <si>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</si>
  <si>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</si>
  <si>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</si>
  <si>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</si>
  <si>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</si>
  <si>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</si>
  <si>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</si>
  <si>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</si>
  <si>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</si>
  <si>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</si>
  <si>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</si>
  <si>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</si>
  <si>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</si>
  <si>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</si>
  <si>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</si>
  <si>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</si>
  <si>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</si>
  <si>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</si>
  <si>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</si>
  <si>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</si>
  <si>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</si>
  <si>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</si>
  <si>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</si>
  <si>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</si>
  <si>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</si>
  <si>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</si>
  <si>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</si>
  <si>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</si>
  <si>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</si>
  <si>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</si>
  <si>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</si>
  <si>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</si>
  <si>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</si>
  <si>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</si>
  <si>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</si>
  <si>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</si>
  <si>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</si>
  <si>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</si>
  <si>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</si>
  <si>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</si>
  <si>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</si>
  <si>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</si>
  <si>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</si>
  <si>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</si>
  <si>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</si>
  <si>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</si>
  <si>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</si>
  <si>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</si>
  <si>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</si>
  <si>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</si>
  <si>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</si>
  <si>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</si>
  <si>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</si>
  <si>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</si>
  <si>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</si>
  <si>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</si>
  <si>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</si>
  <si>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</si>
  <si>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</si>
  <si>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</si>
  <si>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</si>
  <si>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</si>
  <si>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</si>
  <si>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</si>
  <si>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</si>
  <si>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</si>
  <si>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</si>
  <si>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</si>
  <si>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</si>
  <si>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</si>
  <si>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</si>
  <si>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</si>
  <si>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</si>
  <si>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</si>
  <si>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</si>
  <si>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</si>
  <si>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</si>
  <si>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</si>
  <si>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</si>
  <si>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</si>
  <si>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</si>
  <si>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</si>
  <si>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</si>
  <si>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</si>
  <si>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</si>
  <si>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</si>
  <si>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</si>
  <si>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</si>
  <si>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</si>
  <si>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</si>
  <si>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</si>
  <si>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</si>
  <si>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</si>
  <si>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</si>
  <si>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</si>
  <si>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</si>
  <si>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</si>
  <si>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</si>
  <si>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</si>
  <si>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</si>
  <si>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</si>
  <si>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</si>
  <si>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</si>
  <si>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</si>
  <si>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</si>
  <si>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</si>
  <si>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</si>
  <si>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</si>
  <si>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</si>
  <si>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</si>
  <si>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</si>
  <si>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</si>
  <si>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</si>
  <si>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</si>
  <si>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</si>
  <si>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</si>
  <si>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</si>
  <si>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</si>
  <si>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</si>
  <si>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</si>
  <si>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</si>
  <si>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</si>
  <si>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</si>
  <si>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</si>
  <si>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</si>
  <si>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</si>
  <si>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</si>
  <si>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</si>
  <si>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</si>
  <si>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</si>
  <si>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</si>
  <si>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</si>
  <si>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</si>
  <si>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</si>
  <si>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</si>
  <si>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</si>
  <si>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</si>
  <si>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</si>
  <si>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</si>
  <si>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</si>
  <si>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</si>
  <si>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</si>
  <si>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</si>
  <si>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</si>
  <si>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</si>
  <si>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</si>
  <si>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</si>
  <si>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</si>
  <si>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</si>
  <si>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</si>
  <si>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</si>
  <si>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</si>
  <si>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</si>
  <si>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</si>
  <si>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</si>
  <si>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</si>
  <si>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</si>
  <si>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</si>
  <si>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</si>
  <si>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</si>
  <si>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</si>
  <si>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</si>
  <si>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</si>
  <si>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</si>
  <si>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</si>
  <si>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</si>
  <si>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</si>
  <si>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</si>
  <si>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</si>
  <si>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</si>
  <si>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</si>
  <si>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</si>
  <si>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</si>
  <si>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</si>
  <si>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</si>
  <si>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</si>
  <si>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</si>
  <si>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</si>
  <si>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</si>
  <si>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</si>
  <si>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</si>
  <si>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</si>
  <si>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</si>
  <si>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</si>
  <si>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</si>
  <si>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</si>
  <si>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</si>
  <si>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</si>
  <si>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</si>
  <si>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</si>
  <si>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</si>
  <si>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</si>
  <si>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</si>
  <si>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</si>
  <si>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</si>
  <si>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</si>
  <si>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</si>
  <si>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</si>
  <si>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</si>
  <si>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</si>
  <si>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</si>
  <si>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</si>
  <si>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</si>
  <si>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</si>
  <si>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</si>
  <si>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</si>
  <si>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</si>
  <si>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</si>
  <si>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</si>
  <si>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</si>
  <si>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</si>
  <si>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</si>
  <si>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</si>
  <si>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</si>
  <si>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</si>
  <si>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</si>
  <si>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</si>
  <si>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</si>
  <si>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</si>
  <si>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</si>
  <si>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</si>
  <si>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</si>
  <si>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</si>
  <si>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</si>
  <si>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</si>
  <si>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</si>
  <si>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</si>
  <si>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</si>
  <si>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</si>
  <si>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</si>
  <si>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</si>
  <si>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</si>
  <si>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</si>
  <si>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</si>
  <si>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</si>
  <si>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</si>
  <si>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</si>
  <si>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</si>
  <si>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</si>
  <si>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</si>
  <si>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</si>
  <si>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</si>
  <si>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</si>
  <si>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</si>
  <si>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</si>
  <si>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</si>
  <si>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</si>
  <si>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</si>
  <si>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</si>
  <si>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</si>
  <si>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</si>
  <si>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</si>
  <si>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</si>
  <si>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</si>
  <si>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</si>
  <si>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</si>
  <si>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</si>
  <si>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</si>
  <si>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</si>
  <si>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</si>
  <si>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</si>
  <si>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</si>
  <si>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</si>
  <si>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</si>
  <si>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</si>
  <si>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</si>
  <si>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</si>
  <si>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</si>
  <si>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</si>
  <si>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</si>
  <si>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</si>
  <si>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</si>
  <si>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</si>
  <si>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</si>
  <si>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</si>
  <si>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</si>
  <si>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</si>
  <si>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</si>
  <si>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</si>
  <si>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</si>
  <si>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</si>
  <si>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</si>
  <si>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</si>
  <si>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</si>
  <si>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</si>
  <si>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</si>
  <si>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</si>
  <si>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</si>
  <si>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</si>
  <si>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</si>
  <si>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</si>
  <si>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</si>
  <si>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</si>
  <si>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</si>
  <si>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</si>
  <si>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</si>
  <si>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</si>
  <si>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</si>
  <si>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</si>
  <si>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</si>
  <si>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</si>
  <si>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</si>
  <si>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</si>
  <si>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</si>
  <si>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</si>
  <si>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</si>
  <si>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</si>
  <si>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</si>
  <si>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</si>
  <si>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</si>
  <si>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</si>
  <si>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</si>
  <si>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</si>
  <si>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</si>
  <si>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</si>
  <si>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</si>
  <si>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</si>
  <si>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</si>
  <si>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</si>
  <si>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</si>
  <si>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</si>
  <si>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</si>
  <si>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</si>
  <si>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</si>
  <si>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</si>
  <si>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</si>
  <si>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</si>
  <si>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</si>
  <si>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</si>
  <si>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</si>
  <si>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</si>
  <si>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</si>
  <si>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</si>
  <si>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</si>
  <si>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</si>
  <si>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</si>
  <si>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</si>
  <si>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</si>
  <si>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</si>
  <si>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</si>
  <si>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</si>
  <si>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</si>
  <si>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</si>
  <si>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</si>
  <si>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</si>
  <si>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</si>
  <si>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</si>
  <si>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</si>
  <si>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</si>
  <si>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</si>
  <si>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</si>
  <si>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</si>
  <si>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</si>
  <si>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</si>
  <si>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</si>
  <si>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</si>
  <si>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</si>
  <si>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</si>
  <si>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</si>
  <si>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</si>
  <si>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</si>
  <si>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</si>
  <si>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</si>
  <si>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</si>
  <si>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</si>
  <si>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</si>
  <si>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</si>
  <si>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</si>
  <si>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</si>
  <si>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</si>
  <si>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</si>
  <si>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</si>
  <si>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</si>
  <si>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</si>
  <si>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</si>
  <si>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</si>
  <si>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</si>
  <si>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</si>
  <si>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</si>
  <si>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</si>
  <si>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</si>
  <si>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</si>
  <si>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</si>
  <si>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</si>
  <si>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</si>
  <si>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</si>
  <si>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</si>
  <si>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</si>
  <si>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</si>
  <si>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</si>
  <si>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</si>
  <si>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</si>
  <si>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</si>
  <si>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</si>
  <si>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</si>
  <si>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</si>
  <si>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</si>
  <si>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</si>
  <si>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</si>
  <si>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</si>
  <si>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</si>
  <si>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</si>
  <si>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</si>
  <si>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</si>
  <si>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</si>
  <si>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</si>
  <si>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</si>
  <si>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</si>
  <si>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</si>
  <si>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</si>
  <si>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</si>
  <si>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</si>
  <si>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</si>
  <si>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</si>
  <si>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</si>
  <si>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</si>
  <si>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</si>
  <si>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</si>
  <si>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</si>
  <si>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</si>
  <si>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</si>
  <si>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</si>
  <si>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</si>
  <si>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</si>
  <si>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</si>
  <si>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</si>
  <si>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</si>
  <si>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</si>
  <si>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</si>
  <si>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</si>
  <si>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</si>
  <si>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</si>
  <si>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</si>
  <si>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</si>
  <si>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</si>
  <si>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</si>
  <si>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</si>
  <si>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</si>
  <si>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</si>
  <si>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</si>
  <si>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</si>
  <si>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</si>
  <si>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</si>
  <si>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</si>
  <si>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</si>
  <si>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</si>
  <si>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</si>
  <si>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</si>
  <si>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</si>
  <si>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</si>
  <si>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</si>
  <si>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</si>
  <si>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</si>
  <si>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</si>
  <si>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</si>
  <si>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</si>
  <si>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</si>
  <si>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</si>
  <si>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</si>
  <si>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</si>
  <si>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</si>
  <si>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</si>
  <si>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</si>
  <si>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</si>
  <si>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</si>
  <si>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</si>
  <si>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</si>
  <si>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</si>
  <si>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</si>
  <si>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</si>
  <si>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</si>
  <si>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</si>
  <si>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</si>
  <si>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</si>
  <si>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</si>
  <si>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</si>
  <si>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</si>
  <si>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</si>
  <si>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</si>
  <si>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</si>
  <si>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</si>
  <si>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</si>
  <si>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</si>
  <si>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</si>
  <si>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</si>
  <si>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</si>
  <si>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</si>
  <si>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</si>
  <si>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</si>
  <si>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</si>
  <si>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</si>
  <si>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</si>
  <si>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</si>
  <si>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</si>
  <si>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</si>
  <si>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</si>
  <si>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</si>
  <si>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</si>
  <si>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</si>
  <si>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</si>
  <si>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</si>
  <si>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</si>
  <si>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</si>
  <si>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</si>
  <si>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</si>
  <si>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</si>
  <si>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</si>
  <si>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</si>
  <si>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</si>
  <si>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</si>
  <si>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</si>
  <si>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</si>
  <si>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</si>
  <si>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</si>
  <si>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</si>
  <si>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</si>
  <si>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</si>
  <si>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</si>
  <si>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</si>
  <si>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</si>
  <si>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</si>
  <si>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</si>
  <si>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</si>
  <si>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</si>
  <si>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</si>
  <si>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</si>
  <si>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</si>
  <si>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</si>
  <si>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</si>
  <si>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</si>
  <si>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</si>
  <si>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</si>
  <si>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</si>
  <si>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</si>
  <si>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</si>
  <si>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</si>
  <si>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</si>
  <si>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</si>
  <si>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</si>
  <si>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</si>
  <si>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</si>
  <si>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</si>
  <si>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</si>
  <si>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</si>
  <si>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</si>
  <si>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</si>
  <si>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</si>
  <si>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</si>
  <si>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</si>
  <si>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</si>
  <si>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</si>
  <si>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</si>
  <si>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</si>
  <si>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</si>
  <si>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</si>
  <si>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</si>
  <si>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</si>
  <si>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</si>
  <si>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</si>
  <si>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</si>
  <si>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</si>
  <si>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Suministros de Oficina</t>
  </si>
  <si>
    <t>Suministrar materiales gastables para mejor trabajo en las oficinas</t>
  </si>
  <si>
    <t>Combustible</t>
  </si>
  <si>
    <t>Suministro de Combustible</t>
  </si>
  <si>
    <t>Rep. Y Mant. De Vehículos</t>
  </si>
  <si>
    <t>Servicio de manteimiento y reparación de vehículos</t>
  </si>
  <si>
    <t>Artículos de Higiene y Limpieza</t>
  </si>
  <si>
    <t>Suministro de artículos de Limpieza e Higiene</t>
  </si>
  <si>
    <t xml:space="preserve">Seguridad y Protección </t>
  </si>
  <si>
    <t>Suministro de artículos para protección y seguridad</t>
  </si>
  <si>
    <t>Medios Impresos</t>
  </si>
  <si>
    <t>Artículos de Imprenta</t>
  </si>
  <si>
    <t>Transporte de Pasajero</t>
  </si>
  <si>
    <t>Componentes de Vehículos</t>
  </si>
  <si>
    <t>Adquirir componentes o accesorios de vehículos</t>
  </si>
  <si>
    <t>Electrodomésticos</t>
  </si>
  <si>
    <t>Adquisición de Electrodomésticos</t>
  </si>
  <si>
    <t>Alimentos y Bebidas</t>
  </si>
  <si>
    <t>Servicio de alimentos y bebidas</t>
  </si>
  <si>
    <t>Equipos Informáticos y accesorios</t>
  </si>
  <si>
    <t>Adquirir equipos y accesorios informáticos</t>
  </si>
  <si>
    <t>Mobiliarios de Oficina</t>
  </si>
  <si>
    <t>Artículos Eléctricos</t>
  </si>
  <si>
    <t>Componentes o artículos de electricidad</t>
  </si>
  <si>
    <t>Aparatos de Acondicionamiento</t>
  </si>
  <si>
    <t>Adquisición de Aires Acondicionados</t>
  </si>
  <si>
    <t>Mobiliarios y Equipos de Oficina</t>
  </si>
  <si>
    <t>Adquirir Mobiliario y equipos de oficina</t>
  </si>
  <si>
    <t>Servicios Legales</t>
  </si>
  <si>
    <t>Servicio legal Póliza de Vehículos</t>
  </si>
  <si>
    <t>Mantenimiento de estructura</t>
  </si>
  <si>
    <t>Brillado de pisos</t>
  </si>
  <si>
    <t>Equipos de Minería</t>
  </si>
  <si>
    <t>Equipos Topográficos de terreno y suelo</t>
  </si>
  <si>
    <t xml:space="preserve">Protección contra insectos </t>
  </si>
  <si>
    <t>Fumigación de oficinas</t>
  </si>
  <si>
    <t xml:space="preserve">Protección contra incendios </t>
  </si>
  <si>
    <t xml:space="preserve">Equipos de protección contra incedios </t>
  </si>
  <si>
    <t>Vehículos de Motor</t>
  </si>
  <si>
    <t>Solicitud de Vehículos de motor</t>
  </si>
  <si>
    <t>Servicios de Minería</t>
  </si>
  <si>
    <t>Servicios de exploraciones</t>
  </si>
  <si>
    <t>Servicios de perforación de suelos</t>
  </si>
  <si>
    <t>Ferretería y Pintura</t>
  </si>
  <si>
    <t>Artículos ferreteros y pintura</t>
  </si>
  <si>
    <t>Servicios de Educación</t>
  </si>
  <si>
    <t>Servicios de educación continua</t>
  </si>
  <si>
    <t>Servicios legales</t>
  </si>
  <si>
    <t>Servicio de contratos</t>
  </si>
  <si>
    <t>Flores o Plantas</t>
  </si>
  <si>
    <t xml:space="preserve">Adquirir Coronas Florales </t>
  </si>
  <si>
    <t xml:space="preserve">Transporte </t>
  </si>
  <si>
    <t xml:space="preserve">Transporte  </t>
  </si>
  <si>
    <t>Transportar tanto pasajeros como vehículo de un punto a otro</t>
  </si>
  <si>
    <t>Mant. Y Rep. Aires Acondicionados</t>
  </si>
  <si>
    <t>Mantenimiento y reparación de aires acondicionados</t>
  </si>
  <si>
    <t>Mant. Y Rep. Equipos Informáticos</t>
  </si>
  <si>
    <t>Mantenimiento y Reparación de Equipos Informáticos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</si>
</sst>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b/>
      <sz val="8"/>
      <color theme="1"/>
      <name val="Calibri"/>
      <family val="2"/>
      <scheme val="minor"/>
    </font>
    <font>
      <sz val="6"/>
      <color rgb="FF000000"/>
      <name val="Verdana"/>
      <family val="2"/>
    </font>
    <font>
      <sz val="10"/>
      <color rgb="FF008000"/>
      <name val="Arial"/>
      <family val="2"/>
    </font>
    <font>
      <sz val="10"/>
      <color rgb="FF000000"/>
      <name val="Arial"/>
      <family val="2"/>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14">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9" fillId="0" borderId="1" xfId="41" applyFont="1" applyProtection="1">
      <alignment horizontal="center" vertical="center"/>
      <protection locked="0"/>
    </xf>
    <xf numFmtId="0" fontId="7" fillId="0" borderId="2" xfId="0" applyFont="1" applyBorder="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7" fillId="0" borderId="0" xfId="0" applyFont="1" applyBorder="1" applyAlignment="1">
      <alignment horizontal="center" vertical="center"/>
    </xf>
    <xf numFmtId="0" fontId="17" fillId="0" borderId="1" xfId="41">
      <alignment horizontal="center" vertical="center"/>
    </xf>
    <xf numFmtId="0" fontId="17" fillId="4" borderId="0" xfId="44" applyBorder="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4" fontId="0" fillId="0" borderId="0" xfId="0" applyNumberFormat="1" applyProtection="1">
      <protection locked="0"/>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68">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4" formatCode="#,##0.00"/>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67"/>
    </tableStyle>
    <tableStyle name="Table Style 2" pivot="0" count="2">
      <tableStyleElement type="wholeTable" dxfId="66"/>
      <tableStyleElement type="totalRow" dxfId="65"/>
    </tableStyle>
    <tableStyle name="Table Style 3" pivot="0" count="3">
      <tableStyleElement type="lastColumn" dxfId="64"/>
      <tableStyleElement type="firstRowStripe" dxfId="63"/>
      <tableStyleElement type="secondRowStripe" dxfId="62"/>
    </tableStyle>
    <tableStyle name="Table Style 4" pivot="0" count="2">
      <tableStyleElement type="firstRowStripe" dxfId="61"/>
      <tableStyleElement type="secondColumnStripe" dxfId="6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907</xdr:row>
          <xdr:rowOff>0</xdr:rowOff>
        </xdr:from>
        <xdr:to>
          <xdr:col>1</xdr:col>
          <xdr:colOff>333375</xdr:colOff>
          <xdr:row>909</xdr:row>
          <xdr:rowOff>19050</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313" name="Button 1049" hidden="1">
              <a:extLst>
                <a:ext uri="{63B3BB69-23CF-44E3-9099-C40C66FF867C}">
                  <a14:compatExt spid="_x0000_s12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14" name="Button 1050" hidden="1">
              <a:extLst>
                <a:ext uri="{63B3BB69-23CF-44E3-9099-C40C66FF867C}">
                  <a14:compatExt spid="_x0000_s12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2315" name="Button 1051" hidden="1">
              <a:extLst>
                <a:ext uri="{63B3BB69-23CF-44E3-9099-C40C66FF867C}">
                  <a14:compatExt spid="_x0000_s12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316" name="Button 1052" hidden="1">
              <a:extLst>
                <a:ext uri="{63B3BB69-23CF-44E3-9099-C40C66FF867C}">
                  <a14:compatExt spid="_x0000_s12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2317" name="Button 1053" hidden="1">
              <a:extLst>
                <a:ext uri="{63B3BB69-23CF-44E3-9099-C40C66FF867C}">
                  <a14:compatExt spid="_x0000_s12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30</xdr:row>
          <xdr:rowOff>0</xdr:rowOff>
        </xdr:to>
        <xdr:sp macro="" textlink="">
          <xdr:nvSpPr>
            <xdr:cNvPr id="12318" name="Button 1054" hidden="1">
              <a:extLst>
                <a:ext uri="{63B3BB69-23CF-44E3-9099-C40C66FF867C}">
                  <a14:compatExt spid="_x0000_s12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31</xdr:row>
          <xdr:rowOff>0</xdr:rowOff>
        </xdr:to>
        <xdr:sp macro="" textlink="">
          <xdr:nvSpPr>
            <xdr:cNvPr id="12319" name="Button 1055" hidden="1">
              <a:extLst>
                <a:ext uri="{63B3BB69-23CF-44E3-9099-C40C66FF867C}">
                  <a14:compatExt spid="_x0000_s12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32</xdr:row>
          <xdr:rowOff>0</xdr:rowOff>
        </xdr:to>
        <xdr:sp macro="" textlink="">
          <xdr:nvSpPr>
            <xdr:cNvPr id="12320" name="Button 1056" hidden="1">
              <a:extLst>
                <a:ext uri="{63B3BB69-23CF-44E3-9099-C40C66FF867C}">
                  <a14:compatExt spid="_x0000_s12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321" name="Button 1057" hidden="1">
              <a:extLst>
                <a:ext uri="{63B3BB69-23CF-44E3-9099-C40C66FF867C}">
                  <a14:compatExt spid="_x0000_s12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2322" name="Button 1058" hidden="1">
              <a:extLst>
                <a:ext uri="{63B3BB69-23CF-44E3-9099-C40C66FF867C}">
                  <a14:compatExt spid="_x0000_s12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2323" name="Button 1059" hidden="1">
              <a:extLst>
                <a:ext uri="{63B3BB69-23CF-44E3-9099-C40C66FF867C}">
                  <a14:compatExt spid="_x0000_s12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325" name="Button 1061" hidden="1">
              <a:extLst>
                <a:ext uri="{63B3BB69-23CF-44E3-9099-C40C66FF867C}">
                  <a14:compatExt spid="_x0000_s123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326" name="Button 1062" hidden="1">
              <a:extLst>
                <a:ext uri="{63B3BB69-23CF-44E3-9099-C40C66FF867C}">
                  <a14:compatExt spid="_x0000_s123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327" name="Button 1063" hidden="1">
              <a:extLst>
                <a:ext uri="{63B3BB69-23CF-44E3-9099-C40C66FF867C}">
                  <a14:compatExt spid="_x0000_s12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328" name="Button 1064" hidden="1">
              <a:extLst>
                <a:ext uri="{63B3BB69-23CF-44E3-9099-C40C66FF867C}">
                  <a14:compatExt spid="_x0000_s123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329" name="Button 1065" hidden="1">
              <a:extLst>
                <a:ext uri="{63B3BB69-23CF-44E3-9099-C40C66FF867C}">
                  <a14:compatExt spid="_x0000_s123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332" name="Button 1068" hidden="1">
              <a:extLst>
                <a:ext uri="{63B3BB69-23CF-44E3-9099-C40C66FF867C}">
                  <a14:compatExt spid="_x0000_s123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342" name="Button 1078" hidden="1">
              <a:extLst>
                <a:ext uri="{63B3BB69-23CF-44E3-9099-C40C66FF867C}">
                  <a14:compatExt spid="_x0000_s12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2343" name="Button 1079" hidden="1">
              <a:extLst>
                <a:ext uri="{63B3BB69-23CF-44E3-9099-C40C66FF867C}">
                  <a14:compatExt spid="_x0000_s12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2344" name="Button 1080" hidden="1">
              <a:extLst>
                <a:ext uri="{63B3BB69-23CF-44E3-9099-C40C66FF867C}">
                  <a14:compatExt spid="_x0000_s12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429" name="Button 1165" hidden="1">
              <a:extLst>
                <a:ext uri="{63B3BB69-23CF-44E3-9099-C40C66FF867C}">
                  <a14:compatExt spid="_x0000_s12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2548" name="Button 1284" hidden="1">
              <a:extLst>
                <a:ext uri="{63B3BB69-23CF-44E3-9099-C40C66FF867C}">
                  <a14:compatExt spid="_x0000_s125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549" name="Button 1285" hidden="1">
              <a:extLst>
                <a:ext uri="{63B3BB69-23CF-44E3-9099-C40C66FF867C}">
                  <a14:compatExt spid="_x0000_s12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2550" name="Button 1286" hidden="1">
              <a:extLst>
                <a:ext uri="{63B3BB69-23CF-44E3-9099-C40C66FF867C}">
                  <a14:compatExt spid="_x0000_s125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555" name="Button 1291" hidden="1">
              <a:extLst>
                <a:ext uri="{63B3BB69-23CF-44E3-9099-C40C66FF867C}">
                  <a14:compatExt spid="_x0000_s12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2557" name="Button 1293" hidden="1">
              <a:extLst>
                <a:ext uri="{63B3BB69-23CF-44E3-9099-C40C66FF867C}">
                  <a14:compatExt spid="_x0000_s12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559" name="Button 1295" hidden="1">
              <a:extLst>
                <a:ext uri="{63B3BB69-23CF-44E3-9099-C40C66FF867C}">
                  <a14:compatExt spid="_x0000_s12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560" name="Button 1296" hidden="1">
              <a:extLst>
                <a:ext uri="{63B3BB69-23CF-44E3-9099-C40C66FF867C}">
                  <a14:compatExt spid="_x0000_s12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561" name="Button 1297" hidden="1">
              <a:extLst>
                <a:ext uri="{63B3BB69-23CF-44E3-9099-C40C66FF867C}">
                  <a14:compatExt spid="_x0000_s12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562" name="Button 1298" hidden="1">
              <a:extLst>
                <a:ext uri="{63B3BB69-23CF-44E3-9099-C40C66FF867C}">
                  <a14:compatExt spid="_x0000_s12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2563" name="Button 1299" hidden="1">
              <a:extLst>
                <a:ext uri="{63B3BB69-23CF-44E3-9099-C40C66FF867C}">
                  <a14:compatExt spid="_x0000_s12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565" name="Button 1301" hidden="1">
              <a:extLst>
                <a:ext uri="{63B3BB69-23CF-44E3-9099-C40C66FF867C}">
                  <a14:compatExt spid="_x0000_s12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2566" name="Button 1302" hidden="1">
              <a:extLst>
                <a:ext uri="{63B3BB69-23CF-44E3-9099-C40C66FF867C}">
                  <a14:compatExt spid="_x0000_s12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567" name="Button 1303" hidden="1">
              <a:extLst>
                <a:ext uri="{63B3BB69-23CF-44E3-9099-C40C66FF867C}">
                  <a14:compatExt spid="_x0000_s12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568" name="Button 1304" hidden="1">
              <a:extLst>
                <a:ext uri="{63B3BB69-23CF-44E3-9099-C40C66FF867C}">
                  <a14:compatExt spid="_x0000_s12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573" name="Button 1309" hidden="1">
              <a:extLst>
                <a:ext uri="{63B3BB69-23CF-44E3-9099-C40C66FF867C}">
                  <a14:compatExt spid="_x0000_s12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574" name="Button 1310" hidden="1">
              <a:extLst>
                <a:ext uri="{63B3BB69-23CF-44E3-9099-C40C66FF867C}">
                  <a14:compatExt spid="_x0000_s12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2575" name="Button 1311" hidden="1">
              <a:extLst>
                <a:ext uri="{63B3BB69-23CF-44E3-9099-C40C66FF867C}">
                  <a14:compatExt spid="_x0000_s12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576" name="Button 1312" hidden="1">
              <a:extLst>
                <a:ext uri="{63B3BB69-23CF-44E3-9099-C40C66FF867C}">
                  <a14:compatExt spid="_x0000_s12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577" name="Button 1313" hidden="1">
              <a:extLst>
                <a:ext uri="{63B3BB69-23CF-44E3-9099-C40C66FF867C}">
                  <a14:compatExt spid="_x0000_s12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2579" name="Button 1315" hidden="1">
              <a:extLst>
                <a:ext uri="{63B3BB69-23CF-44E3-9099-C40C66FF867C}">
                  <a14:compatExt spid="_x0000_s12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580" name="Button 1316" hidden="1">
              <a:extLst>
                <a:ext uri="{63B3BB69-23CF-44E3-9099-C40C66FF867C}">
                  <a14:compatExt spid="_x0000_s12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581" name="Button 1317" hidden="1">
              <a:extLst>
                <a:ext uri="{63B3BB69-23CF-44E3-9099-C40C66FF867C}">
                  <a14:compatExt spid="_x0000_s12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2589" name="Button 1325" hidden="1">
              <a:extLst>
                <a:ext uri="{63B3BB69-23CF-44E3-9099-C40C66FF867C}">
                  <a14:compatExt spid="_x0000_s12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2590" name="Button 1326" hidden="1">
              <a:extLst>
                <a:ext uri="{63B3BB69-23CF-44E3-9099-C40C66FF867C}">
                  <a14:compatExt spid="_x0000_s12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2609" name="Button 1345" hidden="1">
              <a:extLst>
                <a:ext uri="{63B3BB69-23CF-44E3-9099-C40C66FF867C}">
                  <a14:compatExt spid="_x0000_s126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12610" name="Button 1346" hidden="1">
              <a:extLst>
                <a:ext uri="{63B3BB69-23CF-44E3-9099-C40C66FF867C}">
                  <a14:compatExt spid="_x0000_s12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611" name="Button 1347" hidden="1">
              <a:extLst>
                <a:ext uri="{63B3BB69-23CF-44E3-9099-C40C66FF867C}">
                  <a14:compatExt spid="_x0000_s126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2615" name="Button 1351" hidden="1">
              <a:extLst>
                <a:ext uri="{63B3BB69-23CF-44E3-9099-C40C66FF867C}">
                  <a14:compatExt spid="_x0000_s12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2616" name="Button 1352" hidden="1">
              <a:extLst>
                <a:ext uri="{63B3BB69-23CF-44E3-9099-C40C66FF867C}">
                  <a14:compatExt spid="_x0000_s12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617" name="Button 1353" hidden="1">
              <a:extLst>
                <a:ext uri="{63B3BB69-23CF-44E3-9099-C40C66FF867C}">
                  <a14:compatExt spid="_x0000_s12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2619" name="Button 1355" hidden="1">
              <a:extLst>
                <a:ext uri="{63B3BB69-23CF-44E3-9099-C40C66FF867C}">
                  <a14:compatExt spid="_x0000_s12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2621" name="Button 1357" hidden="1">
              <a:extLst>
                <a:ext uri="{63B3BB69-23CF-44E3-9099-C40C66FF867C}">
                  <a14:compatExt spid="_x0000_s12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2623" name="Button 1359" hidden="1">
              <a:extLst>
                <a:ext uri="{63B3BB69-23CF-44E3-9099-C40C66FF867C}">
                  <a14:compatExt spid="_x0000_s12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2625" name="Button 1361" hidden="1">
              <a:extLst>
                <a:ext uri="{63B3BB69-23CF-44E3-9099-C40C66FF867C}">
                  <a14:compatExt spid="_x0000_s12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630" name="Button 1366" hidden="1">
              <a:extLst>
                <a:ext uri="{63B3BB69-23CF-44E3-9099-C40C66FF867C}">
                  <a14:compatExt spid="_x0000_s12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2631" name="Button 1367" hidden="1">
              <a:extLst>
                <a:ext uri="{63B3BB69-23CF-44E3-9099-C40C66FF867C}">
                  <a14:compatExt spid="_x0000_s12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2652" name="Button 1388" hidden="1">
              <a:extLst>
                <a:ext uri="{63B3BB69-23CF-44E3-9099-C40C66FF867C}">
                  <a14:compatExt spid="_x0000_s1265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2653" name="Button 1389" hidden="1">
              <a:extLst>
                <a:ext uri="{63B3BB69-23CF-44E3-9099-C40C66FF867C}">
                  <a14:compatExt spid="_x0000_s126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654" name="Button 1390" hidden="1">
              <a:extLst>
                <a:ext uri="{63B3BB69-23CF-44E3-9099-C40C66FF867C}">
                  <a14:compatExt spid="_x0000_s1265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2657" name="Button 1393" hidden="1">
              <a:extLst>
                <a:ext uri="{63B3BB69-23CF-44E3-9099-C40C66FF867C}">
                  <a14:compatExt spid="_x0000_s12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658" name="Button 1394" hidden="1">
              <a:extLst>
                <a:ext uri="{63B3BB69-23CF-44E3-9099-C40C66FF867C}">
                  <a14:compatExt spid="_x0000_s12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659" name="Button 1395" hidden="1">
              <a:extLst>
                <a:ext uri="{63B3BB69-23CF-44E3-9099-C40C66FF867C}">
                  <a14:compatExt spid="_x0000_s12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2660" name="Button 1396" hidden="1">
              <a:extLst>
                <a:ext uri="{63B3BB69-23CF-44E3-9099-C40C66FF867C}">
                  <a14:compatExt spid="_x0000_s12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2661" name="Button 1397" hidden="1">
              <a:extLst>
                <a:ext uri="{63B3BB69-23CF-44E3-9099-C40C66FF867C}">
                  <a14:compatExt spid="_x0000_s12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2662" name="Button 1398" hidden="1">
              <a:extLst>
                <a:ext uri="{63B3BB69-23CF-44E3-9099-C40C66FF867C}">
                  <a14:compatExt spid="_x0000_s12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2663" name="Button 1399" hidden="1">
              <a:extLst>
                <a:ext uri="{63B3BB69-23CF-44E3-9099-C40C66FF867C}">
                  <a14:compatExt spid="_x0000_s12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2664" name="Button 1400" hidden="1">
              <a:extLst>
                <a:ext uri="{63B3BB69-23CF-44E3-9099-C40C66FF867C}">
                  <a14:compatExt spid="_x0000_s12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665" name="Button 1401" hidden="1">
              <a:extLst>
                <a:ext uri="{63B3BB69-23CF-44E3-9099-C40C66FF867C}">
                  <a14:compatExt spid="_x0000_s12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666" name="Button 1402" hidden="1">
              <a:extLst>
                <a:ext uri="{63B3BB69-23CF-44E3-9099-C40C66FF867C}">
                  <a14:compatExt spid="_x0000_s12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667" name="Button 1403" hidden="1">
              <a:extLst>
                <a:ext uri="{63B3BB69-23CF-44E3-9099-C40C66FF867C}">
                  <a14:compatExt spid="_x0000_s12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2669" name="Button 1405" hidden="1">
              <a:extLst>
                <a:ext uri="{63B3BB69-23CF-44E3-9099-C40C66FF867C}">
                  <a14:compatExt spid="_x0000_s12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2670" name="Button 1406" hidden="1">
              <a:extLst>
                <a:ext uri="{63B3BB69-23CF-44E3-9099-C40C66FF867C}">
                  <a14:compatExt spid="_x0000_s12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682" name="Button 1418" hidden="1">
              <a:extLst>
                <a:ext uri="{63B3BB69-23CF-44E3-9099-C40C66FF867C}">
                  <a14:compatExt spid="_x0000_s12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683" name="Button 1419" hidden="1">
              <a:extLst>
                <a:ext uri="{63B3BB69-23CF-44E3-9099-C40C66FF867C}">
                  <a14:compatExt spid="_x0000_s12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2707" name="Button 1443" hidden="1">
              <a:extLst>
                <a:ext uri="{63B3BB69-23CF-44E3-9099-C40C66FF867C}">
                  <a14:compatExt spid="_x0000_s12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708" name="Button 1444" hidden="1">
              <a:extLst>
                <a:ext uri="{63B3BB69-23CF-44E3-9099-C40C66FF867C}">
                  <a14:compatExt spid="_x0000_s127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755" name="Button 1491" hidden="1">
              <a:extLst>
                <a:ext uri="{63B3BB69-23CF-44E3-9099-C40C66FF867C}">
                  <a14:compatExt spid="_x0000_s127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2756" name="Button 1492" hidden="1">
              <a:extLst>
                <a:ext uri="{63B3BB69-23CF-44E3-9099-C40C66FF867C}">
                  <a14:compatExt spid="_x0000_s12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2757" name="Button 1493" hidden="1">
              <a:extLst>
                <a:ext uri="{63B3BB69-23CF-44E3-9099-C40C66FF867C}">
                  <a14:compatExt spid="_x0000_s127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780" name="Button 1516" hidden="1">
              <a:extLst>
                <a:ext uri="{63B3BB69-23CF-44E3-9099-C40C66FF867C}">
                  <a14:compatExt spid="_x0000_s127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781" name="Button 1517" hidden="1">
              <a:extLst>
                <a:ext uri="{63B3BB69-23CF-44E3-9099-C40C66FF867C}">
                  <a14:compatExt spid="_x0000_s12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2782" name="Button 1518" hidden="1">
              <a:extLst>
                <a:ext uri="{63B3BB69-23CF-44E3-9099-C40C66FF867C}">
                  <a14:compatExt spid="_x0000_s127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2804" name="Button 1540" hidden="1">
              <a:extLst>
                <a:ext uri="{63B3BB69-23CF-44E3-9099-C40C66FF867C}">
                  <a14:compatExt spid="_x0000_s128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805" name="Button 1541" hidden="1">
              <a:extLst>
                <a:ext uri="{63B3BB69-23CF-44E3-9099-C40C66FF867C}">
                  <a14:compatExt spid="_x0000_s12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806" name="Button 1542" hidden="1">
              <a:extLst>
                <a:ext uri="{63B3BB69-23CF-44E3-9099-C40C66FF867C}">
                  <a14:compatExt spid="_x0000_s128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827" name="Button 1563" hidden="1">
              <a:extLst>
                <a:ext uri="{63B3BB69-23CF-44E3-9099-C40C66FF867C}">
                  <a14:compatExt spid="_x0000_s128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2828" name="Button 1564" hidden="1">
              <a:extLst>
                <a:ext uri="{63B3BB69-23CF-44E3-9099-C40C66FF867C}">
                  <a14:compatExt spid="_x0000_s12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829" name="Button 1565" hidden="1">
              <a:extLst>
                <a:ext uri="{63B3BB69-23CF-44E3-9099-C40C66FF867C}">
                  <a14:compatExt spid="_x0000_s128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850" name="Button 1586" hidden="1">
              <a:extLst>
                <a:ext uri="{63B3BB69-23CF-44E3-9099-C40C66FF867C}">
                  <a14:compatExt spid="_x0000_s128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851" name="Button 1587" hidden="1">
              <a:extLst>
                <a:ext uri="{63B3BB69-23CF-44E3-9099-C40C66FF867C}">
                  <a14:compatExt spid="_x0000_s12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2852" name="Button 1588" hidden="1">
              <a:extLst>
                <a:ext uri="{63B3BB69-23CF-44E3-9099-C40C66FF867C}">
                  <a14:compatExt spid="_x0000_s128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2876" name="Button 1612" hidden="1">
              <a:extLst>
                <a:ext uri="{63B3BB69-23CF-44E3-9099-C40C66FF867C}">
                  <a14:compatExt spid="_x0000_s128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2897" name="Button 1633" hidden="1">
              <a:extLst>
                <a:ext uri="{63B3BB69-23CF-44E3-9099-C40C66FF867C}">
                  <a14:compatExt spid="_x0000_s128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898" name="Button 1634" hidden="1">
              <a:extLst>
                <a:ext uri="{63B3BB69-23CF-44E3-9099-C40C66FF867C}">
                  <a14:compatExt spid="_x0000_s12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899" name="Button 1635" hidden="1">
              <a:extLst>
                <a:ext uri="{63B3BB69-23CF-44E3-9099-C40C66FF867C}">
                  <a14:compatExt spid="_x0000_s128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2908" name="Button 1644" hidden="1">
              <a:extLst>
                <a:ext uri="{63B3BB69-23CF-44E3-9099-C40C66FF867C}">
                  <a14:compatExt spid="_x0000_s12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2909" name="Button 1645" hidden="1">
              <a:extLst>
                <a:ext uri="{63B3BB69-23CF-44E3-9099-C40C66FF867C}">
                  <a14:compatExt spid="_x0000_s12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2910" name="Button 1646" hidden="1">
              <a:extLst>
                <a:ext uri="{63B3BB69-23CF-44E3-9099-C40C66FF867C}">
                  <a14:compatExt spid="_x0000_s12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2911" name="Button 1647" hidden="1">
              <a:extLst>
                <a:ext uri="{63B3BB69-23CF-44E3-9099-C40C66FF867C}">
                  <a14:compatExt spid="_x0000_s12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2944" name="Button 1680" hidden="1">
              <a:extLst>
                <a:ext uri="{63B3BB69-23CF-44E3-9099-C40C66FF867C}">
                  <a14:compatExt spid="_x0000_s12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2945" name="Button 1681" hidden="1">
              <a:extLst>
                <a:ext uri="{63B3BB69-23CF-44E3-9099-C40C66FF867C}">
                  <a14:compatExt spid="_x0000_s12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946" name="Button 1682" hidden="1">
              <a:extLst>
                <a:ext uri="{63B3BB69-23CF-44E3-9099-C40C66FF867C}">
                  <a14:compatExt spid="_x0000_s12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976" name="Button 1712" hidden="1">
              <a:extLst>
                <a:ext uri="{63B3BB69-23CF-44E3-9099-C40C66FF867C}">
                  <a14:compatExt spid="_x0000_s1297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981" name="Button 1717" hidden="1">
              <a:extLst>
                <a:ext uri="{63B3BB69-23CF-44E3-9099-C40C66FF867C}">
                  <a14:compatExt spid="_x0000_s12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2982" name="Button 1718" hidden="1">
              <a:extLst>
                <a:ext uri="{63B3BB69-23CF-44E3-9099-C40C66FF867C}">
                  <a14:compatExt spid="_x0000_s12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986" name="Button 1722" hidden="1">
              <a:extLst>
                <a:ext uri="{63B3BB69-23CF-44E3-9099-C40C66FF867C}">
                  <a14:compatExt spid="_x0000_s12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3006" name="Button 1742" hidden="1">
              <a:extLst>
                <a:ext uri="{63B3BB69-23CF-44E3-9099-C40C66FF867C}">
                  <a14:compatExt spid="_x0000_s130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3007" name="Button 1743" hidden="1">
              <a:extLst>
                <a:ext uri="{63B3BB69-23CF-44E3-9099-C40C66FF867C}">
                  <a14:compatExt spid="_x0000_s13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3008" name="Button 1744" hidden="1">
              <a:extLst>
                <a:ext uri="{63B3BB69-23CF-44E3-9099-C40C66FF867C}">
                  <a14:compatExt spid="_x0000_s130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3010" name="Button 1746" hidden="1">
              <a:extLst>
                <a:ext uri="{63B3BB69-23CF-44E3-9099-C40C66FF867C}">
                  <a14:compatExt spid="_x0000_s13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3011" name="Button 1747" hidden="1">
              <a:extLst>
                <a:ext uri="{63B3BB69-23CF-44E3-9099-C40C66FF867C}">
                  <a14:compatExt spid="_x0000_s13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3014" name="Button 1750" hidden="1">
              <a:extLst>
                <a:ext uri="{63B3BB69-23CF-44E3-9099-C40C66FF867C}">
                  <a14:compatExt spid="_x0000_s13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3043" name="Button 1779" hidden="1">
              <a:extLst>
                <a:ext uri="{63B3BB69-23CF-44E3-9099-C40C66FF867C}">
                  <a14:compatExt spid="_x0000_s13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3044" name="Button 1780" hidden="1">
              <a:extLst>
                <a:ext uri="{63B3BB69-23CF-44E3-9099-C40C66FF867C}">
                  <a14:compatExt spid="_x0000_s13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3095" name="Button 1831" hidden="1">
              <a:extLst>
                <a:ext uri="{63B3BB69-23CF-44E3-9099-C40C66FF867C}">
                  <a14:compatExt spid="_x0000_s130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3097" name="Button 1833" hidden="1">
              <a:extLst>
                <a:ext uri="{63B3BB69-23CF-44E3-9099-C40C66FF867C}">
                  <a14:compatExt spid="_x0000_s130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3098" name="Button 1834" hidden="1">
              <a:extLst>
                <a:ext uri="{63B3BB69-23CF-44E3-9099-C40C66FF867C}">
                  <a14:compatExt spid="_x0000_s13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3117" name="Button 1853" hidden="1">
              <a:extLst>
                <a:ext uri="{63B3BB69-23CF-44E3-9099-C40C66FF867C}">
                  <a14:compatExt spid="_x0000_s131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3273" name="Button 2009" hidden="1">
              <a:extLst>
                <a:ext uri="{63B3BB69-23CF-44E3-9099-C40C66FF867C}">
                  <a14:compatExt spid="_x0000_s13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3274" name="Button 2010" hidden="1">
              <a:extLst>
                <a:ext uri="{63B3BB69-23CF-44E3-9099-C40C66FF867C}">
                  <a14:compatExt spid="_x0000_s13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3293" name="Button 2029" hidden="1">
              <a:extLst>
                <a:ext uri="{63B3BB69-23CF-44E3-9099-C40C66FF867C}">
                  <a14:compatExt spid="_x0000_s132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3294" name="Button 2030" hidden="1">
              <a:extLst>
                <a:ext uri="{63B3BB69-23CF-44E3-9099-C40C66FF867C}">
                  <a14:compatExt spid="_x0000_s13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7410" name="Button 2050" hidden="1">
              <a:extLst>
                <a:ext uri="{63B3BB69-23CF-44E3-9099-C40C66FF867C}">
                  <a14:compatExt spid="_x0000_s174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7411" name="Button 2051" hidden="1">
              <a:extLst>
                <a:ext uri="{63B3BB69-23CF-44E3-9099-C40C66FF867C}">
                  <a14:compatExt spid="_x0000_s17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7412" name="Button 2052" hidden="1">
              <a:extLst>
                <a:ext uri="{63B3BB69-23CF-44E3-9099-C40C66FF867C}">
                  <a14:compatExt spid="_x0000_s174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7440" name="Button 2080" hidden="1">
              <a:extLst>
                <a:ext uri="{63B3BB69-23CF-44E3-9099-C40C66FF867C}">
                  <a14:compatExt spid="_x0000_s17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7441" name="Button 2081" hidden="1">
              <a:extLst>
                <a:ext uri="{63B3BB69-23CF-44E3-9099-C40C66FF867C}">
                  <a14:compatExt spid="_x0000_s17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7442" name="Button 2082" hidden="1">
              <a:extLst>
                <a:ext uri="{63B3BB69-23CF-44E3-9099-C40C66FF867C}">
                  <a14:compatExt spid="_x0000_s17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7444" name="Button 2084" hidden="1">
              <a:extLst>
                <a:ext uri="{63B3BB69-23CF-44E3-9099-C40C66FF867C}">
                  <a14:compatExt spid="_x0000_s17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7447" name="Button 2087" hidden="1">
              <a:extLst>
                <a:ext uri="{63B3BB69-23CF-44E3-9099-C40C66FF867C}">
                  <a14:compatExt spid="_x0000_s17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7470" name="Button 2110" hidden="1">
              <a:extLst>
                <a:ext uri="{63B3BB69-23CF-44E3-9099-C40C66FF867C}">
                  <a14:compatExt spid="_x0000_s174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7471" name="Button 2111" hidden="1">
              <a:extLst>
                <a:ext uri="{63B3BB69-23CF-44E3-9099-C40C66FF867C}">
                  <a14:compatExt spid="_x0000_s17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7472" name="Button 2112" hidden="1">
              <a:extLst>
                <a:ext uri="{63B3BB69-23CF-44E3-9099-C40C66FF867C}">
                  <a14:compatExt spid="_x0000_s174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7480" name="Button 2120" hidden="1">
              <a:extLst>
                <a:ext uri="{63B3BB69-23CF-44E3-9099-C40C66FF867C}">
                  <a14:compatExt spid="_x0000_s17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7489" name="Button 2129" hidden="1">
              <a:extLst>
                <a:ext uri="{63B3BB69-23CF-44E3-9099-C40C66FF867C}">
                  <a14:compatExt spid="_x0000_s17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7508" name="Button 2148" hidden="1">
              <a:extLst>
                <a:ext uri="{63B3BB69-23CF-44E3-9099-C40C66FF867C}">
                  <a14:compatExt spid="_x0000_s175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7509" name="Button 2149" hidden="1">
              <a:extLst>
                <a:ext uri="{63B3BB69-23CF-44E3-9099-C40C66FF867C}">
                  <a14:compatExt spid="_x0000_s175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7510" name="Button 2150" hidden="1">
              <a:extLst>
                <a:ext uri="{63B3BB69-23CF-44E3-9099-C40C66FF867C}">
                  <a14:compatExt spid="_x0000_s175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7513" name="Button 2153" hidden="1">
              <a:extLst>
                <a:ext uri="{63B3BB69-23CF-44E3-9099-C40C66FF867C}">
                  <a14:compatExt spid="_x0000_s17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7533" name="Button 2173" hidden="1">
              <a:extLst>
                <a:ext uri="{63B3BB69-23CF-44E3-9099-C40C66FF867C}">
                  <a14:compatExt spid="_x0000_s1753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7535" name="Button 2175" hidden="1">
              <a:extLst>
                <a:ext uri="{63B3BB69-23CF-44E3-9099-C40C66FF867C}">
                  <a14:compatExt spid="_x0000_s175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7575" name="Button 2215" hidden="1">
              <a:extLst>
                <a:ext uri="{63B3BB69-23CF-44E3-9099-C40C66FF867C}">
                  <a14:compatExt spid="_x0000_s175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7577" name="Button 2217" hidden="1">
              <a:extLst>
                <a:ext uri="{63B3BB69-23CF-44E3-9099-C40C66FF867C}">
                  <a14:compatExt spid="_x0000_s175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7578" name="Button 2218" hidden="1">
              <a:extLst>
                <a:ext uri="{63B3BB69-23CF-44E3-9099-C40C66FF867C}">
                  <a14:compatExt spid="_x0000_s17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7579" name="Button 2219" hidden="1">
              <a:extLst>
                <a:ext uri="{63B3BB69-23CF-44E3-9099-C40C66FF867C}">
                  <a14:compatExt spid="_x0000_s17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7599" name="Button 2239" hidden="1">
              <a:extLst>
                <a:ext uri="{63B3BB69-23CF-44E3-9099-C40C66FF867C}">
                  <a14:compatExt spid="_x0000_s175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7600" name="Button 2240" hidden="1">
              <a:extLst>
                <a:ext uri="{63B3BB69-23CF-44E3-9099-C40C66FF867C}">
                  <a14:compatExt spid="_x0000_s17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7601" name="Button 2241" hidden="1">
              <a:extLst>
                <a:ext uri="{63B3BB69-23CF-44E3-9099-C40C66FF867C}">
                  <a14:compatExt spid="_x0000_s176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7603" name="Button 2243" hidden="1">
              <a:extLst>
                <a:ext uri="{63B3BB69-23CF-44E3-9099-C40C66FF867C}">
                  <a14:compatExt spid="_x0000_s17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7605" name="Button 2245" hidden="1">
              <a:extLst>
                <a:ext uri="{63B3BB69-23CF-44E3-9099-C40C66FF867C}">
                  <a14:compatExt spid="_x0000_s17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7606" name="Button 2246" hidden="1">
              <a:extLst>
                <a:ext uri="{63B3BB69-23CF-44E3-9099-C40C66FF867C}">
                  <a14:compatExt spid="_x0000_s17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 textlink="">
          <xdr:nvSpPr>
            <xdr:cNvPr id="17640" name="Button 2280" hidden="1">
              <a:extLst>
                <a:ext uri="{63B3BB69-23CF-44E3-9099-C40C66FF867C}">
                  <a14:compatExt spid="_x0000_s176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7641" name="Button 2281" hidden="1">
              <a:extLst>
                <a:ext uri="{63B3BB69-23CF-44E3-9099-C40C66FF867C}">
                  <a14:compatExt spid="_x0000_s17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7642" name="Button 2282" hidden="1">
              <a:extLst>
                <a:ext uri="{63B3BB69-23CF-44E3-9099-C40C66FF867C}">
                  <a14:compatExt spid="_x0000_s176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7644" name="Button 2284" hidden="1">
              <a:extLst>
                <a:ext uri="{63B3BB69-23CF-44E3-9099-C40C66FF867C}">
                  <a14:compatExt spid="_x0000_s17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7645" name="Button 2285" hidden="1">
              <a:extLst>
                <a:ext uri="{63B3BB69-23CF-44E3-9099-C40C66FF867C}">
                  <a14:compatExt spid="_x0000_s17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7651" name="Button 2291" hidden="1">
              <a:extLst>
                <a:ext uri="{63B3BB69-23CF-44E3-9099-C40C66FF867C}">
                  <a14:compatExt spid="_x0000_s176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7671" name="Button 2311" hidden="1">
              <a:extLst>
                <a:ext uri="{63B3BB69-23CF-44E3-9099-C40C66FF867C}">
                  <a14:compatExt spid="_x0000_s176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7672" name="Button 2312" hidden="1">
              <a:extLst>
                <a:ext uri="{63B3BB69-23CF-44E3-9099-C40C66FF867C}">
                  <a14:compatExt spid="_x0000_s17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7673" name="Button 2313" hidden="1">
              <a:extLst>
                <a:ext uri="{63B3BB69-23CF-44E3-9099-C40C66FF867C}">
                  <a14:compatExt spid="_x0000_s176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7677" name="Button 2317" hidden="1">
              <a:extLst>
                <a:ext uri="{63B3BB69-23CF-44E3-9099-C40C66FF867C}">
                  <a14:compatExt spid="_x0000_s17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7678" name="Button 2318" hidden="1">
              <a:extLst>
                <a:ext uri="{63B3BB69-23CF-44E3-9099-C40C66FF867C}">
                  <a14:compatExt spid="_x0000_s17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7699" name="Button 2339" hidden="1">
              <a:extLst>
                <a:ext uri="{63B3BB69-23CF-44E3-9099-C40C66FF867C}">
                  <a14:compatExt spid="_x0000_s176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7700" name="Button 2340" hidden="1">
              <a:extLst>
                <a:ext uri="{63B3BB69-23CF-44E3-9099-C40C66FF867C}">
                  <a14:compatExt spid="_x0000_s17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7701" name="Button 2341" hidden="1">
              <a:extLst>
                <a:ext uri="{63B3BB69-23CF-44E3-9099-C40C66FF867C}">
                  <a14:compatExt spid="_x0000_s177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7703" name="Button 2343" hidden="1">
              <a:extLst>
                <a:ext uri="{63B3BB69-23CF-44E3-9099-C40C66FF867C}">
                  <a14:compatExt spid="_x0000_s17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7704" name="Button 2344" hidden="1">
              <a:extLst>
                <a:ext uri="{63B3BB69-23CF-44E3-9099-C40C66FF867C}">
                  <a14:compatExt spid="_x0000_s17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7705" name="Button 2345" hidden="1">
              <a:extLst>
                <a:ext uri="{63B3BB69-23CF-44E3-9099-C40C66FF867C}">
                  <a14:compatExt spid="_x0000_s17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7706" name="Button 2346" hidden="1">
              <a:extLst>
                <a:ext uri="{63B3BB69-23CF-44E3-9099-C40C66FF867C}">
                  <a14:compatExt spid="_x0000_s17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7707" name="Button 2347" hidden="1">
              <a:extLst>
                <a:ext uri="{63B3BB69-23CF-44E3-9099-C40C66FF867C}">
                  <a14:compatExt spid="_x0000_s17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7736" name="Button 2376" hidden="1">
              <a:extLst>
                <a:ext uri="{63B3BB69-23CF-44E3-9099-C40C66FF867C}">
                  <a14:compatExt spid="_x0000_s177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7738" name="Button 2378" hidden="1">
              <a:extLst>
                <a:ext uri="{63B3BB69-23CF-44E3-9099-C40C66FF867C}">
                  <a14:compatExt spid="_x0000_s177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7761" name="Button 2401" hidden="1">
              <a:extLst>
                <a:ext uri="{63B3BB69-23CF-44E3-9099-C40C66FF867C}">
                  <a14:compatExt spid="_x0000_s17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7762" name="Button 2402" hidden="1">
              <a:extLst>
                <a:ext uri="{63B3BB69-23CF-44E3-9099-C40C66FF867C}">
                  <a14:compatExt spid="_x0000_s17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7763" name="Button 2403" hidden="1">
              <a:extLst>
                <a:ext uri="{63B3BB69-23CF-44E3-9099-C40C66FF867C}">
                  <a14:compatExt spid="_x0000_s17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7764" name="Button 2404" hidden="1">
              <a:extLst>
                <a:ext uri="{63B3BB69-23CF-44E3-9099-C40C66FF867C}">
                  <a14:compatExt spid="_x0000_s17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7768" name="Button 2408" hidden="1">
              <a:extLst>
                <a:ext uri="{63B3BB69-23CF-44E3-9099-C40C66FF867C}">
                  <a14:compatExt spid="_x0000_s17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7788" name="Button 2428" hidden="1">
              <a:extLst>
                <a:ext uri="{63B3BB69-23CF-44E3-9099-C40C66FF867C}">
                  <a14:compatExt spid="_x0000_s177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7790" name="Button 2430" hidden="1">
              <a:extLst>
                <a:ext uri="{63B3BB69-23CF-44E3-9099-C40C66FF867C}">
                  <a14:compatExt spid="_x0000_s177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7794" name="Button 2434" hidden="1">
              <a:extLst>
                <a:ext uri="{63B3BB69-23CF-44E3-9099-C40C66FF867C}">
                  <a14:compatExt spid="_x0000_s17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7795" name="Button 2435" hidden="1">
              <a:extLst>
                <a:ext uri="{63B3BB69-23CF-44E3-9099-C40C66FF867C}">
                  <a14:compatExt spid="_x0000_s17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7796" name="Button 2436" hidden="1">
              <a:extLst>
                <a:ext uri="{63B3BB69-23CF-44E3-9099-C40C66FF867C}">
                  <a14:compatExt spid="_x0000_s17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7842" name="Button 2482" hidden="1">
              <a:extLst>
                <a:ext uri="{63B3BB69-23CF-44E3-9099-C40C66FF867C}">
                  <a14:compatExt spid="_x0000_s178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7843" name="Button 2483" hidden="1">
              <a:extLst>
                <a:ext uri="{63B3BB69-23CF-44E3-9099-C40C66FF867C}">
                  <a14:compatExt spid="_x0000_s17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7844" name="Button 2484" hidden="1">
              <a:extLst>
                <a:ext uri="{63B3BB69-23CF-44E3-9099-C40C66FF867C}">
                  <a14:compatExt spid="_x0000_s178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7884" name="Button 2524" hidden="1">
              <a:extLst>
                <a:ext uri="{63B3BB69-23CF-44E3-9099-C40C66FF867C}">
                  <a14:compatExt spid="_x0000_s178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7885" name="Button 2525" hidden="1">
              <a:extLst>
                <a:ext uri="{63B3BB69-23CF-44E3-9099-C40C66FF867C}">
                  <a14:compatExt spid="_x0000_s17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7886" name="Button 2526" hidden="1">
              <a:extLst>
                <a:ext uri="{63B3BB69-23CF-44E3-9099-C40C66FF867C}">
                  <a14:compatExt spid="_x0000_s178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7907" name="Button 2547" hidden="1">
              <a:extLst>
                <a:ext uri="{63B3BB69-23CF-44E3-9099-C40C66FF867C}">
                  <a14:compatExt spid="_x0000_s179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7908" name="Button 2548" hidden="1">
              <a:extLst>
                <a:ext uri="{63B3BB69-23CF-44E3-9099-C40C66FF867C}">
                  <a14:compatExt spid="_x0000_s17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7909" name="Button 2549" hidden="1">
              <a:extLst>
                <a:ext uri="{63B3BB69-23CF-44E3-9099-C40C66FF867C}">
                  <a14:compatExt spid="_x0000_s179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7912" name="Button 2552" hidden="1">
              <a:extLst>
                <a:ext uri="{63B3BB69-23CF-44E3-9099-C40C66FF867C}">
                  <a14:compatExt spid="_x0000_s17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7916" name="Button 2556" hidden="1">
              <a:extLst>
                <a:ext uri="{63B3BB69-23CF-44E3-9099-C40C66FF867C}">
                  <a14:compatExt spid="_x0000_s17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7918" name="Button 2558" hidden="1">
              <a:extLst>
                <a:ext uri="{63B3BB69-23CF-44E3-9099-C40C66FF867C}">
                  <a14:compatExt spid="_x0000_s17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7921" name="Button 2561" hidden="1">
              <a:extLst>
                <a:ext uri="{63B3BB69-23CF-44E3-9099-C40C66FF867C}">
                  <a14:compatExt spid="_x0000_s17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7922" name="Button 2562" hidden="1">
              <a:extLst>
                <a:ext uri="{63B3BB69-23CF-44E3-9099-C40C66FF867C}">
                  <a14:compatExt spid="_x0000_s17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7924" name="Button 2564" hidden="1">
              <a:extLst>
                <a:ext uri="{63B3BB69-23CF-44E3-9099-C40C66FF867C}">
                  <a14:compatExt spid="_x0000_s17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7925" name="Button 2565" hidden="1">
              <a:extLst>
                <a:ext uri="{63B3BB69-23CF-44E3-9099-C40C66FF867C}">
                  <a14:compatExt spid="_x0000_s17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7926" name="Button 2566" hidden="1">
              <a:extLst>
                <a:ext uri="{63B3BB69-23CF-44E3-9099-C40C66FF867C}">
                  <a14:compatExt spid="_x0000_s17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7927" name="Button 2567" hidden="1">
              <a:extLst>
                <a:ext uri="{63B3BB69-23CF-44E3-9099-C40C66FF867C}">
                  <a14:compatExt spid="_x0000_s17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7928" name="Button 2568" hidden="1">
              <a:extLst>
                <a:ext uri="{63B3BB69-23CF-44E3-9099-C40C66FF867C}">
                  <a14:compatExt spid="_x0000_s17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7951" name="Button 2591" hidden="1">
              <a:extLst>
                <a:ext uri="{63B3BB69-23CF-44E3-9099-C40C66FF867C}">
                  <a14:compatExt spid="_x0000_s17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7952" name="Button 2592" hidden="1">
              <a:extLst>
                <a:ext uri="{63B3BB69-23CF-44E3-9099-C40C66FF867C}">
                  <a14:compatExt spid="_x0000_s17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7953" name="Button 2593" hidden="1">
              <a:extLst>
                <a:ext uri="{63B3BB69-23CF-44E3-9099-C40C66FF867C}">
                  <a14:compatExt spid="_x0000_s17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8084" name="Button 2724" hidden="1">
              <a:extLst>
                <a:ext uri="{63B3BB69-23CF-44E3-9099-C40C66FF867C}">
                  <a14:compatExt spid="_x0000_s180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8085" name="Button 2725" hidden="1">
              <a:extLst>
                <a:ext uri="{63B3BB69-23CF-44E3-9099-C40C66FF867C}">
                  <a14:compatExt spid="_x0000_s18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8086" name="Button 2726" hidden="1">
              <a:extLst>
                <a:ext uri="{63B3BB69-23CF-44E3-9099-C40C66FF867C}">
                  <a14:compatExt spid="_x0000_s180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8207" name="Button 2847" hidden="1">
              <a:extLst>
                <a:ext uri="{63B3BB69-23CF-44E3-9099-C40C66FF867C}">
                  <a14:compatExt spid="_x0000_s182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8208" name="Button 2848" hidden="1">
              <a:extLst>
                <a:ext uri="{63B3BB69-23CF-44E3-9099-C40C66FF867C}">
                  <a14:compatExt spid="_x0000_s18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8209" name="Button 2849" hidden="1">
              <a:extLst>
                <a:ext uri="{63B3BB69-23CF-44E3-9099-C40C66FF867C}">
                  <a14:compatExt spid="_x0000_s182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8259" name="Button 2899" hidden="1">
              <a:extLst>
                <a:ext uri="{63B3BB69-23CF-44E3-9099-C40C66FF867C}">
                  <a14:compatExt spid="_x0000_s182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8260" name="Button 2900" hidden="1">
              <a:extLst>
                <a:ext uri="{63B3BB69-23CF-44E3-9099-C40C66FF867C}">
                  <a14:compatExt spid="_x0000_s18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8261" name="Button 2901" hidden="1">
              <a:extLst>
                <a:ext uri="{63B3BB69-23CF-44E3-9099-C40C66FF867C}">
                  <a14:compatExt spid="_x0000_s182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8328" name="Button 2968" hidden="1">
              <a:extLst>
                <a:ext uri="{63B3BB69-23CF-44E3-9099-C40C66FF867C}">
                  <a14:compatExt spid="_x0000_s183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8329" name="Button 2969" hidden="1">
              <a:extLst>
                <a:ext uri="{63B3BB69-23CF-44E3-9099-C40C66FF867C}">
                  <a14:compatExt spid="_x0000_s183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8330" name="Button 2970" hidden="1">
              <a:extLst>
                <a:ext uri="{63B3BB69-23CF-44E3-9099-C40C66FF867C}">
                  <a14:compatExt spid="_x0000_s183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8355" name="Button 2995" hidden="1">
              <a:extLst>
                <a:ext uri="{63B3BB69-23CF-44E3-9099-C40C66FF867C}">
                  <a14:compatExt spid="_x0000_s183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8356" name="Button 2996" hidden="1">
              <a:extLst>
                <a:ext uri="{63B3BB69-23CF-44E3-9099-C40C66FF867C}">
                  <a14:compatExt spid="_x0000_s183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18357" name="Button 2997" hidden="1">
              <a:extLst>
                <a:ext uri="{63B3BB69-23CF-44E3-9099-C40C66FF867C}">
                  <a14:compatExt spid="_x0000_s183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8362" name="Button 3002" hidden="1">
              <a:extLst>
                <a:ext uri="{63B3BB69-23CF-44E3-9099-C40C66FF867C}">
                  <a14:compatExt spid="_x0000_s183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8386" name="Button 3026" hidden="1">
              <a:extLst>
                <a:ext uri="{63B3BB69-23CF-44E3-9099-C40C66FF867C}">
                  <a14:compatExt spid="_x0000_s18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8387" name="Button 3027" hidden="1">
              <a:extLst>
                <a:ext uri="{63B3BB69-23CF-44E3-9099-C40C66FF867C}">
                  <a14:compatExt spid="_x0000_s18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8388" name="Button 3028" hidden="1">
              <a:extLst>
                <a:ext uri="{63B3BB69-23CF-44E3-9099-C40C66FF867C}">
                  <a14:compatExt spid="_x0000_s18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8389" name="Button 3029" hidden="1">
              <a:extLst>
                <a:ext uri="{63B3BB69-23CF-44E3-9099-C40C66FF867C}">
                  <a14:compatExt spid="_x0000_s18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8390" name="Button 3030" hidden="1">
              <a:extLst>
                <a:ext uri="{63B3BB69-23CF-44E3-9099-C40C66FF867C}">
                  <a14:compatExt spid="_x0000_s18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8391" name="Button 3031" hidden="1">
              <a:extLst>
                <a:ext uri="{63B3BB69-23CF-44E3-9099-C40C66FF867C}">
                  <a14:compatExt spid="_x0000_s18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8392" name="Button 3032" hidden="1">
              <a:extLst>
                <a:ext uri="{63B3BB69-23CF-44E3-9099-C40C66FF867C}">
                  <a14:compatExt spid="_x0000_s18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8394" name="Button 3034" hidden="1">
              <a:extLst>
                <a:ext uri="{63B3BB69-23CF-44E3-9099-C40C66FF867C}">
                  <a14:compatExt spid="_x0000_s18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8425" name="Button 3065" hidden="1">
              <a:extLst>
                <a:ext uri="{63B3BB69-23CF-44E3-9099-C40C66FF867C}">
                  <a14:compatExt spid="_x0000_s18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8427" name="Button 3067" hidden="1">
              <a:extLst>
                <a:ext uri="{63B3BB69-23CF-44E3-9099-C40C66FF867C}">
                  <a14:compatExt spid="_x0000_s18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22543" name="Button 3087" hidden="1">
              <a:extLst>
                <a:ext uri="{63B3BB69-23CF-44E3-9099-C40C66FF867C}">
                  <a14:compatExt spid="_x0000_s225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22544" name="Button 3088" hidden="1">
              <a:extLst>
                <a:ext uri="{63B3BB69-23CF-44E3-9099-C40C66FF867C}">
                  <a14:compatExt spid="_x0000_s22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22545" name="Button 3089" hidden="1">
              <a:extLst>
                <a:ext uri="{63B3BB69-23CF-44E3-9099-C40C66FF867C}">
                  <a14:compatExt spid="_x0000_s225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22566" name="Button 3110" hidden="1">
              <a:extLst>
                <a:ext uri="{63B3BB69-23CF-44E3-9099-C40C66FF867C}">
                  <a14:compatExt spid="_x0000_s2256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22567" name="Button 3111" hidden="1">
              <a:extLst>
                <a:ext uri="{63B3BB69-23CF-44E3-9099-C40C66FF867C}">
                  <a14:compatExt spid="_x0000_s22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22568" name="Button 3112" hidden="1">
              <a:extLst>
                <a:ext uri="{63B3BB69-23CF-44E3-9099-C40C66FF867C}">
                  <a14:compatExt spid="_x0000_s2256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22587" name="Button 3131" hidden="1">
              <a:extLst>
                <a:ext uri="{63B3BB69-23CF-44E3-9099-C40C66FF867C}">
                  <a14:compatExt spid="_x0000_s225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22588" name="Button 3132" hidden="1">
              <a:extLst>
                <a:ext uri="{63B3BB69-23CF-44E3-9099-C40C66FF867C}">
                  <a14:compatExt spid="_x0000_s22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22589" name="Button 3133" hidden="1">
              <a:extLst>
                <a:ext uri="{63B3BB69-23CF-44E3-9099-C40C66FF867C}">
                  <a14:compatExt spid="_x0000_s225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22609" name="Button 3153" hidden="1">
              <a:extLst>
                <a:ext uri="{63B3BB69-23CF-44E3-9099-C40C66FF867C}">
                  <a14:compatExt spid="_x0000_s226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22611" name="Button 3155" hidden="1">
              <a:extLst>
                <a:ext uri="{63B3BB69-23CF-44E3-9099-C40C66FF867C}">
                  <a14:compatExt spid="_x0000_s226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22633" name="Button 3177" hidden="1">
              <a:extLst>
                <a:ext uri="{63B3BB69-23CF-44E3-9099-C40C66FF867C}">
                  <a14:compatExt spid="_x0000_s22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22658" name="Button 3202" hidden="1">
              <a:extLst>
                <a:ext uri="{63B3BB69-23CF-44E3-9099-C40C66FF867C}">
                  <a14:compatExt spid="_x0000_s226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22659" name="Button 3203" hidden="1">
              <a:extLst>
                <a:ext uri="{63B3BB69-23CF-44E3-9099-C40C66FF867C}">
                  <a14:compatExt spid="_x0000_s22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22660" name="Button 3204" hidden="1">
              <a:extLst>
                <a:ext uri="{63B3BB69-23CF-44E3-9099-C40C66FF867C}">
                  <a14:compatExt spid="_x0000_s226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22730" name="Button 3274" hidden="1">
              <a:extLst>
                <a:ext uri="{63B3BB69-23CF-44E3-9099-C40C66FF867C}">
                  <a14:compatExt spid="_x0000_s227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22731" name="Button 3275" hidden="1">
              <a:extLst>
                <a:ext uri="{63B3BB69-23CF-44E3-9099-C40C66FF867C}">
                  <a14:compatExt spid="_x0000_s22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22732" name="Button 3276" hidden="1">
              <a:extLst>
                <a:ext uri="{63B3BB69-23CF-44E3-9099-C40C66FF867C}">
                  <a14:compatExt spid="_x0000_s227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22733" name="Button 3277" hidden="1">
              <a:extLst>
                <a:ext uri="{63B3BB69-23CF-44E3-9099-C40C66FF867C}">
                  <a14:compatExt spid="_x0000_s22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22734" name="Button 3278" hidden="1">
              <a:extLst>
                <a:ext uri="{63B3BB69-23CF-44E3-9099-C40C66FF867C}">
                  <a14:compatExt spid="_x0000_s22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22767" name="Button 3311" hidden="1">
              <a:extLst>
                <a:ext uri="{63B3BB69-23CF-44E3-9099-C40C66FF867C}">
                  <a14:compatExt spid="_x0000_s227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22768" name="Button 3312" hidden="1">
              <a:extLst>
                <a:ext uri="{63B3BB69-23CF-44E3-9099-C40C66FF867C}">
                  <a14:compatExt spid="_x0000_s22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22769" name="Button 3313" hidden="1">
              <a:extLst>
                <a:ext uri="{63B3BB69-23CF-44E3-9099-C40C66FF867C}">
                  <a14:compatExt spid="_x0000_s227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22770" name="Button 3314" hidden="1">
              <a:extLst>
                <a:ext uri="{63B3BB69-23CF-44E3-9099-C40C66FF867C}">
                  <a14:compatExt spid="_x0000_s22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22772" name="Button 3316" hidden="1">
              <a:extLst>
                <a:ext uri="{63B3BB69-23CF-44E3-9099-C40C66FF867C}">
                  <a14:compatExt spid="_x0000_s22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22773" name="Button 3317" hidden="1">
              <a:extLst>
                <a:ext uri="{63B3BB69-23CF-44E3-9099-C40C66FF867C}">
                  <a14:compatExt spid="_x0000_s22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22775" name="Button 3319" hidden="1">
              <a:extLst>
                <a:ext uri="{63B3BB69-23CF-44E3-9099-C40C66FF867C}">
                  <a14:compatExt spid="_x0000_s22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22778" name="Button 3322" hidden="1">
              <a:extLst>
                <a:ext uri="{63B3BB69-23CF-44E3-9099-C40C66FF867C}">
                  <a14:compatExt spid="_x0000_s22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22781" name="Button 3325" hidden="1">
              <a:extLst>
                <a:ext uri="{63B3BB69-23CF-44E3-9099-C40C66FF867C}">
                  <a14:compatExt spid="_x0000_s22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22782" name="Button 3326" hidden="1">
              <a:extLst>
                <a:ext uri="{63B3BB69-23CF-44E3-9099-C40C66FF867C}">
                  <a14:compatExt spid="_x0000_s22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22835" name="Button 3379" hidden="1">
              <a:extLst>
                <a:ext uri="{63B3BB69-23CF-44E3-9099-C40C66FF867C}">
                  <a14:compatExt spid="_x0000_s228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22836" name="Button 3380" hidden="1">
              <a:extLst>
                <a:ext uri="{63B3BB69-23CF-44E3-9099-C40C66FF867C}">
                  <a14:compatExt spid="_x0000_s22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22837" name="Button 3381" hidden="1">
              <a:extLst>
                <a:ext uri="{63B3BB69-23CF-44E3-9099-C40C66FF867C}">
                  <a14:compatExt spid="_x0000_s228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22861" name="Button 3405" hidden="1">
              <a:extLst>
                <a:ext uri="{63B3BB69-23CF-44E3-9099-C40C66FF867C}">
                  <a14:compatExt spid="_x0000_s228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22862" name="Button 3406" hidden="1">
              <a:extLst>
                <a:ext uri="{63B3BB69-23CF-44E3-9099-C40C66FF867C}">
                  <a14:compatExt spid="_x0000_s22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22863" name="Button 3407" hidden="1">
              <a:extLst>
                <a:ext uri="{63B3BB69-23CF-44E3-9099-C40C66FF867C}">
                  <a14:compatExt spid="_x0000_s228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22882" name="Button 3426" hidden="1">
              <a:extLst>
                <a:ext uri="{63B3BB69-23CF-44E3-9099-C40C66FF867C}">
                  <a14:compatExt spid="_x0000_s228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22883" name="Button 3427" hidden="1">
              <a:extLst>
                <a:ext uri="{63B3BB69-23CF-44E3-9099-C40C66FF867C}">
                  <a14:compatExt spid="_x0000_s22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22884" name="Button 3428" hidden="1">
              <a:extLst>
                <a:ext uri="{63B3BB69-23CF-44E3-9099-C40C66FF867C}">
                  <a14:compatExt spid="_x0000_s228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22903" name="Button 3447" hidden="1">
              <a:extLst>
                <a:ext uri="{63B3BB69-23CF-44E3-9099-C40C66FF867C}">
                  <a14:compatExt spid="_x0000_s229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22904" name="Button 3448" hidden="1">
              <a:extLst>
                <a:ext uri="{63B3BB69-23CF-44E3-9099-C40C66FF867C}">
                  <a14:compatExt spid="_x0000_s22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22905" name="Button 3449" hidden="1">
              <a:extLst>
                <a:ext uri="{63B3BB69-23CF-44E3-9099-C40C66FF867C}">
                  <a14:compatExt spid="_x0000_s229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22930" name="Button 3474" hidden="1">
              <a:extLst>
                <a:ext uri="{63B3BB69-23CF-44E3-9099-C40C66FF867C}">
                  <a14:compatExt spid="_x0000_s22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22931" name="Button 3475" hidden="1">
              <a:extLst>
                <a:ext uri="{63B3BB69-23CF-44E3-9099-C40C66FF867C}">
                  <a14:compatExt spid="_x0000_s22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22932" name="Button 3476" hidden="1">
              <a:extLst>
                <a:ext uri="{63B3BB69-23CF-44E3-9099-C40C66FF867C}">
                  <a14:compatExt spid="_x0000_s22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22934" name="Button 3478" hidden="1">
              <a:extLst>
                <a:ext uri="{63B3BB69-23CF-44E3-9099-C40C66FF867C}">
                  <a14:compatExt spid="_x0000_s22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22935" name="Button 3479" hidden="1">
              <a:extLst>
                <a:ext uri="{63B3BB69-23CF-44E3-9099-C40C66FF867C}">
                  <a14:compatExt spid="_x0000_s22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22940" name="Button 3484" hidden="1">
              <a:extLst>
                <a:ext uri="{63B3BB69-23CF-44E3-9099-C40C66FF867C}">
                  <a14:compatExt spid="_x0000_s22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22943" name="Button 3487" hidden="1">
              <a:extLst>
                <a:ext uri="{63B3BB69-23CF-44E3-9099-C40C66FF867C}">
                  <a14:compatExt spid="_x0000_s22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22947" name="Button 3491" hidden="1">
              <a:extLst>
                <a:ext uri="{63B3BB69-23CF-44E3-9099-C40C66FF867C}">
                  <a14:compatExt spid="_x0000_s22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22970" name="Button 3514" hidden="1">
              <a:extLst>
                <a:ext uri="{63B3BB69-23CF-44E3-9099-C40C66FF867C}">
                  <a14:compatExt spid="_x0000_s229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22971" name="Button 3515" hidden="1">
              <a:extLst>
                <a:ext uri="{63B3BB69-23CF-44E3-9099-C40C66FF867C}">
                  <a14:compatExt spid="_x0000_s22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22972" name="Button 3516" hidden="1">
              <a:extLst>
                <a:ext uri="{63B3BB69-23CF-44E3-9099-C40C66FF867C}">
                  <a14:compatExt spid="_x0000_s229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23047" name="Button 3591" hidden="1">
              <a:extLst>
                <a:ext uri="{63B3BB69-23CF-44E3-9099-C40C66FF867C}">
                  <a14:compatExt spid="_x0000_s230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23049" name="Button 3593" hidden="1">
              <a:extLst>
                <a:ext uri="{63B3BB69-23CF-44E3-9099-C40C66FF867C}">
                  <a14:compatExt spid="_x0000_s230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23050" name="Button 3594" hidden="1">
              <a:extLst>
                <a:ext uri="{63B3BB69-23CF-44E3-9099-C40C66FF867C}">
                  <a14:compatExt spid="_x0000_s23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twoCellAnchor>
    <xdr:from>
      <xdr:col>6</xdr:col>
      <xdr:colOff>0</xdr:colOff>
      <xdr:row>790</xdr:row>
      <xdr:rowOff>0</xdr:rowOff>
    </xdr:from>
    <xdr:to>
      <xdr:col>10</xdr:col>
      <xdr:colOff>0</xdr:colOff>
      <xdr:row>791</xdr:row>
      <xdr:rowOff>0</xdr:rowOff>
    </xdr:to>
    <xdr:sp macro="" textlink="">
      <xdr:nvSpPr>
        <xdr:cNvPr id="23151" name="Button 3695" hidden="1">
          <a:extLst>
            <a:ext uri="{63B3BB69-23CF-44E3-9099-C40C66FF867C}">
              <a14:compatExt xmlns:a14="http://schemas.microsoft.com/office/drawing/2010/main" spid="_x0000_s2315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s-DO" sz="1100" b="0" i="0" u="none" strike="noStrike" baseline="0">
              <a:solidFill>
                <a:srgbClr val="000000"/>
              </a:solidFill>
              <a:latin typeface="Calibri"/>
            </a:rPr>
            <a:t>Botón 3695</a:t>
          </a:r>
        </a:p>
      </xdr:txBody>
    </xdr:sp>
    <xdr:clientData fPrintsWithSheet="0"/>
  </xdr:twoCellAnchor>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23124" name="Button 3668" hidden="1">
              <a:extLst>
                <a:ext uri="{63B3BB69-23CF-44E3-9099-C40C66FF867C}">
                  <a14:compatExt spid="_x0000_s23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23127" name="Button 3671" hidden="1">
              <a:extLst>
                <a:ext uri="{63B3BB69-23CF-44E3-9099-C40C66FF867C}">
                  <a14:compatExt spid="_x0000_s23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23128" name="Button 3672" hidden="1">
              <a:extLst>
                <a:ext uri="{63B3BB69-23CF-44E3-9099-C40C66FF867C}">
                  <a14:compatExt spid="_x0000_s23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23170" name="Button 3714" hidden="1">
              <a:extLst>
                <a:ext uri="{63B3BB69-23CF-44E3-9099-C40C66FF867C}">
                  <a14:compatExt spid="_x0000_s231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23171" name="Button 3715" hidden="1">
              <a:extLst>
                <a:ext uri="{63B3BB69-23CF-44E3-9099-C40C66FF867C}">
                  <a14:compatExt spid="_x0000_s23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23172" name="Button 3716" hidden="1">
              <a:extLst>
                <a:ext uri="{63B3BB69-23CF-44E3-9099-C40C66FF867C}">
                  <a14:compatExt spid="_x0000_s231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23173" name="Button 3717" hidden="1">
              <a:extLst>
                <a:ext uri="{63B3BB69-23CF-44E3-9099-C40C66FF867C}">
                  <a14:compatExt spid="_x0000_s23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23192" name="Button 3736" hidden="1">
              <a:extLst>
                <a:ext uri="{63B3BB69-23CF-44E3-9099-C40C66FF867C}">
                  <a14:compatExt spid="_x0000_s2319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23193" name="Button 3737" hidden="1">
              <a:extLst>
                <a:ext uri="{63B3BB69-23CF-44E3-9099-C40C66FF867C}">
                  <a14:compatExt spid="_x0000_s23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23194" name="Button 3738" hidden="1">
              <a:extLst>
                <a:ext uri="{63B3BB69-23CF-44E3-9099-C40C66FF867C}">
                  <a14:compatExt spid="_x0000_s231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23213" name="Button 3757" hidden="1">
              <a:extLst>
                <a:ext uri="{63B3BB69-23CF-44E3-9099-C40C66FF867C}">
                  <a14:compatExt spid="_x0000_s232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23214" name="Button 3758" hidden="1">
              <a:extLst>
                <a:ext uri="{63B3BB69-23CF-44E3-9099-C40C66FF867C}">
                  <a14:compatExt spid="_x0000_s23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23215" name="Button 3759" hidden="1">
              <a:extLst>
                <a:ext uri="{63B3BB69-23CF-44E3-9099-C40C66FF867C}">
                  <a14:compatExt spid="_x0000_s232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23247" name="Button 3791" hidden="1">
              <a:extLst>
                <a:ext uri="{63B3BB69-23CF-44E3-9099-C40C66FF867C}">
                  <a14:compatExt spid="_x0000_s232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23248" name="Button 3792" hidden="1">
              <a:extLst>
                <a:ext uri="{63B3BB69-23CF-44E3-9099-C40C66FF867C}">
                  <a14:compatExt spid="_x0000_s23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23249" name="Button 3793" hidden="1">
              <a:extLst>
                <a:ext uri="{63B3BB69-23CF-44E3-9099-C40C66FF867C}">
                  <a14:compatExt spid="_x0000_s232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23272" name="Button 3816" hidden="1">
              <a:extLst>
                <a:ext uri="{63B3BB69-23CF-44E3-9099-C40C66FF867C}">
                  <a14:compatExt spid="_x0000_s232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23274" name="Button 3818" hidden="1">
              <a:extLst>
                <a:ext uri="{63B3BB69-23CF-44E3-9099-C40C66FF867C}">
                  <a14:compatExt spid="_x0000_s232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23277" name="Button 3821" hidden="1">
              <a:extLst>
                <a:ext uri="{63B3BB69-23CF-44E3-9099-C40C66FF867C}">
                  <a14:compatExt spid="_x0000_s23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23297" name="Button 3841" hidden="1">
              <a:extLst>
                <a:ext uri="{63B3BB69-23CF-44E3-9099-C40C66FF867C}">
                  <a14:compatExt spid="_x0000_s232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23298" name="Button 3842" hidden="1">
              <a:extLst>
                <a:ext uri="{63B3BB69-23CF-44E3-9099-C40C66FF867C}">
                  <a14:compatExt spid="_x0000_s23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23299" name="Button 3843" hidden="1">
              <a:extLst>
                <a:ext uri="{63B3BB69-23CF-44E3-9099-C40C66FF867C}">
                  <a14:compatExt spid="_x0000_s232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23318" name="Button 3862" hidden="1">
              <a:extLst>
                <a:ext uri="{63B3BB69-23CF-44E3-9099-C40C66FF867C}">
                  <a14:compatExt spid="_x0000_s233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23319" name="Button 3863" hidden="1">
              <a:extLst>
                <a:ext uri="{63B3BB69-23CF-44E3-9099-C40C66FF867C}">
                  <a14:compatExt spid="_x0000_s23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23320" name="Button 3864" hidden="1">
              <a:extLst>
                <a:ext uri="{63B3BB69-23CF-44E3-9099-C40C66FF867C}">
                  <a14:compatExt spid="_x0000_s233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23347" name="Button 3891" hidden="1">
              <a:extLst>
                <a:ext uri="{63B3BB69-23CF-44E3-9099-C40C66FF867C}">
                  <a14:compatExt spid="_x0000_s233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23348" name="Button 3892" hidden="1">
              <a:extLst>
                <a:ext uri="{63B3BB69-23CF-44E3-9099-C40C66FF867C}">
                  <a14:compatExt spid="_x0000_s23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23349" name="Button 3893" hidden="1">
              <a:extLst>
                <a:ext uri="{63B3BB69-23CF-44E3-9099-C40C66FF867C}">
                  <a14:compatExt spid="_x0000_s233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23368" name="Button 3912" hidden="1">
              <a:extLst>
                <a:ext uri="{63B3BB69-23CF-44E3-9099-C40C66FF867C}">
                  <a14:compatExt spid="_x0000_s233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23369" name="Button 3913" hidden="1">
              <a:extLst>
                <a:ext uri="{63B3BB69-23CF-44E3-9099-C40C66FF867C}">
                  <a14:compatExt spid="_x0000_s233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23370" name="Button 3914" hidden="1">
              <a:extLst>
                <a:ext uri="{63B3BB69-23CF-44E3-9099-C40C66FF867C}">
                  <a14:compatExt spid="_x0000_s233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23393" name="Button 3937" hidden="1">
              <a:extLst>
                <a:ext uri="{63B3BB69-23CF-44E3-9099-C40C66FF867C}">
                  <a14:compatExt spid="_x0000_s233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23394" name="Button 3938" hidden="1">
              <a:extLst>
                <a:ext uri="{63B3BB69-23CF-44E3-9099-C40C66FF867C}">
                  <a14:compatExt spid="_x0000_s23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23395" name="Button 3939" hidden="1">
              <a:extLst>
                <a:ext uri="{63B3BB69-23CF-44E3-9099-C40C66FF867C}">
                  <a14:compatExt spid="_x0000_s233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203:F204" totalsRowShown="0">
  <autoFilter ref="A203:F204"/>
  <tableColumns count="6">
    <tableColumn id="1" name="CÓDIGO CATÁLOGO" dataDxfId="4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2" name="Table313" displayName="Table313" ref="A214:F215" totalsRowShown="0">
  <autoFilter ref="A214:F215"/>
  <tableColumns count="6">
    <tableColumn id="1" name="CÓDIGO CATÁLOGO" dataDxfId="4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3" name="Table314" displayName="Table314" ref="A225:F226" totalsRowShown="0">
  <autoFilter ref="A225:F226"/>
  <tableColumns count="6">
    <tableColumn id="1" name="CÓDIGO CATÁLOGO" dataDxfId="4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4" name="Table315" displayName="Table315" ref="A236:F246" totalsRowShown="0">
  <autoFilter ref="A236:F2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5" name="Table316" displayName="Table316" ref="A256:F263" totalsRowShown="0">
  <autoFilter ref="A256:F2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6" name="Table317" displayName="Table317" ref="A273:F279" totalsRowShown="0">
  <autoFilter ref="A273:F2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7" name="Table318" displayName="Table318" ref="A289:F294" totalsRowShown="0">
  <autoFilter ref="A289:F2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8" name="Table319" displayName="Table319" ref="A304:F308" totalsRowShown="0">
  <autoFilter ref="A304:F308"/>
  <tableColumns count="6">
    <tableColumn id="1" name="CÓDIGO CATÁLOGO" dataDxfId="4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19" name="Table320" displayName="Table320" ref="A318:F321" totalsRowShown="0">
  <autoFilter ref="A318:F3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0" name="Table321" displayName="Table321" ref="A331:F333" totalsRowShown="0">
  <autoFilter ref="A331:F333"/>
  <tableColumns count="6">
    <tableColumn id="1" name="CÓDIGO CATÁLOGO" dataDxfId="4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2" name="Table33" displayName="Table33" ref="A64:F85" totalsRowShown="0">
  <autoFilter ref="A64:F85"/>
  <tableColumns count="6">
    <tableColumn id="1" name="CÓDIGO CATÁLOGO" dataDxfId="5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1" name="Table322" displayName="Table322" ref="A343:F345" totalsRowShown="0">
  <autoFilter ref="A343:F345"/>
  <tableColumns count="6">
    <tableColumn id="1" name="CÓDIGO CATÁLOGO" dataDxfId="4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7" name="Table328" displayName="Table328" ref="A355:F358" totalsRowShown="0">
  <autoFilter ref="A355:F3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8" name="Table329" displayName="Table329" ref="A368:F371" totalsRowShown="0">
  <autoFilter ref="A368:F371"/>
  <tableColumns count="6">
    <tableColumn id="1" name="CÓDIGO CATÁLOGO" dataDxfId="4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9" name="Table330" displayName="Table330" ref="A381:F385" totalsRowShown="0">
  <autoFilter ref="A381:F385"/>
  <tableColumns count="6">
    <tableColumn id="1" name="CÓDIGO CATÁLOGO" dataDxfId="4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31" name="Table332" displayName="Table332" ref="A395:F398" totalsRowShown="0">
  <autoFilter ref="A395:F3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32" name="Table333" displayName="Table333" ref="A408:F412" totalsRowShown="0">
  <autoFilter ref="A408:F4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33" name="Table334" displayName="Table334" ref="A422:F426" totalsRowShown="0">
  <autoFilter ref="A422:F426"/>
  <tableColumns count="6">
    <tableColumn id="1" name="CÓDIGO CATÁLOGO" dataDxfId="4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35" name="Table336" displayName="Table336" ref="A436:F440" totalsRowShown="0">
  <autoFilter ref="A436:F440"/>
  <tableColumns count="6">
    <tableColumn id="1" name="CÓDIGO CATÁLOGO" dataDxfId="3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36" name="Table337" displayName="Table337" ref="A450:F453" totalsRowShown="0">
  <autoFilter ref="A450:F453"/>
  <tableColumns count="6">
    <tableColumn id="1" name="CÓDIGO CATÁLOGO" dataDxfId="3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37" name="Table338" displayName="Table338" ref="A463:F468" totalsRowShown="0">
  <autoFilter ref="A463:F4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5" name="Table36" displayName="Table36" ref="A95:F112" totalsRowShown="0">
  <autoFilter ref="A95:F1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8" name="Table339" displayName="Table339" ref="A478:F484" totalsRowShown="0">
  <autoFilter ref="A478:F4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9" name="Table340" displayName="Table340" ref="A494:F502" totalsRowShown="0">
  <autoFilter ref="A494:F5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40" name="Table341" displayName="Table341" ref="A512:F520" totalsRowShown="0">
  <autoFilter ref="A512:F5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42" name="Table343" displayName="Table343" ref="A530:F537" totalsRowShown="0">
  <autoFilter ref="A530:F5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44" name="Table345" displayName="Table345" ref="A547:F555" totalsRowShown="0">
  <autoFilter ref="A547:F5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46" name="Table347" displayName="Table347" ref="A565:F566" totalsRowShown="0">
  <autoFilter ref="A565:F566"/>
  <tableColumns count="6">
    <tableColumn id="1" name="CÓDIGO CATÁLOGO" dataDxfId="3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47" name="Table348" displayName="Table348" ref="A576:F577" totalsRowShown="0">
  <autoFilter ref="A576:F577"/>
  <tableColumns count="6">
    <tableColumn id="1" name="CÓDIGO CATÁLOGO" dataDxfId="3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26" name="Table327" displayName="Table327" ref="A587:F588" totalsRowShown="0">
  <autoFilter ref="A587:F588"/>
  <tableColumns count="6">
    <tableColumn id="1" name="CÓDIGO CATÁLOGO" dataDxfId="3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45" name="Table346" displayName="Table346" ref="A598:F599" totalsRowShown="0">
  <autoFilter ref="A598:F599"/>
  <tableColumns count="6">
    <tableColumn id="1" name="CÓDIGO CATÁLOGO" dataDxfId="3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49" name="Table350" displayName="Table350" ref="A608:F609" totalsRowShown="0">
  <autoFilter ref="A608:F609"/>
  <tableColumns count="6">
    <tableColumn id="1" name="CÓDIGO CATÁLOGO" dataDxfId="3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1" name="Table32" displayName="Table32" ref="A122:F138" totalsRowShown="0">
  <autoFilter ref="A122:F1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52" name="Table353" displayName="Table353" ref="A619:F620" totalsRowShown="0">
  <autoFilter ref="A619:F620"/>
  <tableColumns count="6">
    <tableColumn id="1" name="CÓDIGO CATÁLOGO" dataDxfId="3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53" name="Table354" displayName="Table354" ref="A630:F632" totalsRowShown="0">
  <autoFilter ref="A630:F632"/>
  <tableColumns count="6">
    <tableColumn id="1" name="CÓDIGO CATÁLOGO" dataDxfId="3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34" name="Table335" displayName="Table335" ref="A642:F643" totalsRowShown="0">
  <autoFilter ref="A642:F643"/>
  <tableColumns count="6">
    <tableColumn id="1" name="CÓDIGO CATÁLOGO" dataDxfId="3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1" name="Table342" displayName="Table342" ref="A653:F654" totalsRowShown="0">
  <autoFilter ref="A653:F654"/>
  <tableColumns count="6">
    <tableColumn id="1" name="CÓDIGO CATÁLOGO" dataDxfId="2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8" name="Table349" displayName="Table349" ref="A664:F665" totalsRowShown="0">
  <autoFilter ref="A664:F665"/>
  <tableColumns count="6">
    <tableColumn id="1" name="CÓDIGO CATÁLOGO" dataDxfId="2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50" name="Table351" displayName="Table351" ref="A675:F676" totalsRowShown="0">
  <autoFilter ref="A675:F6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54" name="Table355" displayName="Table355" ref="A686:F687" totalsRowShown="0">
  <autoFilter ref="A686:F687"/>
  <tableColumns count="6">
    <tableColumn id="1" name="CÓDIGO CATÁLOGO" dataDxfId="2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6"/>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55" name="Table356" displayName="Table356" ref="A697:F702" totalsRowShown="0">
  <autoFilter ref="A697:F7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30" name="Table331" displayName="Table331" ref="A712:F715" totalsRowShown="0">
  <autoFilter ref="A712:F715"/>
  <tableColumns count="6">
    <tableColumn id="1" name="CÓDIGO CATÁLOGO" dataDxfId="25"/>
    <tableColumn id="2" name="ARTÍCULO">
      <calculatedColumnFormula>IFERROR(INDEX(UNSPSCDes,MATCH(INDIRECT(ADDRESS(ROW(),COLUMN()-1,4)),UNSPSCCode,0)),"")</calculatedColumnFormula>
    </tableColumn>
    <tableColumn id="3" name="UNIDAD DE MEDIDA"/>
    <tableColumn id="4" name="CANTIDAD TOTAL ESTIMADA" dataDxfId="24"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56" name="Table357" displayName="Table357" ref="A725:F726" totalsRowShown="0">
  <autoFilter ref="A725:F726"/>
  <tableColumns count="6">
    <tableColumn id="1" name="CÓDIGO CATÁLOGO" dataDxfId="2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6" name="Table37" displayName="Table37" ref="A148:F149" totalsRowShown="0">
  <autoFilter ref="A148:F1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8"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7" name="Table358" displayName="Table358" ref="A736:F737" totalsRowShown="0">
  <autoFilter ref="A736:F737"/>
  <tableColumns count="6">
    <tableColumn id="1" name="CÓDIGO CATÁLOGO" dataDxfId="22"/>
    <tableColumn id="2" name="ARTÍCULO">
      <calculatedColumnFormula>IFERROR(INDEX(UNSPSCDes,MATCH(INDIRECT(ADDRESS(ROW(),COLUMN()-1,4)),UNSPSCCode,0)),"")</calculatedColumnFormula>
    </tableColumn>
    <tableColumn id="3" name="UNIDAD DE MEDIDA" dataDxfId="21"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8" name="Table359" displayName="Table359" ref="A747:F748" totalsRowShown="0">
  <autoFilter ref="A747:F748"/>
  <tableColumns count="6">
    <tableColumn id="1" name="CÓDIGO CATÁLOGO" dataDxfId="20"/>
    <tableColumn id="2" name="ARTÍCULO">
      <calculatedColumnFormula>IFERROR(INDEX(UNSPSCDes,MATCH(INDIRECT(ADDRESS(ROW(),COLUMN()-1,4)),UNSPSCCode,0)),"")</calculatedColumnFormula>
    </tableColumn>
    <tableColumn id="3" name="UNIDAD DE MEDIDA" dataDxfId="19"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9" name="Table360" displayName="Table360" ref="A758:F759" totalsRowShown="0">
  <autoFilter ref="A758:F759"/>
  <tableColumns count="6">
    <tableColumn id="1" name="CÓDIGO CATÁLOGO" dataDxfId="1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60" name="Table361" displayName="Table361" ref="A769:F770" totalsRowShown="0">
  <autoFilter ref="A769:F770"/>
  <tableColumns count="6">
    <tableColumn id="1" name="CÓDIGO CATÁLOGO" dataDxfId="1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63" name="Table364" displayName="Table364" ref="A780:F781" totalsRowShown="0">
  <autoFilter ref="A780:F781"/>
  <tableColumns count="6">
    <tableColumn id="1" name="CÓDIGO CATÁLOGO" dataDxfId="15"/>
    <tableColumn id="2" name="ARTÍCULO">
      <calculatedColumnFormula>IFERROR(INDEX(UNSPSCDes,MATCH(INDIRECT(ADDRESS(ROW(),COLUMN()-1,4)),UNSPSCCode,0)),"")</calculatedColumnFormula>
    </tableColumn>
    <tableColumn id="3" name="UNIDAD DE MEDIDA" dataDxfId="14" dataCellStyle="ArticleBody"/>
    <tableColumn id="4" name="CANTIDAD TOTAL ESTIMADA"/>
    <tableColumn id="5" name="PRECIO UNITARIO ESTIMADO" dataDxfId="13"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66" name="Table367" displayName="Table367" ref="A791:F792" totalsRowShown="0">
  <autoFilter ref="A791:F792"/>
  <tableColumns count="6">
    <tableColumn id="1" name="CÓDIGO CATÁLOGO" dataDxfId="1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25" name="Table326" displayName="Table326" ref="A802:F804" totalsRowShown="0">
  <autoFilter ref="A802:F804"/>
  <tableColumns count="6">
    <tableColumn id="1" name="CÓDIGO CATÁLOGO" dataDxfId="1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43" name="Table344" displayName="Table344" ref="A814:F815" totalsRowShown="0">
  <autoFilter ref="A814:F815"/>
  <tableColumns count="6">
    <tableColumn id="1" name="CÓDIGO CATÁLOGO" dataDxfId="10"/>
    <tableColumn id="2" name="ARTÍCULO">
      <calculatedColumnFormula>IFERROR(INDEX(UNSPSCDes,MATCH(INDIRECT(ADDRESS(ROW(),COLUMN()-1,4)),UNSPSCCode,0)),"")</calculatedColumnFormula>
    </tableColumn>
    <tableColumn id="3" name="UNIDAD DE MEDIDA" dataDxfId="9" dataCellStyle="ArticleBody"/>
    <tableColumn id="4" name="CANTIDAD TOTAL ESTIMADA"/>
    <tableColumn id="5" name="PRECIO UNITARIO ESTIMADO" dataDxfId="8"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51" name="Table352" displayName="Table352" ref="A825:F826" totalsRowShown="0">
  <autoFilter ref="A825:F826"/>
  <tableColumns count="6">
    <tableColumn id="1" name="CÓDIGO CATÁLOGO" dataDxfId="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61" name="Table362" displayName="Table362" ref="A836:F837" totalsRowShown="0">
  <autoFilter ref="A836:F837"/>
  <tableColumns count="6">
    <tableColumn id="1" name="CÓDIGO CATÁLOGO" dataDxfId="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7" name="Table38" displayName="Table38" ref="A159:F160" totalsRowShown="0">
  <autoFilter ref="A159:F160"/>
  <tableColumns count="6">
    <tableColumn id="1" name="CÓDIGO CATÁLOGO" dataDxfId="57"/>
    <tableColumn id="2" name="ARTÍCULO">
      <calculatedColumnFormula>IFERROR(INDEX(UNSPSCDes,MATCH(INDIRECT(ADDRESS(ROW(),COLUMN()-1,4)),UNSPSCCode,0)),"")</calculatedColumnFormula>
    </tableColumn>
    <tableColumn id="3" name="UNIDAD DE MEDIDA"/>
    <tableColumn id="4" name="CANTIDAD TOTAL ESTIMADA" dataDxfId="56"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22" name="Table323" displayName="Table323" ref="A847:F848" totalsRowShown="0">
  <autoFilter ref="A847:F8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23" name="Table324" displayName="Table324" ref="A858:F859" totalsRowShown="0">
  <autoFilter ref="A858:F859"/>
  <tableColumns count="6">
    <tableColumn id="1" name="CÓDIGO CATÁLOGO" dataDxfId="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24" name="Table325" displayName="Table325" ref="A869:F870" totalsRowShown="0">
  <autoFilter ref="A869:F870"/>
  <tableColumns count="6">
    <tableColumn id="1" name="CÓDIGO CATÁLOGO" dataDxfId="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2" name="Table363" displayName="Table363" ref="A880:F881" totalsRowShown="0">
  <autoFilter ref="A880:F881"/>
  <tableColumns count="6">
    <tableColumn id="1" name="CÓDIGO CATÁLOGO" dataDxfId="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64" name="Table365" displayName="Table365" ref="A891:F892" totalsRowShown="0">
  <autoFilter ref="A891:F892"/>
  <tableColumns count="6">
    <tableColumn id="1" name="CÓDIGO CATÁLOGO" dataDxfId="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65" name="Table366" displayName="Table366" ref="A902:F903" totalsRowShown="0">
  <autoFilter ref="A902:F903"/>
  <tableColumns count="6">
    <tableColumn id="1" name="CÓDIGO CATÁLOGO" dataDxfId="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8" name="Table39" displayName="Table39" ref="A170:F171" totalsRowShown="0">
  <autoFilter ref="A170:F171"/>
  <tableColumns count="6">
    <tableColumn id="1" name="CÓDIGO CATÁLOGO" dataDxfId="55"/>
    <tableColumn id="2" name="ARTÍCULO">
      <calculatedColumnFormula>IFERROR(INDEX(UNSPSCDes,MATCH(INDIRECT(ADDRESS(ROW(),COLUMN()-1,4)),UNSPSCCode,0)),"")</calculatedColumnFormula>
    </tableColumn>
    <tableColumn id="3" name="UNIDAD DE MEDIDA"/>
    <tableColumn id="4" name="CANTIDAD TOTAL ESTIMADA" dataDxfId="54" dataCellStyle="ArticleBody"/>
    <tableColumn id="5" name="PRECIO UNITARIO ESTIMADO" dataDxfId="53"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9" name="Table310" displayName="Table310" ref="A181:F182" totalsRowShown="0">
  <autoFilter ref="A181:F182"/>
  <tableColumns count="6">
    <tableColumn id="1" name="CÓDIGO CATÁLOGO" dataDxfId="52"/>
    <tableColumn id="2" name="ARTÍCULO">
      <calculatedColumnFormula>IFERROR(INDEX(UNSPSCDes,MATCH(INDIRECT(ADDRESS(ROW(),COLUMN()-1,4)),UNSPSCCode,0)),"")</calculatedColumnFormula>
    </tableColumn>
    <tableColumn id="3" name="UNIDAD DE MEDIDA"/>
    <tableColumn id="4" name="CANTIDAD TOTAL ESTIMADA" dataDxfId="51" dataCellStyle="ArticleBody"/>
    <tableColumn id="5" name="PRECIO UNITARIO ESTIMADO" dataDxfId="5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10" name="Table311" displayName="Table311" ref="A192:F193" totalsRowShown="0">
  <autoFilter ref="A192:F193"/>
  <tableColumns count="6">
    <tableColumn id="1" name="CÓDIGO CATÁLOGO" dataDxfId="4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table" Target="../tables/table60.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table" Target="../tables/table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table" Target="../tables/table29.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table" Target="../tables/table15.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table" Target="../tables/table40.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table" Target="../tables/table26.xml"/><Relationship Id="rId259" Type="http://schemas.openxmlformats.org/officeDocument/2006/relationships/ctrlProp" Target="../ctrlProps/ctrlProp256.xml"/><Relationship Id="rId424" Type="http://schemas.openxmlformats.org/officeDocument/2006/relationships/table" Target="../tables/table51.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table" Target="../tables/table62.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table" Target="../tables/table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table" Target="../tables/table17.xml"/><Relationship Id="rId404" Type="http://schemas.openxmlformats.org/officeDocument/2006/relationships/table" Target="../tables/table31.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table" Target="../tables/table42.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table" Target="../tables/table53.xml"/><Relationship Id="rId230" Type="http://schemas.openxmlformats.org/officeDocument/2006/relationships/ctrlProp" Target="../ctrlProps/ctrlProp227.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table" Target="../tables/table8.xml"/><Relationship Id="rId241" Type="http://schemas.openxmlformats.org/officeDocument/2006/relationships/ctrlProp" Target="../ctrlProps/ctrlProp238.xml"/><Relationship Id="rId437" Type="http://schemas.openxmlformats.org/officeDocument/2006/relationships/table" Target="../tables/table64.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table" Target="../tables/table3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table" Target="../tables/table19.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196" Type="http://schemas.openxmlformats.org/officeDocument/2006/relationships/ctrlProp" Target="../ctrlProps/ctrlProp193.xml"/><Relationship Id="rId417" Type="http://schemas.openxmlformats.org/officeDocument/2006/relationships/table" Target="../tables/table44.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table" Target="../tables/table55.xml"/><Relationship Id="rId232" Type="http://schemas.openxmlformats.org/officeDocument/2006/relationships/ctrlProp" Target="../ctrlProps/ctrlProp229.xml"/><Relationship Id="rId274" Type="http://schemas.openxmlformats.org/officeDocument/2006/relationships/ctrlProp" Target="../ctrlProps/ctrlProp271.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table" Target="../tables/table10.xml"/><Relationship Id="rId439" Type="http://schemas.openxmlformats.org/officeDocument/2006/relationships/comments" Target="../comments1.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table" Target="../tables/table21.xml"/><Relationship Id="rId408" Type="http://schemas.openxmlformats.org/officeDocument/2006/relationships/table" Target="../tables/table3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table" Target="../tables/table11.xml"/><Relationship Id="rId419" Type="http://schemas.openxmlformats.org/officeDocument/2006/relationships/table" Target="../tables/table4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table" Target="../tables/table5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table" Target="../tables/table1.xml"/><Relationship Id="rId395" Type="http://schemas.openxmlformats.org/officeDocument/2006/relationships/table" Target="../tables/table22.xml"/><Relationship Id="rId409" Type="http://schemas.openxmlformats.org/officeDocument/2006/relationships/table" Target="../tables/table3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table" Target="../tables/table4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table" Target="../tables/table1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table" Target="../tables/table37.xml"/><Relationship Id="rId431" Type="http://schemas.openxmlformats.org/officeDocument/2006/relationships/table" Target="../tables/table58.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table" Target="../tables/table2.xml"/><Relationship Id="rId396" Type="http://schemas.openxmlformats.org/officeDocument/2006/relationships/table" Target="../tables/table2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table" Target="../tables/table27.xml"/><Relationship Id="rId421" Type="http://schemas.openxmlformats.org/officeDocument/2006/relationships/table" Target="../tables/table48.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table" Target="../tables/table1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table" Target="../tables/table38.xml"/><Relationship Id="rId432" Type="http://schemas.openxmlformats.org/officeDocument/2006/relationships/table" Target="../tables/table59.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table" Target="../tables/table3.xml"/><Relationship Id="rId397" Type="http://schemas.openxmlformats.org/officeDocument/2006/relationships/table" Target="../tables/table2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table" Target="../tables/table28.xml"/><Relationship Id="rId422" Type="http://schemas.openxmlformats.org/officeDocument/2006/relationships/table" Target="../tables/table49.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table" Target="../tables/table1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table" Target="../tables/table39.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table" Target="../tables/table2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table" Target="../tables/table50.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table" Target="../tables/table6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table" Target="../tables/table5.xml"/><Relationship Id="rId403" Type="http://schemas.openxmlformats.org/officeDocument/2006/relationships/table" Target="../tables/table30.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table" Target="../tables/table1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table" Target="../tables/table41.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table" Target="../tables/table52.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table" Target="../tables/table7.xml"/><Relationship Id="rId436" Type="http://schemas.openxmlformats.org/officeDocument/2006/relationships/table" Target="../tables/table63.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table" Target="../tables/table18.xml"/><Relationship Id="rId405" Type="http://schemas.openxmlformats.org/officeDocument/2006/relationships/table" Target="../tables/table32.xml"/><Relationship Id="rId251" Type="http://schemas.openxmlformats.org/officeDocument/2006/relationships/ctrlProp" Target="../ctrlProps/ctrlProp2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table" Target="../tables/table43.xml"/><Relationship Id="rId220" Type="http://schemas.openxmlformats.org/officeDocument/2006/relationships/ctrlProp" Target="../ctrlProps/ctrlProp21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table" Target="../tables/table54.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table" Target="../tables/table9.xml"/><Relationship Id="rId438" Type="http://schemas.openxmlformats.org/officeDocument/2006/relationships/table" Target="../tables/table65.xml"/><Relationship Id="rId242" Type="http://schemas.openxmlformats.org/officeDocument/2006/relationships/ctrlProp" Target="../ctrlProps/ctrlProp239.xml"/><Relationship Id="rId284" Type="http://schemas.openxmlformats.org/officeDocument/2006/relationships/ctrlProp" Target="../ctrlProps/ctrlProp281.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table" Target="../tables/table20.xml"/><Relationship Id="rId407" Type="http://schemas.openxmlformats.org/officeDocument/2006/relationships/table" Target="../tables/table34.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table" Target="../tables/table45.xml"/><Relationship Id="rId222" Type="http://schemas.openxmlformats.org/officeDocument/2006/relationships/ctrlProp" Target="../ctrlProps/ctrlProp219.xml"/><Relationship Id="rId264" Type="http://schemas.openxmlformats.org/officeDocument/2006/relationships/ctrlProp" Target="../ctrlProps/ctrlProp261.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table" Target="../tables/table5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371.xml"/><Relationship Id="rId7" Type="http://schemas.openxmlformats.org/officeDocument/2006/relationships/table" Target="../tables/table6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374.xml"/><Relationship Id="rId5" Type="http://schemas.openxmlformats.org/officeDocument/2006/relationships/ctrlProp" Target="../ctrlProps/ctrlProp373.xml"/><Relationship Id="rId4" Type="http://schemas.openxmlformats.org/officeDocument/2006/relationships/ctrlProp" Target="../ctrlProps/ctrlProp37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abSelected="1" zoomScaleNormal="100" workbookViewId="0">
      <selection activeCell="D4" sqref="D4"/>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101" t="s">
        <v>15168</v>
      </c>
      <c r="C6" s="101"/>
    </row>
    <row r="7" spans="2:7" ht="18" x14ac:dyDescent="0.25">
      <c r="B7" s="52" t="s">
        <v>5214</v>
      </c>
      <c r="C7" s="53">
        <f ca="1">PACC!B10</f>
        <v>43231789</v>
      </c>
      <c r="G7" s="28"/>
    </row>
    <row r="8" spans="2:7" ht="18" x14ac:dyDescent="0.25">
      <c r="B8" s="54" t="s">
        <v>3641</v>
      </c>
      <c r="C8" s="55">
        <f ca="1">PACC!B9</f>
        <v>65</v>
      </c>
      <c r="G8" s="28"/>
    </row>
    <row r="9" spans="2:7" ht="18" x14ac:dyDescent="0.25">
      <c r="B9" s="54" t="s">
        <v>5769</v>
      </c>
      <c r="C9" s="56" t="str">
        <f>IF(PACC!E6="","",PACC!E6)</f>
        <v>0222</v>
      </c>
      <c r="G9" s="28"/>
    </row>
    <row r="10" spans="2:7" ht="18" x14ac:dyDescent="0.25">
      <c r="B10" s="54" t="s">
        <v>874</v>
      </c>
      <c r="C10" s="56" t="str">
        <f>IF(PACC!E7="","",PACC!E7)</f>
        <v>01</v>
      </c>
      <c r="G10" s="28"/>
    </row>
    <row r="11" spans="2:7" ht="18" x14ac:dyDescent="0.25">
      <c r="B11" s="54" t="s">
        <v>3362</v>
      </c>
      <c r="C11" s="56" t="str">
        <f>IF(PACC!E8="","",PACC!E8)</f>
        <v>0002</v>
      </c>
      <c r="G11" s="28"/>
    </row>
    <row r="12" spans="2:7" ht="16.5" customHeight="1" x14ac:dyDescent="0.25">
      <c r="B12" s="54" t="s">
        <v>17724</v>
      </c>
      <c r="C12" s="56" t="str">
        <f>IF(PACC!E9="","",PACC!E9)</f>
        <v>DIRECCION GENERAL DE MINERIA</v>
      </c>
      <c r="G12" s="28"/>
    </row>
    <row r="13" spans="2:7" ht="16.5" customHeight="1" x14ac:dyDescent="0.25">
      <c r="B13" s="54" t="s">
        <v>18227</v>
      </c>
      <c r="C13" s="57">
        <f>IF(PACC!E11="","",PACC!E11)</f>
        <v>2017</v>
      </c>
      <c r="G13" s="29"/>
    </row>
    <row r="14" spans="2:7" ht="16.5" customHeight="1" x14ac:dyDescent="0.25">
      <c r="B14" s="54" t="s">
        <v>4035</v>
      </c>
      <c r="C14" s="75" t="str">
        <f>IF(PACC!E12="","",PACC!E12)</f>
        <v/>
      </c>
      <c r="G14" s="29"/>
    </row>
    <row r="15" spans="2:7" x14ac:dyDescent="0.25">
      <c r="B15" s="102" t="s">
        <v>3406</v>
      </c>
      <c r="C15" s="102"/>
    </row>
    <row r="16" spans="2:7" x14ac:dyDescent="0.25">
      <c r="B16" s="58" t="s">
        <v>10694</v>
      </c>
      <c r="C16" s="53">
        <f ca="1">SUMIF(ObjetoContratacionOculto,"="&amp;Bienes,TotalEstColumnValue)</f>
        <v>17940389</v>
      </c>
    </row>
    <row r="17" spans="2:3" x14ac:dyDescent="0.25">
      <c r="B17" s="58" t="s">
        <v>529</v>
      </c>
      <c r="C17" s="53">
        <f>SUMIF(ObjetoContratacionOculto,"="&amp;Obras,TotalEstColumnValue)</f>
        <v>0</v>
      </c>
    </row>
    <row r="18" spans="2:3" x14ac:dyDescent="0.25">
      <c r="B18" s="58" t="s">
        <v>91</v>
      </c>
      <c r="C18" s="53">
        <f ca="1">SUMIF(ObjetoContratacionOculto,"="&amp;Servicios,TotalEstColumnValue)</f>
        <v>25291400</v>
      </c>
    </row>
    <row r="19" spans="2:3" x14ac:dyDescent="0.25">
      <c r="B19" s="58" t="s">
        <v>6784</v>
      </c>
      <c r="C19" s="53">
        <f>SUMIF(ObjetoContratacionOculto,"="&amp;ServiciosConsultoria,TotalEstColumnValue)</f>
        <v>0</v>
      </c>
    </row>
    <row r="20" spans="2:3" x14ac:dyDescent="0.25">
      <c r="B20" s="58" t="s">
        <v>5127</v>
      </c>
      <c r="C20" s="53">
        <f>SUMIF(ObjetoContratacionOculto,"="&amp;ConsultoriaServicios,TotalEstColumnValue)</f>
        <v>0</v>
      </c>
    </row>
    <row r="21" spans="2:3" x14ac:dyDescent="0.25">
      <c r="B21" s="102" t="s">
        <v>16803</v>
      </c>
      <c r="C21" s="102"/>
    </row>
    <row r="22" spans="2:3" x14ac:dyDescent="0.25">
      <c r="B22" s="58" t="s">
        <v>11798</v>
      </c>
      <c r="C22" s="53">
        <f ca="1">SUMIF(MIPYMEOculto,"="&amp;MIPYMESí,TotalEstColumnValue)</f>
        <v>9823789</v>
      </c>
    </row>
    <row r="23" spans="2:3" x14ac:dyDescent="0.25">
      <c r="B23" s="58" t="s">
        <v>17857</v>
      </c>
      <c r="C23" s="53">
        <f>SUMIF(MIPYMEOculto,"="&amp;MIPYMEMujer,TotalEstColumnValue)</f>
        <v>0</v>
      </c>
    </row>
    <row r="24" spans="2:3" x14ac:dyDescent="0.25">
      <c r="B24" s="58" t="s">
        <v>3562</v>
      </c>
      <c r="C24" s="53">
        <f ca="1">SUMIF(MIPYMEOculto,"="&amp;MIPYMENo,TotalEstColumnValue)</f>
        <v>33408000</v>
      </c>
    </row>
    <row r="25" spans="2:3" x14ac:dyDescent="0.25">
      <c r="B25" s="101" t="s">
        <v>14393</v>
      </c>
      <c r="C25" s="101"/>
    </row>
    <row r="26" spans="2:3" x14ac:dyDescent="0.25">
      <c r="B26" s="58" t="s">
        <v>10105</v>
      </c>
      <c r="C26" s="53">
        <f ca="1">SUMIF(ProcedimientoOculto,"="&amp;ModCU,TotalEstColumnValue)</f>
        <v>1328195</v>
      </c>
    </row>
    <row r="27" spans="2:3" x14ac:dyDescent="0.25">
      <c r="B27" s="58" t="s">
        <v>9176</v>
      </c>
      <c r="C27" s="53">
        <f ca="1">SUMIF(ProcedimientoOculto,"="&amp;ModCM,TotalEstColumnValue)</f>
        <v>11840344</v>
      </c>
    </row>
    <row r="28" spans="2:3" x14ac:dyDescent="0.25">
      <c r="B28" s="58" t="s">
        <v>11066</v>
      </c>
      <c r="C28" s="53">
        <f ca="1">SUMIF(ProcedimientoOculto,"="&amp;ModCP,TotalEstColumnValue)</f>
        <v>5063250</v>
      </c>
    </row>
    <row r="29" spans="2:3" x14ac:dyDescent="0.25">
      <c r="B29" s="58" t="s">
        <v>7892</v>
      </c>
      <c r="C29" s="53">
        <f ca="1">SUMIF(ProcedimientoOculto,"="&amp;ModLP,TotalEstColumnValue)</f>
        <v>25000000</v>
      </c>
    </row>
    <row r="30" spans="2:3" x14ac:dyDescent="0.25">
      <c r="B30" s="58" t="s">
        <v>13161</v>
      </c>
      <c r="C30" s="53">
        <f>SUMIF(ProcedimientoOculto,"="&amp;ModLI,TotalEstColumnValue)</f>
        <v>0</v>
      </c>
    </row>
    <row r="31" spans="2:3" x14ac:dyDescent="0.25">
      <c r="B31" s="58" t="s">
        <v>10593</v>
      </c>
      <c r="C31" s="53">
        <f>SUMIF(ProcedimientoOculto,"="&amp;ModLR,TotalEstColumnValue)</f>
        <v>0</v>
      </c>
    </row>
    <row r="32" spans="2:3" x14ac:dyDescent="0.25">
      <c r="B32" s="58" t="s">
        <v>5122</v>
      </c>
      <c r="C32" s="53">
        <f>SUMIF(ProcedimientoOculto,"="&amp;ModSO,TotalEstColumnValue)</f>
        <v>0</v>
      </c>
    </row>
    <row r="33" spans="2:3" x14ac:dyDescent="0.25">
      <c r="B33" s="52" t="s">
        <v>15997</v>
      </c>
      <c r="C33" s="53">
        <f>SUMIF(ProcedimientoOculto,"="&amp;ModEBienes,TotalEstColumnValue)</f>
        <v>0</v>
      </c>
    </row>
    <row r="34" spans="2:3" ht="30" x14ac:dyDescent="0.25">
      <c r="B34" s="54" t="s">
        <v>12213</v>
      </c>
      <c r="C34" s="53">
        <f>SUMIF(ProcedimientoOculto,"="&amp;ModEConstruccion,TotalEstColumnValue)</f>
        <v>0</v>
      </c>
    </row>
    <row r="35" spans="2:3" ht="30" x14ac:dyDescent="0.25">
      <c r="B35" s="54" t="s">
        <v>13952</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12189</v>
      </c>
      <c r="C37" s="53">
        <f>SUMIF(ProcedimientoOculto,"="&amp;ModEProveedor,TotalEstColumnValue)</f>
        <v>0</v>
      </c>
    </row>
    <row r="38" spans="2:3" ht="30" x14ac:dyDescent="0.25">
      <c r="B38" s="54" t="s">
        <v>16717</v>
      </c>
      <c r="C38" s="53">
        <f>SUMIF(ProcedimientoOculto,"="&amp;ModE40,TotalEstColumnValue)</f>
        <v>0</v>
      </c>
    </row>
    <row r="39" spans="2:3" ht="30" x14ac:dyDescent="0.25">
      <c r="B39" s="54" t="s">
        <v>7835</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7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D905"/>
  <sheetViews>
    <sheetView view="pageBreakPreview" zoomScale="55" zoomScaleNormal="70" zoomScaleSheetLayoutView="55" workbookViewId="0">
      <selection activeCell="N12" sqref="N12"/>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5"/>
      <c r="B1" s="42"/>
      <c r="C1" s="30"/>
      <c r="D1" s="30"/>
      <c r="E1" s="1"/>
      <c r="F1" s="42"/>
      <c r="G1" s="42"/>
      <c r="H1" s="2"/>
      <c r="I1" s="31"/>
      <c r="J1" s="31"/>
      <c r="K1" s="10"/>
      <c r="L1" s="10"/>
      <c r="M1" s="10"/>
    </row>
    <row r="2" spans="1:13" s="3" customFormat="1" ht="18" x14ac:dyDescent="0.25">
      <c r="A2" s="105"/>
      <c r="B2" s="108" t="s">
        <v>1390</v>
      </c>
      <c r="C2" s="108"/>
      <c r="D2" s="108"/>
      <c r="E2" s="108"/>
      <c r="F2" s="60"/>
      <c r="G2" s="42"/>
      <c r="H2" s="10"/>
    </row>
    <row r="3" spans="1:13" s="3" customFormat="1" ht="18" x14ac:dyDescent="0.25">
      <c r="A3" s="105"/>
      <c r="B3" s="109" t="str">
        <f>"AÑO "&amp;E11</f>
        <v>AÑO 2017</v>
      </c>
      <c r="C3" s="109"/>
      <c r="D3" s="109"/>
      <c r="E3" s="109"/>
      <c r="F3" s="61"/>
      <c r="G3" s="42"/>
      <c r="H3" s="10"/>
    </row>
    <row r="4" spans="1:13" s="3" customFormat="1" ht="18" x14ac:dyDescent="0.25">
      <c r="A4" s="105"/>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9819</v>
      </c>
      <c r="B6" s="44"/>
      <c r="C6" s="35"/>
      <c r="D6" s="46" t="s">
        <v>5260</v>
      </c>
      <c r="E6" s="106" t="s">
        <v>7698</v>
      </c>
      <c r="F6" s="107"/>
    </row>
    <row r="7" spans="1:13" s="43" customFormat="1" ht="13.5" x14ac:dyDescent="0.25">
      <c r="A7" s="36" t="s">
        <v>16010</v>
      </c>
      <c r="B7" s="44"/>
      <c r="C7" s="44"/>
      <c r="D7" s="46" t="s">
        <v>10083</v>
      </c>
      <c r="E7" s="106" t="s">
        <v>15154</v>
      </c>
      <c r="F7" s="107"/>
    </row>
    <row r="8" spans="1:13" s="43" customFormat="1" ht="13.5" x14ac:dyDescent="0.25">
      <c r="A8" s="44"/>
      <c r="B8" s="44"/>
      <c r="C8" s="44"/>
      <c r="D8" s="46" t="s">
        <v>11676</v>
      </c>
      <c r="E8" s="106" t="s">
        <v>6526</v>
      </c>
      <c r="F8" s="107"/>
    </row>
    <row r="9" spans="1:13" s="43" customFormat="1" ht="13.5" x14ac:dyDescent="0.25">
      <c r="A9" s="38" t="s">
        <v>3827</v>
      </c>
      <c r="B9" s="48">
        <f ca="1">COUNTIFS(TotalEstColumnName,"="&amp;TotalEstLabel,TotalEstColumnValue,"&gt;0")</f>
        <v>65</v>
      </c>
      <c r="C9" s="44"/>
      <c r="D9" s="46" t="s">
        <v>6840</v>
      </c>
      <c r="E9" s="106" t="s">
        <v>6540</v>
      </c>
      <c r="F9" s="107"/>
    </row>
    <row r="10" spans="1:13" s="43" customFormat="1" ht="13.5" x14ac:dyDescent="0.25">
      <c r="A10" s="40" t="s">
        <v>17061</v>
      </c>
      <c r="B10" s="47">
        <f ca="1">SUMIF(TotalEstColumnName,"="&amp;TotalEstLabel,TotalEstColumnValue)</f>
        <v>43231789</v>
      </c>
      <c r="C10" s="44"/>
      <c r="D10" s="46" t="s">
        <v>14707</v>
      </c>
      <c r="E10" s="106" t="s">
        <v>302</v>
      </c>
      <c r="F10" s="107"/>
    </row>
    <row r="11" spans="1:13" s="43" customFormat="1" ht="13.5" x14ac:dyDescent="0.25">
      <c r="A11" s="39"/>
      <c r="B11" s="39"/>
      <c r="C11" s="44"/>
      <c r="D11" s="46" t="s">
        <v>3423</v>
      </c>
      <c r="E11" s="110">
        <v>2017</v>
      </c>
      <c r="F11" s="111"/>
    </row>
    <row r="12" spans="1:13" s="43" customFormat="1" ht="13.5" x14ac:dyDescent="0.25">
      <c r="A12" s="37"/>
      <c r="B12" s="37"/>
      <c r="C12" s="37"/>
      <c r="D12" s="46" t="s">
        <v>3494</v>
      </c>
      <c r="E12" s="112" t="s">
        <v>6782</v>
      </c>
      <c r="F12" s="113"/>
    </row>
    <row r="15" spans="1:13" ht="33.950000000000003" customHeight="1" x14ac:dyDescent="0.25">
      <c r="A15" s="64" t="s">
        <v>16383</v>
      </c>
      <c r="B15" s="64" t="s">
        <v>161</v>
      </c>
      <c r="C15" s="64" t="s">
        <v>11726</v>
      </c>
      <c r="D15" s="64" t="s">
        <v>14379</v>
      </c>
      <c r="E15" s="64" t="s">
        <v>10964</v>
      </c>
      <c r="F15" s="64" t="s">
        <v>11097</v>
      </c>
    </row>
    <row r="16" spans="1:13" ht="13.5" customHeight="1" x14ac:dyDescent="0.25">
      <c r="A16" s="84" t="s">
        <v>18832</v>
      </c>
      <c r="B16" s="84" t="s">
        <v>18833</v>
      </c>
      <c r="C16" s="66" t="s">
        <v>17798</v>
      </c>
      <c r="D16" s="66" t="s">
        <v>17483</v>
      </c>
      <c r="E16" s="66" t="s">
        <v>8857</v>
      </c>
      <c r="F16" s="66" t="s">
        <v>6782</v>
      </c>
    </row>
    <row r="17" spans="1:6" ht="14.1" customHeight="1" x14ac:dyDescent="0.25">
      <c r="A17" s="103" t="s">
        <v>14829</v>
      </c>
      <c r="B17" s="67" t="s">
        <v>8531</v>
      </c>
      <c r="C17" s="77">
        <v>42767</v>
      </c>
      <c r="D17" s="103" t="s">
        <v>9388</v>
      </c>
      <c r="E17" s="79" t="s">
        <v>13095</v>
      </c>
      <c r="F17" s="80" t="s">
        <v>3081</v>
      </c>
    </row>
    <row r="18" spans="1:6" ht="14.1" customHeight="1" x14ac:dyDescent="0.25">
      <c r="A18" s="104"/>
      <c r="B18" s="67" t="s">
        <v>1787</v>
      </c>
      <c r="C18" s="78">
        <f>IF(C17="","",IF(AND(MONTH(C17)&gt;=1,MONTH(C17)&lt;=3),1,IF(AND(MONTH(C17)&gt;=4,MONTH(C17)&lt;=6),2,IF(AND(MONTH(C17)&gt;=7,MONTH(C17)&lt;=9),3,4))))</f>
        <v>1</v>
      </c>
      <c r="D18" s="104"/>
      <c r="E18" s="79" t="s">
        <v>2418</v>
      </c>
      <c r="F18" s="80" t="s">
        <v>11114</v>
      </c>
    </row>
    <row r="19" spans="1:6" ht="14.1" customHeight="1" x14ac:dyDescent="0.25">
      <c r="A19" s="104"/>
      <c r="B19" s="67" t="s">
        <v>12944</v>
      </c>
      <c r="C19" s="77">
        <v>42772</v>
      </c>
      <c r="D19" s="104"/>
      <c r="E19" s="79" t="s">
        <v>3074</v>
      </c>
      <c r="F19" s="80" t="s">
        <v>11114</v>
      </c>
    </row>
    <row r="20" spans="1:6" ht="14.1" customHeight="1" x14ac:dyDescent="0.25">
      <c r="A20" s="104"/>
      <c r="B20" s="67" t="s">
        <v>1787</v>
      </c>
      <c r="C20" s="78">
        <f>IF(C19="","",IF(AND(MONTH(C19)&gt;=1,MONTH(C19)&lt;=3),1,IF(AND(MONTH(C19)&gt;=4,MONTH(C19)&lt;=6),2,IF(AND(MONTH(C19)&gt;=7,MONTH(C19)&lt;=9),3,4))))</f>
        <v>1</v>
      </c>
      <c r="D20" s="104"/>
      <c r="E20" s="79" t="s">
        <v>13194</v>
      </c>
      <c r="F20" s="80" t="s">
        <v>11114</v>
      </c>
    </row>
    <row r="22" spans="1:6" ht="14.1" customHeight="1" x14ac:dyDescent="0.25">
      <c r="A22" s="72" t="s">
        <v>15736</v>
      </c>
      <c r="B22" s="72" t="s">
        <v>16147</v>
      </c>
      <c r="C22" s="72" t="s">
        <v>15642</v>
      </c>
      <c r="D22" s="72" t="s">
        <v>15252</v>
      </c>
      <c r="E22" s="72" t="s">
        <v>6934</v>
      </c>
      <c r="F22" s="72" t="s">
        <v>15281</v>
      </c>
    </row>
    <row r="23" spans="1:6" ht="13.5" customHeight="1" x14ac:dyDescent="0.25">
      <c r="A23" s="85">
        <v>43201809</v>
      </c>
      <c r="B23" s="69" t="str">
        <f t="shared" ref="B23:B54" ca="1" si="0">IFERROR(INDEX(UNSPSCDes,MATCH(INDIRECT(ADDRESS(ROW(),COLUMN()-1,4)),UNSPSCCode,0)),"")</f>
        <v>Disco compacto cd de lectura y escritura</v>
      </c>
      <c r="C23" s="82" t="s">
        <v>16989</v>
      </c>
      <c r="D23" s="81">
        <v>2</v>
      </c>
      <c r="E23" s="71">
        <v>50</v>
      </c>
      <c r="F23" s="70">
        <f t="shared" ref="F23:F54" ca="1" si="1">INDIRECT(ADDRESS(ROW(),COLUMN()-2,4))*INDIRECT(ADDRESS(ROW(),COLUMN()-1,4))</f>
        <v>100</v>
      </c>
    </row>
    <row r="24" spans="1:6" ht="13.5" customHeight="1" x14ac:dyDescent="0.25">
      <c r="A24" s="85">
        <v>44101707</v>
      </c>
      <c r="B24" s="69" t="str">
        <f t="shared" ca="1" si="0"/>
        <v>Unidades de grapadoras</v>
      </c>
      <c r="C24" s="82" t="s">
        <v>1450</v>
      </c>
      <c r="D24" s="81">
        <v>5</v>
      </c>
      <c r="E24" s="71">
        <v>325</v>
      </c>
      <c r="F24" s="70">
        <f t="shared" ca="1" si="1"/>
        <v>1625</v>
      </c>
    </row>
    <row r="25" spans="1:6" ht="13.5" customHeight="1" x14ac:dyDescent="0.25">
      <c r="A25" s="85">
        <v>14111807</v>
      </c>
      <c r="B25" s="69" t="str">
        <f t="shared" ca="1" si="0"/>
        <v>Libros comerciales para múltiples usos</v>
      </c>
      <c r="C25" s="82" t="s">
        <v>1450</v>
      </c>
      <c r="D25" s="81">
        <v>7</v>
      </c>
      <c r="E25" s="71">
        <v>350</v>
      </c>
      <c r="F25" s="70">
        <f t="shared" ca="1" si="1"/>
        <v>2450</v>
      </c>
    </row>
    <row r="26" spans="1:6" ht="13.5" customHeight="1" x14ac:dyDescent="0.25">
      <c r="A26" s="85">
        <v>14111507</v>
      </c>
      <c r="B26" s="69" t="str">
        <f t="shared" ca="1" si="0"/>
        <v>Papel para impresora o fotocopiadora</v>
      </c>
      <c r="C26" s="82" t="s">
        <v>1450</v>
      </c>
      <c r="D26" s="81">
        <v>200</v>
      </c>
      <c r="E26" s="71">
        <v>170</v>
      </c>
      <c r="F26" s="70">
        <f t="shared" ca="1" si="1"/>
        <v>34000</v>
      </c>
    </row>
    <row r="27" spans="1:6" ht="13.5" customHeight="1" x14ac:dyDescent="0.25">
      <c r="A27" s="85">
        <v>44122011</v>
      </c>
      <c r="B27" s="69" t="str">
        <f t="shared" ca="1" si="0"/>
        <v>Folders</v>
      </c>
      <c r="C27" s="82" t="s">
        <v>16989</v>
      </c>
      <c r="D27" s="81">
        <v>6</v>
      </c>
      <c r="E27" s="71">
        <v>125</v>
      </c>
      <c r="F27" s="70">
        <f t="shared" ca="1" si="1"/>
        <v>750</v>
      </c>
    </row>
    <row r="28" spans="1:6" ht="13.5" customHeight="1" x14ac:dyDescent="0.25">
      <c r="A28" s="85">
        <v>44122017</v>
      </c>
      <c r="B28" s="69" t="str">
        <f t="shared" ca="1" si="0"/>
        <v>Folders de colgar o accesorios</v>
      </c>
      <c r="C28" s="82" t="s">
        <v>16989</v>
      </c>
      <c r="D28" s="81">
        <v>8</v>
      </c>
      <c r="E28" s="71">
        <v>325</v>
      </c>
      <c r="F28" s="70">
        <f t="shared" ca="1" si="1"/>
        <v>2600</v>
      </c>
    </row>
    <row r="29" spans="1:6" ht="13.5" customHeight="1" x14ac:dyDescent="0.25">
      <c r="A29" s="85">
        <v>44121503</v>
      </c>
      <c r="B29" s="69" t="str">
        <f t="shared" ca="1" si="0"/>
        <v>Sobres</v>
      </c>
      <c r="C29" s="82" t="s">
        <v>16989</v>
      </c>
      <c r="D29" s="81">
        <v>5</v>
      </c>
      <c r="E29" s="71">
        <v>115</v>
      </c>
      <c r="F29" s="70">
        <f t="shared" ca="1" si="1"/>
        <v>575</v>
      </c>
    </row>
    <row r="30" spans="1:6" ht="13.5" customHeight="1" x14ac:dyDescent="0.25">
      <c r="A30" s="85">
        <v>14111530</v>
      </c>
      <c r="B30" s="69" t="str">
        <f t="shared" ca="1" si="0"/>
        <v>Papel de notas autoadhesivas</v>
      </c>
      <c r="C30" s="82" t="s">
        <v>1450</v>
      </c>
      <c r="D30" s="81">
        <v>60</v>
      </c>
      <c r="E30" s="71">
        <v>15</v>
      </c>
      <c r="F30" s="70">
        <f t="shared" ca="1" si="1"/>
        <v>900</v>
      </c>
    </row>
    <row r="31" spans="1:6" ht="13.5" customHeight="1" x14ac:dyDescent="0.25">
      <c r="A31" s="85">
        <v>31162404</v>
      </c>
      <c r="B31" s="69" t="str">
        <f t="shared" ca="1" si="0"/>
        <v>Grapas</v>
      </c>
      <c r="C31" s="82" t="s">
        <v>16989</v>
      </c>
      <c r="D31" s="81">
        <v>6</v>
      </c>
      <c r="E31" s="71">
        <v>150</v>
      </c>
      <c r="F31" s="70">
        <f t="shared" ca="1" si="1"/>
        <v>900</v>
      </c>
    </row>
    <row r="32" spans="1:6" ht="13.5" customHeight="1" x14ac:dyDescent="0.25">
      <c r="A32" s="85">
        <v>44121706</v>
      </c>
      <c r="B32" s="69" t="str">
        <f t="shared" ca="1" si="0"/>
        <v>Lápices de madera</v>
      </c>
      <c r="C32" s="82" t="s">
        <v>16989</v>
      </c>
      <c r="D32" s="81">
        <v>10</v>
      </c>
      <c r="E32" s="71">
        <v>65</v>
      </c>
      <c r="F32" s="70">
        <f t="shared" ca="1" si="1"/>
        <v>650</v>
      </c>
    </row>
    <row r="33" spans="1:6" ht="13.5" customHeight="1" x14ac:dyDescent="0.25">
      <c r="A33" s="85">
        <v>44121701</v>
      </c>
      <c r="B33" s="69" t="str">
        <f t="shared" ca="1" si="0"/>
        <v>Bolígrafos</v>
      </c>
      <c r="C33" s="82" t="s">
        <v>16989</v>
      </c>
      <c r="D33" s="81">
        <v>12</v>
      </c>
      <c r="E33" s="71">
        <v>112</v>
      </c>
      <c r="F33" s="70">
        <f t="shared" ca="1" si="1"/>
        <v>1344</v>
      </c>
    </row>
    <row r="34" spans="1:6" ht="13.5" customHeight="1" x14ac:dyDescent="0.25">
      <c r="A34" s="85">
        <v>60121535</v>
      </c>
      <c r="B34" s="69" t="str">
        <f t="shared" ca="1" si="0"/>
        <v>Borradores de goma</v>
      </c>
      <c r="C34" s="82" t="s">
        <v>1450</v>
      </c>
      <c r="D34" s="81">
        <v>15</v>
      </c>
      <c r="E34" s="71">
        <v>12</v>
      </c>
      <c r="F34" s="70">
        <f t="shared" ca="1" si="1"/>
        <v>180</v>
      </c>
    </row>
    <row r="35" spans="1:6" ht="13.5" customHeight="1" x14ac:dyDescent="0.25">
      <c r="A35" s="85">
        <v>31201603</v>
      </c>
      <c r="B35" s="69" t="str">
        <f t="shared" ca="1" si="0"/>
        <v>Gomas</v>
      </c>
      <c r="C35" s="82" t="s">
        <v>16989</v>
      </c>
      <c r="D35" s="81">
        <v>5</v>
      </c>
      <c r="E35" s="71">
        <v>20</v>
      </c>
      <c r="F35" s="70">
        <f t="shared" ca="1" si="1"/>
        <v>100</v>
      </c>
    </row>
    <row r="36" spans="1:6" ht="13.5" customHeight="1" x14ac:dyDescent="0.25">
      <c r="A36" s="85">
        <v>44122105</v>
      </c>
      <c r="B36" s="69" t="str">
        <f t="shared" ca="1" si="0"/>
        <v>Clips para carpetas o bulldog</v>
      </c>
      <c r="C36" s="82" t="s">
        <v>16989</v>
      </c>
      <c r="D36" s="81">
        <v>6</v>
      </c>
      <c r="E36" s="71">
        <v>200</v>
      </c>
      <c r="F36" s="70">
        <f t="shared" ca="1" si="1"/>
        <v>1200</v>
      </c>
    </row>
    <row r="37" spans="1:6" ht="13.5" customHeight="1" x14ac:dyDescent="0.25">
      <c r="A37" s="62">
        <v>31201505</v>
      </c>
      <c r="B37" s="69" t="str">
        <f t="shared" ca="1" si="0"/>
        <v>Cinta doble faz</v>
      </c>
      <c r="C37" s="82" t="s">
        <v>1450</v>
      </c>
      <c r="D37" s="81">
        <v>3</v>
      </c>
      <c r="E37" s="71">
        <v>135</v>
      </c>
      <c r="F37" s="70">
        <f t="shared" ca="1" si="1"/>
        <v>405</v>
      </c>
    </row>
    <row r="38" spans="1:6" ht="13.5" customHeight="1" x14ac:dyDescent="0.25">
      <c r="A38" s="85">
        <v>31261501</v>
      </c>
      <c r="B38" s="69" t="str">
        <f t="shared" ca="1" si="0"/>
        <v>Cubiertas y carcasas de plástico</v>
      </c>
      <c r="C38" s="82" t="s">
        <v>16989</v>
      </c>
      <c r="D38" s="81">
        <v>2</v>
      </c>
      <c r="E38" s="71">
        <v>235</v>
      </c>
      <c r="F38" s="70">
        <f t="shared" ca="1" si="1"/>
        <v>470</v>
      </c>
    </row>
    <row r="39" spans="1:6" ht="13.5" customHeight="1" x14ac:dyDescent="0.25">
      <c r="A39" s="85">
        <v>31201610</v>
      </c>
      <c r="B39" s="69" t="str">
        <f t="shared" ca="1" si="0"/>
        <v>Pegamentos</v>
      </c>
      <c r="C39" s="82" t="s">
        <v>1450</v>
      </c>
      <c r="D39" s="81">
        <v>5</v>
      </c>
      <c r="E39" s="71">
        <v>30</v>
      </c>
      <c r="F39" s="70">
        <f t="shared" ca="1" si="1"/>
        <v>150</v>
      </c>
    </row>
    <row r="40" spans="1:6" ht="13.5" customHeight="1" x14ac:dyDescent="0.25">
      <c r="A40" s="85">
        <v>44121628</v>
      </c>
      <c r="B40" s="69" t="str">
        <f t="shared" ca="1" si="0"/>
        <v>Contenedores o dispensadores de clips</v>
      </c>
      <c r="C40" s="82" t="s">
        <v>1450</v>
      </c>
      <c r="D40" s="81">
        <v>5</v>
      </c>
      <c r="E40" s="71">
        <v>35</v>
      </c>
      <c r="F40" s="70">
        <f t="shared" ca="1" si="1"/>
        <v>175</v>
      </c>
    </row>
    <row r="41" spans="1:6" ht="13.5" customHeight="1" x14ac:dyDescent="0.25">
      <c r="A41" s="85">
        <v>44121613</v>
      </c>
      <c r="B41" s="69" t="str">
        <f t="shared" ca="1" si="0"/>
        <v>Removedores de grapas (saca ganchos)</v>
      </c>
      <c r="C41" s="82" t="s">
        <v>1450</v>
      </c>
      <c r="D41" s="81">
        <v>5</v>
      </c>
      <c r="E41" s="71">
        <v>32</v>
      </c>
      <c r="F41" s="70">
        <f t="shared" ca="1" si="1"/>
        <v>160</v>
      </c>
    </row>
    <row r="42" spans="1:6" ht="13.5" customHeight="1" x14ac:dyDescent="0.25">
      <c r="A42" s="85">
        <v>44121618</v>
      </c>
      <c r="B42" s="69" t="str">
        <f t="shared" ca="1" si="0"/>
        <v>Tijeras</v>
      </c>
      <c r="C42" s="82" t="s">
        <v>1450</v>
      </c>
      <c r="D42" s="81">
        <v>6</v>
      </c>
      <c r="E42" s="71">
        <v>35</v>
      </c>
      <c r="F42" s="70">
        <f t="shared" ca="1" si="1"/>
        <v>210</v>
      </c>
    </row>
    <row r="43" spans="1:6" ht="13.5" customHeight="1" x14ac:dyDescent="0.25">
      <c r="A43" s="85">
        <v>44122104</v>
      </c>
      <c r="B43" s="69" t="str">
        <f t="shared" ca="1" si="0"/>
        <v>Clips para papel</v>
      </c>
      <c r="C43" s="82" t="s">
        <v>16989</v>
      </c>
      <c r="D43" s="81">
        <v>12</v>
      </c>
      <c r="E43" s="71">
        <v>60</v>
      </c>
      <c r="F43" s="70">
        <f t="shared" ca="1" si="1"/>
        <v>720</v>
      </c>
    </row>
    <row r="44" spans="1:6" ht="13.5" customHeight="1" x14ac:dyDescent="0.25">
      <c r="A44" s="85">
        <v>44122003</v>
      </c>
      <c r="B44" s="69" t="str">
        <f t="shared" ca="1" si="0"/>
        <v>Carpetas</v>
      </c>
      <c r="C44" s="82" t="s">
        <v>1450</v>
      </c>
      <c r="D44" s="81">
        <v>6</v>
      </c>
      <c r="E44" s="71">
        <v>350</v>
      </c>
      <c r="F44" s="70">
        <f t="shared" ca="1" si="1"/>
        <v>2100</v>
      </c>
    </row>
    <row r="45" spans="1:6" ht="13.5" customHeight="1" x14ac:dyDescent="0.25">
      <c r="A45" s="85">
        <v>14111526</v>
      </c>
      <c r="B45" s="69" t="str">
        <f t="shared" ca="1" si="0"/>
        <v>Papel libretas o libros de mensajes telefónicos</v>
      </c>
      <c r="C45" s="82" t="s">
        <v>1450</v>
      </c>
      <c r="D45" s="81">
        <v>15</v>
      </c>
      <c r="E45" s="71">
        <v>115</v>
      </c>
      <c r="F45" s="70">
        <f t="shared" ca="1" si="1"/>
        <v>1725</v>
      </c>
    </row>
    <row r="46" spans="1:6" ht="13.5" customHeight="1" x14ac:dyDescent="0.25">
      <c r="A46" s="85">
        <v>60121518</v>
      </c>
      <c r="B46" s="69" t="str">
        <f t="shared" ca="1" si="0"/>
        <v>Lápices de grafito</v>
      </c>
      <c r="C46" s="82" t="s">
        <v>16989</v>
      </c>
      <c r="D46" s="81">
        <v>5</v>
      </c>
      <c r="E46" s="71">
        <v>125</v>
      </c>
      <c r="F46" s="70">
        <f t="shared" ca="1" si="1"/>
        <v>625</v>
      </c>
    </row>
    <row r="47" spans="1:6" ht="13.5" customHeight="1" x14ac:dyDescent="0.25">
      <c r="A47" s="85">
        <v>26111702</v>
      </c>
      <c r="B47" s="69" t="str">
        <f t="shared" ca="1" si="0"/>
        <v>Pilas alcalinas</v>
      </c>
      <c r="C47" s="82" t="s">
        <v>1450</v>
      </c>
      <c r="D47" s="81">
        <v>15</v>
      </c>
      <c r="E47" s="71">
        <v>80</v>
      </c>
      <c r="F47" s="70">
        <f t="shared" ca="1" si="1"/>
        <v>1200</v>
      </c>
    </row>
    <row r="48" spans="1:6" ht="13.5" customHeight="1" x14ac:dyDescent="0.25">
      <c r="A48" s="85">
        <v>43191603</v>
      </c>
      <c r="B48" s="69" t="str">
        <f t="shared" ca="1" si="0"/>
        <v>Cables de extensión para teléfonos</v>
      </c>
      <c r="C48" s="82" t="s">
        <v>1450</v>
      </c>
      <c r="D48" s="81">
        <v>10</v>
      </c>
      <c r="E48" s="71">
        <v>80</v>
      </c>
      <c r="F48" s="70">
        <f t="shared" ca="1" si="1"/>
        <v>800</v>
      </c>
    </row>
    <row r="49" spans="1:16384" ht="13.5" customHeight="1" x14ac:dyDescent="0.25">
      <c r="A49" s="85">
        <v>12171703</v>
      </c>
      <c r="B49" s="69" t="str">
        <f t="shared" ca="1" si="0"/>
        <v>Tintas</v>
      </c>
      <c r="C49" s="82" t="s">
        <v>1450</v>
      </c>
      <c r="D49" s="81">
        <v>10</v>
      </c>
      <c r="E49" s="71">
        <v>1600</v>
      </c>
      <c r="F49" s="70">
        <f t="shared" ca="1" si="1"/>
        <v>16000</v>
      </c>
    </row>
    <row r="50" spans="1:16384" ht="13.5" customHeight="1" x14ac:dyDescent="0.25">
      <c r="A50" s="85">
        <v>12171703</v>
      </c>
      <c r="B50" s="69" t="str">
        <f t="shared" ca="1" si="0"/>
        <v>Tintas</v>
      </c>
      <c r="C50" s="82" t="s">
        <v>1450</v>
      </c>
      <c r="D50" s="81">
        <v>19</v>
      </c>
      <c r="E50" s="71">
        <v>2000</v>
      </c>
      <c r="F50" s="70">
        <f t="shared" ca="1" si="1"/>
        <v>38000</v>
      </c>
    </row>
    <row r="51" spans="1:16384" ht="13.5" customHeight="1" x14ac:dyDescent="0.25">
      <c r="A51" s="85">
        <v>12171703</v>
      </c>
      <c r="B51" s="69" t="str">
        <f t="shared" ca="1" si="0"/>
        <v>Tintas</v>
      </c>
      <c r="C51" s="82" t="s">
        <v>1450</v>
      </c>
      <c r="D51" s="81">
        <v>11</v>
      </c>
      <c r="E51" s="71">
        <v>5000</v>
      </c>
      <c r="F51" s="70">
        <f t="shared" ca="1" si="1"/>
        <v>55000</v>
      </c>
    </row>
    <row r="52" spans="1:16384" ht="13.5" customHeight="1" x14ac:dyDescent="0.25">
      <c r="A52" s="85">
        <v>12171703</v>
      </c>
      <c r="B52" s="69" t="str">
        <f t="shared" ca="1" si="0"/>
        <v>Tintas</v>
      </c>
      <c r="C52" s="82" t="s">
        <v>1450</v>
      </c>
      <c r="D52" s="81">
        <v>16</v>
      </c>
      <c r="E52" s="71">
        <v>2000</v>
      </c>
      <c r="F52" s="70">
        <f t="shared" ca="1" si="1"/>
        <v>32000</v>
      </c>
    </row>
    <row r="53" spans="1:16384" ht="13.5" customHeight="1" x14ac:dyDescent="0.25">
      <c r="A53" s="85">
        <v>55121606</v>
      </c>
      <c r="B53" s="69" t="str">
        <f t="shared" ca="1" si="0"/>
        <v>Etiquetas auto adhesivas</v>
      </c>
      <c r="C53" s="82" t="s">
        <v>16989</v>
      </c>
      <c r="D53" s="81">
        <v>2</v>
      </c>
      <c r="E53" s="71">
        <v>175</v>
      </c>
      <c r="F53" s="70">
        <f t="shared" ca="1" si="1"/>
        <v>350</v>
      </c>
      <c r="H53" s="62">
        <v>55121606</v>
      </c>
      <c r="I53" s="62">
        <v>55121606</v>
      </c>
      <c r="J53" s="62">
        <v>55121606</v>
      </c>
      <c r="K53" s="62">
        <v>55121606</v>
      </c>
      <c r="L53" s="62">
        <v>55121606</v>
      </c>
      <c r="M53" s="62">
        <v>55121606</v>
      </c>
      <c r="N53" s="62">
        <v>55121606</v>
      </c>
      <c r="O53" s="62">
        <v>55121606</v>
      </c>
      <c r="P53" s="62">
        <v>55121606</v>
      </c>
      <c r="Q53" s="62">
        <v>55121606</v>
      </c>
      <c r="R53" s="62">
        <v>55121606</v>
      </c>
      <c r="S53" s="62">
        <v>55121606</v>
      </c>
      <c r="T53" s="62">
        <v>55121606</v>
      </c>
      <c r="U53" s="62">
        <v>55121606</v>
      </c>
      <c r="V53" s="62">
        <v>55121606</v>
      </c>
      <c r="W53" s="62">
        <v>55121606</v>
      </c>
      <c r="X53" s="62">
        <v>55121606</v>
      </c>
      <c r="Y53" s="62">
        <v>55121606</v>
      </c>
      <c r="Z53" s="62">
        <v>55121606</v>
      </c>
      <c r="AA53" s="62">
        <v>55121606</v>
      </c>
      <c r="AB53" s="62">
        <v>55121606</v>
      </c>
      <c r="AC53" s="62">
        <v>55121606</v>
      </c>
      <c r="AD53" s="62">
        <v>55121606</v>
      </c>
      <c r="AE53" s="62">
        <v>55121606</v>
      </c>
      <c r="AF53" s="62">
        <v>55121606</v>
      </c>
      <c r="AG53" s="62">
        <v>55121606</v>
      </c>
      <c r="AH53" s="62">
        <v>55121606</v>
      </c>
      <c r="AI53" s="62">
        <v>55121606</v>
      </c>
      <c r="AJ53" s="62">
        <v>55121606</v>
      </c>
      <c r="AK53" s="62">
        <v>55121606</v>
      </c>
      <c r="AL53" s="62">
        <v>55121606</v>
      </c>
      <c r="AM53" s="62">
        <v>55121606</v>
      </c>
      <c r="AN53" s="62">
        <v>55121606</v>
      </c>
      <c r="AO53" s="62">
        <v>55121606</v>
      </c>
      <c r="AP53" s="62">
        <v>55121606</v>
      </c>
      <c r="AQ53" s="62">
        <v>55121606</v>
      </c>
      <c r="AR53" s="62">
        <v>55121606</v>
      </c>
      <c r="AS53" s="62">
        <v>55121606</v>
      </c>
      <c r="AT53" s="62">
        <v>55121606</v>
      </c>
      <c r="AU53" s="62">
        <v>55121606</v>
      </c>
      <c r="AV53" s="62">
        <v>55121606</v>
      </c>
      <c r="AW53" s="62">
        <v>55121606</v>
      </c>
      <c r="AX53" s="62">
        <v>55121606</v>
      </c>
      <c r="AY53" s="62">
        <v>55121606</v>
      </c>
      <c r="AZ53" s="62">
        <v>55121606</v>
      </c>
      <c r="BA53" s="62">
        <v>55121606</v>
      </c>
      <c r="BB53" s="62">
        <v>55121606</v>
      </c>
      <c r="BC53" s="62">
        <v>55121606</v>
      </c>
      <c r="BD53" s="62">
        <v>55121606</v>
      </c>
      <c r="BE53" s="62">
        <v>55121606</v>
      </c>
      <c r="BF53" s="62">
        <v>55121606</v>
      </c>
      <c r="BG53" s="62">
        <v>55121606</v>
      </c>
      <c r="BH53" s="62">
        <v>55121606</v>
      </c>
      <c r="BI53" s="62">
        <v>55121606</v>
      </c>
      <c r="BJ53" s="62">
        <v>55121606</v>
      </c>
      <c r="BK53" s="62">
        <v>55121606</v>
      </c>
      <c r="BL53" s="62">
        <v>55121606</v>
      </c>
      <c r="BM53" s="62">
        <v>55121606</v>
      </c>
      <c r="BN53" s="62">
        <v>55121606</v>
      </c>
      <c r="BO53" s="62">
        <v>55121606</v>
      </c>
      <c r="BP53" s="62">
        <v>55121606</v>
      </c>
      <c r="BQ53" s="62">
        <v>55121606</v>
      </c>
      <c r="BR53" s="62">
        <v>55121606</v>
      </c>
      <c r="BS53" s="62">
        <v>55121606</v>
      </c>
      <c r="BT53" s="62">
        <v>55121606</v>
      </c>
      <c r="BU53" s="62">
        <v>55121606</v>
      </c>
      <c r="BV53" s="62">
        <v>55121606</v>
      </c>
      <c r="BW53" s="62">
        <v>55121606</v>
      </c>
      <c r="BX53" s="62">
        <v>55121606</v>
      </c>
      <c r="BY53" s="62">
        <v>55121606</v>
      </c>
      <c r="BZ53" s="62">
        <v>55121606</v>
      </c>
      <c r="CA53" s="62">
        <v>55121606</v>
      </c>
      <c r="CB53" s="62">
        <v>55121606</v>
      </c>
      <c r="CC53" s="62">
        <v>55121606</v>
      </c>
      <c r="CD53" s="62">
        <v>55121606</v>
      </c>
      <c r="CE53" s="62">
        <v>55121606</v>
      </c>
      <c r="CF53" s="62">
        <v>55121606</v>
      </c>
      <c r="CG53" s="62">
        <v>55121606</v>
      </c>
      <c r="CH53" s="62">
        <v>55121606</v>
      </c>
      <c r="CI53" s="62">
        <v>55121606</v>
      </c>
      <c r="CJ53" s="62">
        <v>55121606</v>
      </c>
      <c r="CK53" s="62">
        <v>55121606</v>
      </c>
      <c r="CL53" s="62">
        <v>55121606</v>
      </c>
      <c r="CM53" s="62">
        <v>55121606</v>
      </c>
      <c r="CN53" s="62">
        <v>55121606</v>
      </c>
      <c r="CO53" s="62">
        <v>55121606</v>
      </c>
      <c r="CP53" s="62">
        <v>55121606</v>
      </c>
      <c r="CQ53" s="62">
        <v>55121606</v>
      </c>
      <c r="CR53" s="62">
        <v>55121606</v>
      </c>
      <c r="CS53" s="62">
        <v>55121606</v>
      </c>
      <c r="CT53" s="62">
        <v>55121606</v>
      </c>
      <c r="CU53" s="62">
        <v>55121606</v>
      </c>
      <c r="CV53" s="62">
        <v>55121606</v>
      </c>
      <c r="CW53" s="62">
        <v>55121606</v>
      </c>
      <c r="CX53" s="62">
        <v>55121606</v>
      </c>
      <c r="CY53" s="62">
        <v>55121606</v>
      </c>
      <c r="CZ53" s="62">
        <v>55121606</v>
      </c>
      <c r="DA53" s="62">
        <v>55121606</v>
      </c>
      <c r="DB53" s="62">
        <v>55121606</v>
      </c>
      <c r="DC53" s="62">
        <v>55121606</v>
      </c>
      <c r="DD53" s="62">
        <v>55121606</v>
      </c>
      <c r="DE53" s="62">
        <v>55121606</v>
      </c>
      <c r="DF53" s="62">
        <v>55121606</v>
      </c>
      <c r="DG53" s="62">
        <v>55121606</v>
      </c>
      <c r="DH53" s="62">
        <v>55121606</v>
      </c>
      <c r="DI53" s="62">
        <v>55121606</v>
      </c>
      <c r="DJ53" s="62">
        <v>55121606</v>
      </c>
      <c r="DK53" s="62">
        <v>55121606</v>
      </c>
      <c r="DL53" s="62">
        <v>55121606</v>
      </c>
      <c r="DM53" s="62">
        <v>55121606</v>
      </c>
      <c r="DN53" s="62">
        <v>55121606</v>
      </c>
      <c r="DO53" s="62">
        <v>55121606</v>
      </c>
      <c r="DP53" s="62">
        <v>55121606</v>
      </c>
      <c r="DQ53" s="62">
        <v>55121606</v>
      </c>
      <c r="DR53" s="62">
        <v>55121606</v>
      </c>
      <c r="DS53" s="62">
        <v>55121606</v>
      </c>
      <c r="DT53" s="62">
        <v>55121606</v>
      </c>
      <c r="DU53" s="62">
        <v>55121606</v>
      </c>
      <c r="DV53" s="62">
        <v>55121606</v>
      </c>
      <c r="DW53" s="62">
        <v>55121606</v>
      </c>
      <c r="DX53" s="62">
        <v>55121606</v>
      </c>
      <c r="DY53" s="62">
        <v>55121606</v>
      </c>
      <c r="DZ53" s="62">
        <v>55121606</v>
      </c>
      <c r="EA53" s="62">
        <v>55121606</v>
      </c>
      <c r="EB53" s="62">
        <v>55121606</v>
      </c>
      <c r="EC53" s="62">
        <v>55121606</v>
      </c>
      <c r="ED53" s="62">
        <v>55121606</v>
      </c>
      <c r="EE53" s="62">
        <v>55121606</v>
      </c>
      <c r="EF53" s="62">
        <v>55121606</v>
      </c>
      <c r="EG53" s="62">
        <v>55121606</v>
      </c>
      <c r="EH53" s="62">
        <v>55121606</v>
      </c>
      <c r="EI53" s="62">
        <v>55121606</v>
      </c>
      <c r="EJ53" s="62">
        <v>55121606</v>
      </c>
      <c r="EK53" s="62">
        <v>55121606</v>
      </c>
      <c r="EL53" s="62">
        <v>55121606</v>
      </c>
      <c r="EM53" s="62">
        <v>55121606</v>
      </c>
      <c r="EN53" s="62">
        <v>55121606</v>
      </c>
      <c r="EO53" s="62">
        <v>55121606</v>
      </c>
      <c r="EP53" s="62">
        <v>55121606</v>
      </c>
      <c r="EQ53" s="62">
        <v>55121606</v>
      </c>
      <c r="ER53" s="62">
        <v>55121606</v>
      </c>
      <c r="ES53" s="62">
        <v>55121606</v>
      </c>
      <c r="ET53" s="62">
        <v>55121606</v>
      </c>
      <c r="EU53" s="62">
        <v>55121606</v>
      </c>
      <c r="EV53" s="62">
        <v>55121606</v>
      </c>
      <c r="EW53" s="62">
        <v>55121606</v>
      </c>
      <c r="EX53" s="62">
        <v>55121606</v>
      </c>
      <c r="EY53" s="62">
        <v>55121606</v>
      </c>
      <c r="EZ53" s="62">
        <v>55121606</v>
      </c>
      <c r="FA53" s="62">
        <v>55121606</v>
      </c>
      <c r="FB53" s="62">
        <v>55121606</v>
      </c>
      <c r="FC53" s="62">
        <v>55121606</v>
      </c>
      <c r="FD53" s="62">
        <v>55121606</v>
      </c>
      <c r="FE53" s="62">
        <v>55121606</v>
      </c>
      <c r="FF53" s="62">
        <v>55121606</v>
      </c>
      <c r="FG53" s="62">
        <v>55121606</v>
      </c>
      <c r="FH53" s="62">
        <v>55121606</v>
      </c>
      <c r="FI53" s="62">
        <v>55121606</v>
      </c>
      <c r="FJ53" s="62">
        <v>55121606</v>
      </c>
      <c r="FK53" s="62">
        <v>55121606</v>
      </c>
      <c r="FL53" s="62">
        <v>55121606</v>
      </c>
      <c r="FM53" s="62">
        <v>55121606</v>
      </c>
      <c r="FN53" s="62">
        <v>55121606</v>
      </c>
      <c r="FO53" s="62">
        <v>55121606</v>
      </c>
      <c r="FP53" s="62">
        <v>55121606</v>
      </c>
      <c r="FQ53" s="62">
        <v>55121606</v>
      </c>
      <c r="FR53" s="62">
        <v>55121606</v>
      </c>
      <c r="FS53" s="62">
        <v>55121606</v>
      </c>
      <c r="FT53" s="62">
        <v>55121606</v>
      </c>
      <c r="FU53" s="62">
        <v>55121606</v>
      </c>
      <c r="FV53" s="62">
        <v>55121606</v>
      </c>
      <c r="FW53" s="62">
        <v>55121606</v>
      </c>
      <c r="FX53" s="62">
        <v>55121606</v>
      </c>
      <c r="FY53" s="62">
        <v>55121606</v>
      </c>
      <c r="FZ53" s="62">
        <v>55121606</v>
      </c>
      <c r="GA53" s="62">
        <v>55121606</v>
      </c>
      <c r="GB53" s="62">
        <v>55121606</v>
      </c>
      <c r="GC53" s="62">
        <v>55121606</v>
      </c>
      <c r="GD53" s="62">
        <v>55121606</v>
      </c>
      <c r="GE53" s="62">
        <v>55121606</v>
      </c>
      <c r="GF53" s="62">
        <v>55121606</v>
      </c>
      <c r="GG53" s="62">
        <v>55121606</v>
      </c>
      <c r="GH53" s="62">
        <v>55121606</v>
      </c>
      <c r="GI53" s="62">
        <v>55121606</v>
      </c>
      <c r="GJ53" s="62">
        <v>55121606</v>
      </c>
      <c r="GK53" s="62">
        <v>55121606</v>
      </c>
      <c r="GL53" s="62">
        <v>55121606</v>
      </c>
      <c r="GM53" s="62">
        <v>55121606</v>
      </c>
      <c r="GN53" s="62">
        <v>55121606</v>
      </c>
      <c r="GO53" s="62">
        <v>55121606</v>
      </c>
      <c r="GP53" s="62">
        <v>55121606</v>
      </c>
      <c r="GQ53" s="62">
        <v>55121606</v>
      </c>
      <c r="GR53" s="62">
        <v>55121606</v>
      </c>
      <c r="GS53" s="62">
        <v>55121606</v>
      </c>
      <c r="GT53" s="62">
        <v>55121606</v>
      </c>
      <c r="GU53" s="62">
        <v>55121606</v>
      </c>
      <c r="GV53" s="62">
        <v>55121606</v>
      </c>
      <c r="GW53" s="62">
        <v>55121606</v>
      </c>
      <c r="GX53" s="62">
        <v>55121606</v>
      </c>
      <c r="GY53" s="62">
        <v>55121606</v>
      </c>
      <c r="GZ53" s="62">
        <v>55121606</v>
      </c>
      <c r="HA53" s="62">
        <v>55121606</v>
      </c>
      <c r="HB53" s="62">
        <v>55121606</v>
      </c>
      <c r="HC53" s="62">
        <v>55121606</v>
      </c>
      <c r="HD53" s="62">
        <v>55121606</v>
      </c>
      <c r="HE53" s="62">
        <v>55121606</v>
      </c>
      <c r="HF53" s="62">
        <v>55121606</v>
      </c>
      <c r="HG53" s="62">
        <v>55121606</v>
      </c>
      <c r="HH53" s="62">
        <v>55121606</v>
      </c>
      <c r="HI53" s="62">
        <v>55121606</v>
      </c>
      <c r="HJ53" s="62">
        <v>55121606</v>
      </c>
      <c r="HK53" s="62">
        <v>55121606</v>
      </c>
      <c r="HL53" s="62">
        <v>55121606</v>
      </c>
      <c r="HM53" s="62">
        <v>55121606</v>
      </c>
      <c r="HN53" s="62">
        <v>55121606</v>
      </c>
      <c r="HO53" s="62">
        <v>55121606</v>
      </c>
      <c r="HP53" s="62">
        <v>55121606</v>
      </c>
      <c r="HQ53" s="62">
        <v>55121606</v>
      </c>
      <c r="HR53" s="62">
        <v>55121606</v>
      </c>
      <c r="HS53" s="62">
        <v>55121606</v>
      </c>
      <c r="HT53" s="62">
        <v>55121606</v>
      </c>
      <c r="HU53" s="62">
        <v>55121606</v>
      </c>
      <c r="HV53" s="62">
        <v>55121606</v>
      </c>
      <c r="HW53" s="62">
        <v>55121606</v>
      </c>
      <c r="HX53" s="62">
        <v>55121606</v>
      </c>
      <c r="HY53" s="62">
        <v>55121606</v>
      </c>
      <c r="HZ53" s="62">
        <v>55121606</v>
      </c>
      <c r="IA53" s="62">
        <v>55121606</v>
      </c>
      <c r="IB53" s="62">
        <v>55121606</v>
      </c>
      <c r="IC53" s="62">
        <v>55121606</v>
      </c>
      <c r="ID53" s="62">
        <v>55121606</v>
      </c>
      <c r="IE53" s="62">
        <v>55121606</v>
      </c>
      <c r="IF53" s="62">
        <v>55121606</v>
      </c>
      <c r="IG53" s="62">
        <v>55121606</v>
      </c>
      <c r="IH53" s="62">
        <v>55121606</v>
      </c>
      <c r="II53" s="62">
        <v>55121606</v>
      </c>
      <c r="IJ53" s="62">
        <v>55121606</v>
      </c>
      <c r="IK53" s="62">
        <v>55121606</v>
      </c>
      <c r="IL53" s="62">
        <v>55121606</v>
      </c>
      <c r="IM53" s="62">
        <v>55121606</v>
      </c>
      <c r="IN53" s="62">
        <v>55121606</v>
      </c>
      <c r="IO53" s="62">
        <v>55121606</v>
      </c>
      <c r="IP53" s="62">
        <v>55121606</v>
      </c>
      <c r="IQ53" s="62">
        <v>55121606</v>
      </c>
      <c r="IR53" s="62">
        <v>55121606</v>
      </c>
      <c r="IS53" s="62">
        <v>55121606</v>
      </c>
      <c r="IT53" s="62">
        <v>55121606</v>
      </c>
      <c r="IU53" s="62">
        <v>55121606</v>
      </c>
      <c r="IV53" s="62">
        <v>55121606</v>
      </c>
      <c r="IW53" s="62">
        <v>55121606</v>
      </c>
      <c r="IX53" s="62">
        <v>55121606</v>
      </c>
      <c r="IY53" s="62">
        <v>55121606</v>
      </c>
      <c r="IZ53" s="62">
        <v>55121606</v>
      </c>
      <c r="JA53" s="62">
        <v>55121606</v>
      </c>
      <c r="JB53" s="62">
        <v>55121606</v>
      </c>
      <c r="JC53" s="62">
        <v>55121606</v>
      </c>
      <c r="JD53" s="62">
        <v>55121606</v>
      </c>
      <c r="JE53" s="62">
        <v>55121606</v>
      </c>
      <c r="JF53" s="62">
        <v>55121606</v>
      </c>
      <c r="JG53" s="62">
        <v>55121606</v>
      </c>
      <c r="JH53" s="62">
        <v>55121606</v>
      </c>
      <c r="JI53" s="62">
        <v>55121606</v>
      </c>
      <c r="JJ53" s="62">
        <v>55121606</v>
      </c>
      <c r="JK53" s="62">
        <v>55121606</v>
      </c>
      <c r="JL53" s="62">
        <v>55121606</v>
      </c>
      <c r="JM53" s="62">
        <v>55121606</v>
      </c>
      <c r="JN53" s="62">
        <v>55121606</v>
      </c>
      <c r="JO53" s="62">
        <v>55121606</v>
      </c>
      <c r="JP53" s="62">
        <v>55121606</v>
      </c>
      <c r="JQ53" s="62">
        <v>55121606</v>
      </c>
      <c r="JR53" s="62">
        <v>55121606</v>
      </c>
      <c r="JS53" s="62">
        <v>55121606</v>
      </c>
      <c r="JT53" s="62">
        <v>55121606</v>
      </c>
      <c r="JU53" s="62">
        <v>55121606</v>
      </c>
      <c r="JV53" s="62">
        <v>55121606</v>
      </c>
      <c r="JW53" s="62">
        <v>55121606</v>
      </c>
      <c r="JX53" s="62">
        <v>55121606</v>
      </c>
      <c r="JY53" s="62">
        <v>55121606</v>
      </c>
      <c r="JZ53" s="62">
        <v>55121606</v>
      </c>
      <c r="KA53" s="62">
        <v>55121606</v>
      </c>
      <c r="KB53" s="62">
        <v>55121606</v>
      </c>
      <c r="KC53" s="62">
        <v>55121606</v>
      </c>
      <c r="KD53" s="62">
        <v>55121606</v>
      </c>
      <c r="KE53" s="62">
        <v>55121606</v>
      </c>
      <c r="KF53" s="62">
        <v>55121606</v>
      </c>
      <c r="KG53" s="62">
        <v>55121606</v>
      </c>
      <c r="KH53" s="62">
        <v>55121606</v>
      </c>
      <c r="KI53" s="62">
        <v>55121606</v>
      </c>
      <c r="KJ53" s="62">
        <v>55121606</v>
      </c>
      <c r="KK53" s="62">
        <v>55121606</v>
      </c>
      <c r="KL53" s="62">
        <v>55121606</v>
      </c>
      <c r="KM53" s="62">
        <v>55121606</v>
      </c>
      <c r="KN53" s="62">
        <v>55121606</v>
      </c>
      <c r="KO53" s="62">
        <v>55121606</v>
      </c>
      <c r="KP53" s="62">
        <v>55121606</v>
      </c>
      <c r="KQ53" s="62">
        <v>55121606</v>
      </c>
      <c r="KR53" s="62">
        <v>55121606</v>
      </c>
      <c r="KS53" s="62">
        <v>55121606</v>
      </c>
      <c r="KT53" s="62">
        <v>55121606</v>
      </c>
      <c r="KU53" s="62">
        <v>55121606</v>
      </c>
      <c r="KV53" s="62">
        <v>55121606</v>
      </c>
      <c r="KW53" s="62">
        <v>55121606</v>
      </c>
      <c r="KX53" s="62">
        <v>55121606</v>
      </c>
      <c r="KY53" s="62">
        <v>55121606</v>
      </c>
      <c r="KZ53" s="62">
        <v>55121606</v>
      </c>
      <c r="LA53" s="62">
        <v>55121606</v>
      </c>
      <c r="LB53" s="62">
        <v>55121606</v>
      </c>
      <c r="LC53" s="62">
        <v>55121606</v>
      </c>
      <c r="LD53" s="62">
        <v>55121606</v>
      </c>
      <c r="LE53" s="62">
        <v>55121606</v>
      </c>
      <c r="LF53" s="62">
        <v>55121606</v>
      </c>
      <c r="LG53" s="62">
        <v>55121606</v>
      </c>
      <c r="LH53" s="62">
        <v>55121606</v>
      </c>
      <c r="LI53" s="62">
        <v>55121606</v>
      </c>
      <c r="LJ53" s="62">
        <v>55121606</v>
      </c>
      <c r="LK53" s="62">
        <v>55121606</v>
      </c>
      <c r="LL53" s="62">
        <v>55121606</v>
      </c>
      <c r="LM53" s="62">
        <v>55121606</v>
      </c>
      <c r="LN53" s="62">
        <v>55121606</v>
      </c>
      <c r="LO53" s="62">
        <v>55121606</v>
      </c>
      <c r="LP53" s="62">
        <v>55121606</v>
      </c>
      <c r="LQ53" s="62">
        <v>55121606</v>
      </c>
      <c r="LR53" s="62">
        <v>55121606</v>
      </c>
      <c r="LS53" s="62">
        <v>55121606</v>
      </c>
      <c r="LT53" s="62">
        <v>55121606</v>
      </c>
      <c r="LU53" s="62">
        <v>55121606</v>
      </c>
      <c r="LV53" s="62">
        <v>55121606</v>
      </c>
      <c r="LW53" s="62">
        <v>55121606</v>
      </c>
      <c r="LX53" s="62">
        <v>55121606</v>
      </c>
      <c r="LY53" s="62">
        <v>55121606</v>
      </c>
      <c r="LZ53" s="62">
        <v>55121606</v>
      </c>
      <c r="MA53" s="62">
        <v>55121606</v>
      </c>
      <c r="MB53" s="62">
        <v>55121606</v>
      </c>
      <c r="MC53" s="62">
        <v>55121606</v>
      </c>
      <c r="MD53" s="62">
        <v>55121606</v>
      </c>
      <c r="ME53" s="62">
        <v>55121606</v>
      </c>
      <c r="MF53" s="62">
        <v>55121606</v>
      </c>
      <c r="MG53" s="62">
        <v>55121606</v>
      </c>
      <c r="MH53" s="62">
        <v>55121606</v>
      </c>
      <c r="MI53" s="62">
        <v>55121606</v>
      </c>
      <c r="MJ53" s="62">
        <v>55121606</v>
      </c>
      <c r="MK53" s="62">
        <v>55121606</v>
      </c>
      <c r="ML53" s="62">
        <v>55121606</v>
      </c>
      <c r="MM53" s="62">
        <v>55121606</v>
      </c>
      <c r="MN53" s="62">
        <v>55121606</v>
      </c>
      <c r="MO53" s="62">
        <v>55121606</v>
      </c>
      <c r="MP53" s="62">
        <v>55121606</v>
      </c>
      <c r="MQ53" s="62">
        <v>55121606</v>
      </c>
      <c r="MR53" s="62">
        <v>55121606</v>
      </c>
      <c r="MS53" s="62">
        <v>55121606</v>
      </c>
      <c r="MT53" s="62">
        <v>55121606</v>
      </c>
      <c r="MU53" s="62">
        <v>55121606</v>
      </c>
      <c r="MV53" s="62">
        <v>55121606</v>
      </c>
      <c r="MW53" s="62">
        <v>55121606</v>
      </c>
      <c r="MX53" s="62">
        <v>55121606</v>
      </c>
      <c r="MY53" s="62">
        <v>55121606</v>
      </c>
      <c r="MZ53" s="62">
        <v>55121606</v>
      </c>
      <c r="NA53" s="62">
        <v>55121606</v>
      </c>
      <c r="NB53" s="62">
        <v>55121606</v>
      </c>
      <c r="NC53" s="62">
        <v>55121606</v>
      </c>
      <c r="ND53" s="62">
        <v>55121606</v>
      </c>
      <c r="NE53" s="62">
        <v>55121606</v>
      </c>
      <c r="NF53" s="62">
        <v>55121606</v>
      </c>
      <c r="NG53" s="62">
        <v>55121606</v>
      </c>
      <c r="NH53" s="62">
        <v>55121606</v>
      </c>
      <c r="NI53" s="62">
        <v>55121606</v>
      </c>
      <c r="NJ53" s="62">
        <v>55121606</v>
      </c>
      <c r="NK53" s="62">
        <v>55121606</v>
      </c>
      <c r="NL53" s="62">
        <v>55121606</v>
      </c>
      <c r="NM53" s="62">
        <v>55121606</v>
      </c>
      <c r="NN53" s="62">
        <v>55121606</v>
      </c>
      <c r="NO53" s="62">
        <v>55121606</v>
      </c>
      <c r="NP53" s="62">
        <v>55121606</v>
      </c>
      <c r="NQ53" s="62">
        <v>55121606</v>
      </c>
      <c r="NR53" s="62">
        <v>55121606</v>
      </c>
      <c r="NS53" s="62">
        <v>55121606</v>
      </c>
      <c r="NT53" s="62">
        <v>55121606</v>
      </c>
      <c r="NU53" s="62">
        <v>55121606</v>
      </c>
      <c r="NV53" s="62">
        <v>55121606</v>
      </c>
      <c r="NW53" s="62">
        <v>55121606</v>
      </c>
      <c r="NX53" s="62">
        <v>55121606</v>
      </c>
      <c r="NY53" s="62">
        <v>55121606</v>
      </c>
      <c r="NZ53" s="62">
        <v>55121606</v>
      </c>
      <c r="OA53" s="62">
        <v>55121606</v>
      </c>
      <c r="OB53" s="62">
        <v>55121606</v>
      </c>
      <c r="OC53" s="62">
        <v>55121606</v>
      </c>
      <c r="OD53" s="62">
        <v>55121606</v>
      </c>
      <c r="OE53" s="62">
        <v>55121606</v>
      </c>
      <c r="OF53" s="62">
        <v>55121606</v>
      </c>
      <c r="OG53" s="62">
        <v>55121606</v>
      </c>
      <c r="OH53" s="62">
        <v>55121606</v>
      </c>
      <c r="OI53" s="62">
        <v>55121606</v>
      </c>
      <c r="OJ53" s="62">
        <v>55121606</v>
      </c>
      <c r="OK53" s="62">
        <v>55121606</v>
      </c>
      <c r="OL53" s="62">
        <v>55121606</v>
      </c>
      <c r="OM53" s="62">
        <v>55121606</v>
      </c>
      <c r="ON53" s="62">
        <v>55121606</v>
      </c>
      <c r="OO53" s="62">
        <v>55121606</v>
      </c>
      <c r="OP53" s="62">
        <v>55121606</v>
      </c>
      <c r="OQ53" s="62">
        <v>55121606</v>
      </c>
      <c r="OR53" s="62">
        <v>55121606</v>
      </c>
      <c r="OS53" s="62">
        <v>55121606</v>
      </c>
      <c r="OT53" s="62">
        <v>55121606</v>
      </c>
      <c r="OU53" s="62">
        <v>55121606</v>
      </c>
      <c r="OV53" s="62">
        <v>55121606</v>
      </c>
      <c r="OW53" s="62">
        <v>55121606</v>
      </c>
      <c r="OX53" s="62">
        <v>55121606</v>
      </c>
      <c r="OY53" s="62">
        <v>55121606</v>
      </c>
      <c r="OZ53" s="62">
        <v>55121606</v>
      </c>
      <c r="PA53" s="62">
        <v>55121606</v>
      </c>
      <c r="PB53" s="62">
        <v>55121606</v>
      </c>
      <c r="PC53" s="62">
        <v>55121606</v>
      </c>
      <c r="PD53" s="62">
        <v>55121606</v>
      </c>
      <c r="PE53" s="62">
        <v>55121606</v>
      </c>
      <c r="PF53" s="62">
        <v>55121606</v>
      </c>
      <c r="PG53" s="62">
        <v>55121606</v>
      </c>
      <c r="PH53" s="62">
        <v>55121606</v>
      </c>
      <c r="PI53" s="62">
        <v>55121606</v>
      </c>
      <c r="PJ53" s="62">
        <v>55121606</v>
      </c>
      <c r="PK53" s="62">
        <v>55121606</v>
      </c>
      <c r="PL53" s="62">
        <v>55121606</v>
      </c>
      <c r="PM53" s="62">
        <v>55121606</v>
      </c>
      <c r="PN53" s="62">
        <v>55121606</v>
      </c>
      <c r="PO53" s="62">
        <v>55121606</v>
      </c>
      <c r="PP53" s="62">
        <v>55121606</v>
      </c>
      <c r="PQ53" s="62">
        <v>55121606</v>
      </c>
      <c r="PR53" s="62">
        <v>55121606</v>
      </c>
      <c r="PS53" s="62">
        <v>55121606</v>
      </c>
      <c r="PT53" s="62">
        <v>55121606</v>
      </c>
      <c r="PU53" s="62">
        <v>55121606</v>
      </c>
      <c r="PV53" s="62">
        <v>55121606</v>
      </c>
      <c r="PW53" s="62">
        <v>55121606</v>
      </c>
      <c r="PX53" s="62">
        <v>55121606</v>
      </c>
      <c r="PY53" s="62">
        <v>55121606</v>
      </c>
      <c r="PZ53" s="62">
        <v>55121606</v>
      </c>
      <c r="QA53" s="62">
        <v>55121606</v>
      </c>
      <c r="QB53" s="62">
        <v>55121606</v>
      </c>
      <c r="QC53" s="62">
        <v>55121606</v>
      </c>
      <c r="QD53" s="62">
        <v>55121606</v>
      </c>
      <c r="QE53" s="62">
        <v>55121606</v>
      </c>
      <c r="QF53" s="62">
        <v>55121606</v>
      </c>
      <c r="QG53" s="62">
        <v>55121606</v>
      </c>
      <c r="QH53" s="62">
        <v>55121606</v>
      </c>
      <c r="QI53" s="62">
        <v>55121606</v>
      </c>
      <c r="QJ53" s="62">
        <v>55121606</v>
      </c>
      <c r="QK53" s="62">
        <v>55121606</v>
      </c>
      <c r="QL53" s="62">
        <v>55121606</v>
      </c>
      <c r="QM53" s="62">
        <v>55121606</v>
      </c>
      <c r="QN53" s="62">
        <v>55121606</v>
      </c>
      <c r="QO53" s="62">
        <v>55121606</v>
      </c>
      <c r="QP53" s="62">
        <v>55121606</v>
      </c>
      <c r="QQ53" s="62">
        <v>55121606</v>
      </c>
      <c r="QR53" s="62">
        <v>55121606</v>
      </c>
      <c r="QS53" s="62">
        <v>55121606</v>
      </c>
      <c r="QT53" s="62">
        <v>55121606</v>
      </c>
      <c r="QU53" s="62">
        <v>55121606</v>
      </c>
      <c r="QV53" s="62">
        <v>55121606</v>
      </c>
      <c r="QW53" s="62">
        <v>55121606</v>
      </c>
      <c r="QX53" s="62">
        <v>55121606</v>
      </c>
      <c r="QY53" s="62">
        <v>55121606</v>
      </c>
      <c r="QZ53" s="62">
        <v>55121606</v>
      </c>
      <c r="RA53" s="62">
        <v>55121606</v>
      </c>
      <c r="RB53" s="62">
        <v>55121606</v>
      </c>
      <c r="RC53" s="62">
        <v>55121606</v>
      </c>
      <c r="RD53" s="62">
        <v>55121606</v>
      </c>
      <c r="RE53" s="62">
        <v>55121606</v>
      </c>
      <c r="RF53" s="62">
        <v>55121606</v>
      </c>
      <c r="RG53" s="62">
        <v>55121606</v>
      </c>
      <c r="RH53" s="62">
        <v>55121606</v>
      </c>
      <c r="RI53" s="62">
        <v>55121606</v>
      </c>
      <c r="RJ53" s="62">
        <v>55121606</v>
      </c>
      <c r="RK53" s="62">
        <v>55121606</v>
      </c>
      <c r="RL53" s="62">
        <v>55121606</v>
      </c>
      <c r="RM53" s="62">
        <v>55121606</v>
      </c>
      <c r="RN53" s="62">
        <v>55121606</v>
      </c>
      <c r="RO53" s="62">
        <v>55121606</v>
      </c>
      <c r="RP53" s="62">
        <v>55121606</v>
      </c>
      <c r="RQ53" s="62">
        <v>55121606</v>
      </c>
      <c r="RR53" s="62">
        <v>55121606</v>
      </c>
      <c r="RS53" s="62">
        <v>55121606</v>
      </c>
      <c r="RT53" s="62">
        <v>55121606</v>
      </c>
      <c r="RU53" s="62">
        <v>55121606</v>
      </c>
      <c r="RV53" s="62">
        <v>55121606</v>
      </c>
      <c r="RW53" s="62">
        <v>55121606</v>
      </c>
      <c r="RX53" s="62">
        <v>55121606</v>
      </c>
      <c r="RY53" s="62">
        <v>55121606</v>
      </c>
      <c r="RZ53" s="62">
        <v>55121606</v>
      </c>
      <c r="SA53" s="62">
        <v>55121606</v>
      </c>
      <c r="SB53" s="62">
        <v>55121606</v>
      </c>
      <c r="SC53" s="62">
        <v>55121606</v>
      </c>
      <c r="SD53" s="62">
        <v>55121606</v>
      </c>
      <c r="SE53" s="62">
        <v>55121606</v>
      </c>
      <c r="SF53" s="62">
        <v>55121606</v>
      </c>
      <c r="SG53" s="62">
        <v>55121606</v>
      </c>
      <c r="SH53" s="62">
        <v>55121606</v>
      </c>
      <c r="SI53" s="62">
        <v>55121606</v>
      </c>
      <c r="SJ53" s="62">
        <v>55121606</v>
      </c>
      <c r="SK53" s="62">
        <v>55121606</v>
      </c>
      <c r="SL53" s="62">
        <v>55121606</v>
      </c>
      <c r="SM53" s="62">
        <v>55121606</v>
      </c>
      <c r="SN53" s="62">
        <v>55121606</v>
      </c>
      <c r="SO53" s="62">
        <v>55121606</v>
      </c>
      <c r="SP53" s="62">
        <v>55121606</v>
      </c>
      <c r="SQ53" s="62">
        <v>55121606</v>
      </c>
      <c r="SR53" s="62">
        <v>55121606</v>
      </c>
      <c r="SS53" s="62">
        <v>55121606</v>
      </c>
      <c r="ST53" s="62">
        <v>55121606</v>
      </c>
      <c r="SU53" s="62">
        <v>55121606</v>
      </c>
      <c r="SV53" s="62">
        <v>55121606</v>
      </c>
      <c r="SW53" s="62">
        <v>55121606</v>
      </c>
      <c r="SX53" s="62">
        <v>55121606</v>
      </c>
      <c r="SY53" s="62">
        <v>55121606</v>
      </c>
      <c r="SZ53" s="62">
        <v>55121606</v>
      </c>
      <c r="TA53" s="62">
        <v>55121606</v>
      </c>
      <c r="TB53" s="62">
        <v>55121606</v>
      </c>
      <c r="TC53" s="62">
        <v>55121606</v>
      </c>
      <c r="TD53" s="62">
        <v>55121606</v>
      </c>
      <c r="TE53" s="62">
        <v>55121606</v>
      </c>
      <c r="TF53" s="62">
        <v>55121606</v>
      </c>
      <c r="TG53" s="62">
        <v>55121606</v>
      </c>
      <c r="TH53" s="62">
        <v>55121606</v>
      </c>
      <c r="TI53" s="62">
        <v>55121606</v>
      </c>
      <c r="TJ53" s="62">
        <v>55121606</v>
      </c>
      <c r="TK53" s="62">
        <v>55121606</v>
      </c>
      <c r="TL53" s="62">
        <v>55121606</v>
      </c>
      <c r="TM53" s="62">
        <v>55121606</v>
      </c>
      <c r="TN53" s="62">
        <v>55121606</v>
      </c>
      <c r="TO53" s="62">
        <v>55121606</v>
      </c>
      <c r="TP53" s="62">
        <v>55121606</v>
      </c>
      <c r="TQ53" s="62">
        <v>55121606</v>
      </c>
      <c r="TR53" s="62">
        <v>55121606</v>
      </c>
      <c r="TS53" s="62">
        <v>55121606</v>
      </c>
      <c r="TT53" s="62">
        <v>55121606</v>
      </c>
      <c r="TU53" s="62">
        <v>55121606</v>
      </c>
      <c r="TV53" s="62">
        <v>55121606</v>
      </c>
      <c r="TW53" s="62">
        <v>55121606</v>
      </c>
      <c r="TX53" s="62">
        <v>55121606</v>
      </c>
      <c r="TY53" s="62">
        <v>55121606</v>
      </c>
      <c r="TZ53" s="62">
        <v>55121606</v>
      </c>
      <c r="UA53" s="62">
        <v>55121606</v>
      </c>
      <c r="UB53" s="62">
        <v>55121606</v>
      </c>
      <c r="UC53" s="62">
        <v>55121606</v>
      </c>
      <c r="UD53" s="62">
        <v>55121606</v>
      </c>
      <c r="UE53" s="62">
        <v>55121606</v>
      </c>
      <c r="UF53" s="62">
        <v>55121606</v>
      </c>
      <c r="UG53" s="62">
        <v>55121606</v>
      </c>
      <c r="UH53" s="62">
        <v>55121606</v>
      </c>
      <c r="UI53" s="62">
        <v>55121606</v>
      </c>
      <c r="UJ53" s="62">
        <v>55121606</v>
      </c>
      <c r="UK53" s="62">
        <v>55121606</v>
      </c>
      <c r="UL53" s="62">
        <v>55121606</v>
      </c>
      <c r="UM53" s="62">
        <v>55121606</v>
      </c>
      <c r="UN53" s="62">
        <v>55121606</v>
      </c>
      <c r="UO53" s="62">
        <v>55121606</v>
      </c>
      <c r="UP53" s="62">
        <v>55121606</v>
      </c>
      <c r="UQ53" s="62">
        <v>55121606</v>
      </c>
      <c r="UR53" s="62">
        <v>55121606</v>
      </c>
      <c r="US53" s="62">
        <v>55121606</v>
      </c>
      <c r="UT53" s="62">
        <v>55121606</v>
      </c>
      <c r="UU53" s="62">
        <v>55121606</v>
      </c>
      <c r="UV53" s="62">
        <v>55121606</v>
      </c>
      <c r="UW53" s="62">
        <v>55121606</v>
      </c>
      <c r="UX53" s="62">
        <v>55121606</v>
      </c>
      <c r="UY53" s="62">
        <v>55121606</v>
      </c>
      <c r="UZ53" s="62">
        <v>55121606</v>
      </c>
      <c r="VA53" s="62">
        <v>55121606</v>
      </c>
      <c r="VB53" s="62">
        <v>55121606</v>
      </c>
      <c r="VC53" s="62">
        <v>55121606</v>
      </c>
      <c r="VD53" s="62">
        <v>55121606</v>
      </c>
      <c r="VE53" s="62">
        <v>55121606</v>
      </c>
      <c r="VF53" s="62">
        <v>55121606</v>
      </c>
      <c r="VG53" s="62">
        <v>55121606</v>
      </c>
      <c r="VH53" s="62">
        <v>55121606</v>
      </c>
      <c r="VI53" s="62">
        <v>55121606</v>
      </c>
      <c r="VJ53" s="62">
        <v>55121606</v>
      </c>
      <c r="VK53" s="62">
        <v>55121606</v>
      </c>
      <c r="VL53" s="62">
        <v>55121606</v>
      </c>
      <c r="VM53" s="62">
        <v>55121606</v>
      </c>
      <c r="VN53" s="62">
        <v>55121606</v>
      </c>
      <c r="VO53" s="62">
        <v>55121606</v>
      </c>
      <c r="VP53" s="62">
        <v>55121606</v>
      </c>
      <c r="VQ53" s="62">
        <v>55121606</v>
      </c>
      <c r="VR53" s="62">
        <v>55121606</v>
      </c>
      <c r="VS53" s="62">
        <v>55121606</v>
      </c>
      <c r="VT53" s="62">
        <v>55121606</v>
      </c>
      <c r="VU53" s="62">
        <v>55121606</v>
      </c>
      <c r="VV53" s="62">
        <v>55121606</v>
      </c>
      <c r="VW53" s="62">
        <v>55121606</v>
      </c>
      <c r="VX53" s="62">
        <v>55121606</v>
      </c>
      <c r="VY53" s="62">
        <v>55121606</v>
      </c>
      <c r="VZ53" s="62">
        <v>55121606</v>
      </c>
      <c r="WA53" s="62">
        <v>55121606</v>
      </c>
      <c r="WB53" s="62">
        <v>55121606</v>
      </c>
      <c r="WC53" s="62">
        <v>55121606</v>
      </c>
      <c r="WD53" s="62">
        <v>55121606</v>
      </c>
      <c r="WE53" s="62">
        <v>55121606</v>
      </c>
      <c r="WF53" s="62">
        <v>55121606</v>
      </c>
      <c r="WG53" s="62">
        <v>55121606</v>
      </c>
      <c r="WH53" s="62">
        <v>55121606</v>
      </c>
      <c r="WI53" s="62">
        <v>55121606</v>
      </c>
      <c r="WJ53" s="62">
        <v>55121606</v>
      </c>
      <c r="WK53" s="62">
        <v>55121606</v>
      </c>
      <c r="WL53" s="62">
        <v>55121606</v>
      </c>
      <c r="WM53" s="62">
        <v>55121606</v>
      </c>
      <c r="WN53" s="62">
        <v>55121606</v>
      </c>
      <c r="WO53" s="62">
        <v>55121606</v>
      </c>
      <c r="WP53" s="62">
        <v>55121606</v>
      </c>
      <c r="WQ53" s="62">
        <v>55121606</v>
      </c>
      <c r="WR53" s="62">
        <v>55121606</v>
      </c>
      <c r="WS53" s="62">
        <v>55121606</v>
      </c>
      <c r="WT53" s="62">
        <v>55121606</v>
      </c>
      <c r="WU53" s="62">
        <v>55121606</v>
      </c>
      <c r="WV53" s="62">
        <v>55121606</v>
      </c>
      <c r="WW53" s="62">
        <v>55121606</v>
      </c>
      <c r="WX53" s="62">
        <v>55121606</v>
      </c>
      <c r="WY53" s="62">
        <v>55121606</v>
      </c>
      <c r="WZ53" s="62">
        <v>55121606</v>
      </c>
      <c r="XA53" s="62">
        <v>55121606</v>
      </c>
      <c r="XB53" s="62">
        <v>55121606</v>
      </c>
      <c r="XC53" s="62">
        <v>55121606</v>
      </c>
      <c r="XD53" s="62">
        <v>55121606</v>
      </c>
      <c r="XE53" s="62">
        <v>55121606</v>
      </c>
      <c r="XF53" s="62">
        <v>55121606</v>
      </c>
      <c r="XG53" s="62">
        <v>55121606</v>
      </c>
      <c r="XH53" s="62">
        <v>55121606</v>
      </c>
      <c r="XI53" s="62">
        <v>55121606</v>
      </c>
      <c r="XJ53" s="62">
        <v>55121606</v>
      </c>
      <c r="XK53" s="62">
        <v>55121606</v>
      </c>
      <c r="XL53" s="62">
        <v>55121606</v>
      </c>
      <c r="XM53" s="62">
        <v>55121606</v>
      </c>
      <c r="XN53" s="62">
        <v>55121606</v>
      </c>
      <c r="XO53" s="62">
        <v>55121606</v>
      </c>
      <c r="XP53" s="62">
        <v>55121606</v>
      </c>
      <c r="XQ53" s="62">
        <v>55121606</v>
      </c>
      <c r="XR53" s="62">
        <v>55121606</v>
      </c>
      <c r="XS53" s="62">
        <v>55121606</v>
      </c>
      <c r="XT53" s="62">
        <v>55121606</v>
      </c>
      <c r="XU53" s="62">
        <v>55121606</v>
      </c>
      <c r="XV53" s="62">
        <v>55121606</v>
      </c>
      <c r="XW53" s="62">
        <v>55121606</v>
      </c>
      <c r="XX53" s="62">
        <v>55121606</v>
      </c>
      <c r="XY53" s="62">
        <v>55121606</v>
      </c>
      <c r="XZ53" s="62">
        <v>55121606</v>
      </c>
      <c r="YA53" s="62">
        <v>55121606</v>
      </c>
      <c r="YB53" s="62">
        <v>55121606</v>
      </c>
      <c r="YC53" s="62">
        <v>55121606</v>
      </c>
      <c r="YD53" s="62">
        <v>55121606</v>
      </c>
      <c r="YE53" s="62">
        <v>55121606</v>
      </c>
      <c r="YF53" s="62">
        <v>55121606</v>
      </c>
      <c r="YG53" s="62">
        <v>55121606</v>
      </c>
      <c r="YH53" s="62">
        <v>55121606</v>
      </c>
      <c r="YI53" s="62">
        <v>55121606</v>
      </c>
      <c r="YJ53" s="62">
        <v>55121606</v>
      </c>
      <c r="YK53" s="62">
        <v>55121606</v>
      </c>
      <c r="YL53" s="62">
        <v>55121606</v>
      </c>
      <c r="YM53" s="62">
        <v>55121606</v>
      </c>
      <c r="YN53" s="62">
        <v>55121606</v>
      </c>
      <c r="YO53" s="62">
        <v>55121606</v>
      </c>
      <c r="YP53" s="62">
        <v>55121606</v>
      </c>
      <c r="YQ53" s="62">
        <v>55121606</v>
      </c>
      <c r="YR53" s="62">
        <v>55121606</v>
      </c>
      <c r="YS53" s="62">
        <v>55121606</v>
      </c>
      <c r="YT53" s="62">
        <v>55121606</v>
      </c>
      <c r="YU53" s="62">
        <v>55121606</v>
      </c>
      <c r="YV53" s="62">
        <v>55121606</v>
      </c>
      <c r="YW53" s="62">
        <v>55121606</v>
      </c>
      <c r="YX53" s="62">
        <v>55121606</v>
      </c>
      <c r="YY53" s="62">
        <v>55121606</v>
      </c>
      <c r="YZ53" s="62">
        <v>55121606</v>
      </c>
      <c r="ZA53" s="62">
        <v>55121606</v>
      </c>
      <c r="ZB53" s="62">
        <v>55121606</v>
      </c>
      <c r="ZC53" s="62">
        <v>55121606</v>
      </c>
      <c r="ZD53" s="62">
        <v>55121606</v>
      </c>
      <c r="ZE53" s="62">
        <v>55121606</v>
      </c>
      <c r="ZF53" s="62">
        <v>55121606</v>
      </c>
      <c r="ZG53" s="62">
        <v>55121606</v>
      </c>
      <c r="ZH53" s="62">
        <v>55121606</v>
      </c>
      <c r="ZI53" s="62">
        <v>55121606</v>
      </c>
      <c r="ZJ53" s="62">
        <v>55121606</v>
      </c>
      <c r="ZK53" s="62">
        <v>55121606</v>
      </c>
      <c r="ZL53" s="62">
        <v>55121606</v>
      </c>
      <c r="ZM53" s="62">
        <v>55121606</v>
      </c>
      <c r="ZN53" s="62">
        <v>55121606</v>
      </c>
      <c r="ZO53" s="62">
        <v>55121606</v>
      </c>
      <c r="ZP53" s="62">
        <v>55121606</v>
      </c>
      <c r="ZQ53" s="62">
        <v>55121606</v>
      </c>
      <c r="ZR53" s="62">
        <v>55121606</v>
      </c>
      <c r="ZS53" s="62">
        <v>55121606</v>
      </c>
      <c r="ZT53" s="62">
        <v>55121606</v>
      </c>
      <c r="ZU53" s="62">
        <v>55121606</v>
      </c>
      <c r="ZV53" s="62">
        <v>55121606</v>
      </c>
      <c r="ZW53" s="62">
        <v>55121606</v>
      </c>
      <c r="ZX53" s="62">
        <v>55121606</v>
      </c>
      <c r="ZY53" s="62">
        <v>55121606</v>
      </c>
      <c r="ZZ53" s="62">
        <v>55121606</v>
      </c>
      <c r="AAA53" s="62">
        <v>55121606</v>
      </c>
      <c r="AAB53" s="62">
        <v>55121606</v>
      </c>
      <c r="AAC53" s="62">
        <v>55121606</v>
      </c>
      <c r="AAD53" s="62">
        <v>55121606</v>
      </c>
      <c r="AAE53" s="62">
        <v>55121606</v>
      </c>
      <c r="AAF53" s="62">
        <v>55121606</v>
      </c>
      <c r="AAG53" s="62">
        <v>55121606</v>
      </c>
      <c r="AAH53" s="62">
        <v>55121606</v>
      </c>
      <c r="AAI53" s="62">
        <v>55121606</v>
      </c>
      <c r="AAJ53" s="62">
        <v>55121606</v>
      </c>
      <c r="AAK53" s="62">
        <v>55121606</v>
      </c>
      <c r="AAL53" s="62">
        <v>55121606</v>
      </c>
      <c r="AAM53" s="62">
        <v>55121606</v>
      </c>
      <c r="AAN53" s="62">
        <v>55121606</v>
      </c>
      <c r="AAO53" s="62">
        <v>55121606</v>
      </c>
      <c r="AAP53" s="62">
        <v>55121606</v>
      </c>
      <c r="AAQ53" s="62">
        <v>55121606</v>
      </c>
      <c r="AAR53" s="62">
        <v>55121606</v>
      </c>
      <c r="AAS53" s="62">
        <v>55121606</v>
      </c>
      <c r="AAT53" s="62">
        <v>55121606</v>
      </c>
      <c r="AAU53" s="62">
        <v>55121606</v>
      </c>
      <c r="AAV53" s="62">
        <v>55121606</v>
      </c>
      <c r="AAW53" s="62">
        <v>55121606</v>
      </c>
      <c r="AAX53" s="62">
        <v>55121606</v>
      </c>
      <c r="AAY53" s="62">
        <v>55121606</v>
      </c>
      <c r="AAZ53" s="62">
        <v>55121606</v>
      </c>
      <c r="ABA53" s="62">
        <v>55121606</v>
      </c>
      <c r="ABB53" s="62">
        <v>55121606</v>
      </c>
      <c r="ABC53" s="62">
        <v>55121606</v>
      </c>
      <c r="ABD53" s="62">
        <v>55121606</v>
      </c>
      <c r="ABE53" s="62">
        <v>55121606</v>
      </c>
      <c r="ABF53" s="62">
        <v>55121606</v>
      </c>
      <c r="ABG53" s="62">
        <v>55121606</v>
      </c>
      <c r="ABH53" s="62">
        <v>55121606</v>
      </c>
      <c r="ABI53" s="62">
        <v>55121606</v>
      </c>
      <c r="ABJ53" s="62">
        <v>55121606</v>
      </c>
      <c r="ABK53" s="62">
        <v>55121606</v>
      </c>
      <c r="ABL53" s="62">
        <v>55121606</v>
      </c>
      <c r="ABM53" s="62">
        <v>55121606</v>
      </c>
      <c r="ABN53" s="62">
        <v>55121606</v>
      </c>
      <c r="ABO53" s="62">
        <v>55121606</v>
      </c>
      <c r="ABP53" s="62">
        <v>55121606</v>
      </c>
      <c r="ABQ53" s="62">
        <v>55121606</v>
      </c>
      <c r="ABR53" s="62">
        <v>55121606</v>
      </c>
      <c r="ABS53" s="62">
        <v>55121606</v>
      </c>
      <c r="ABT53" s="62">
        <v>55121606</v>
      </c>
      <c r="ABU53" s="62">
        <v>55121606</v>
      </c>
      <c r="ABV53" s="62">
        <v>55121606</v>
      </c>
      <c r="ABW53" s="62">
        <v>55121606</v>
      </c>
      <c r="ABX53" s="62">
        <v>55121606</v>
      </c>
      <c r="ABY53" s="62">
        <v>55121606</v>
      </c>
      <c r="ABZ53" s="62">
        <v>55121606</v>
      </c>
      <c r="ACA53" s="62">
        <v>55121606</v>
      </c>
      <c r="ACB53" s="62">
        <v>55121606</v>
      </c>
      <c r="ACC53" s="62">
        <v>55121606</v>
      </c>
      <c r="ACD53" s="62">
        <v>55121606</v>
      </c>
      <c r="ACE53" s="62">
        <v>55121606</v>
      </c>
      <c r="ACF53" s="62">
        <v>55121606</v>
      </c>
      <c r="ACG53" s="62">
        <v>55121606</v>
      </c>
      <c r="ACH53" s="62">
        <v>55121606</v>
      </c>
      <c r="ACI53" s="62">
        <v>55121606</v>
      </c>
      <c r="ACJ53" s="62">
        <v>55121606</v>
      </c>
      <c r="ACK53" s="62">
        <v>55121606</v>
      </c>
      <c r="ACL53" s="62">
        <v>55121606</v>
      </c>
      <c r="ACM53" s="62">
        <v>55121606</v>
      </c>
      <c r="ACN53" s="62">
        <v>55121606</v>
      </c>
      <c r="ACO53" s="62">
        <v>55121606</v>
      </c>
      <c r="ACP53" s="62">
        <v>55121606</v>
      </c>
      <c r="ACQ53" s="62">
        <v>55121606</v>
      </c>
      <c r="ACR53" s="62">
        <v>55121606</v>
      </c>
      <c r="ACS53" s="62">
        <v>55121606</v>
      </c>
      <c r="ACT53" s="62">
        <v>55121606</v>
      </c>
      <c r="ACU53" s="62">
        <v>55121606</v>
      </c>
      <c r="ACV53" s="62">
        <v>55121606</v>
      </c>
      <c r="ACW53" s="62">
        <v>55121606</v>
      </c>
      <c r="ACX53" s="62">
        <v>55121606</v>
      </c>
      <c r="ACY53" s="62">
        <v>55121606</v>
      </c>
      <c r="ACZ53" s="62">
        <v>55121606</v>
      </c>
      <c r="ADA53" s="62">
        <v>55121606</v>
      </c>
      <c r="ADB53" s="62">
        <v>55121606</v>
      </c>
      <c r="ADC53" s="62">
        <v>55121606</v>
      </c>
      <c r="ADD53" s="62">
        <v>55121606</v>
      </c>
      <c r="ADE53" s="62">
        <v>55121606</v>
      </c>
      <c r="ADF53" s="62">
        <v>55121606</v>
      </c>
      <c r="ADG53" s="62">
        <v>55121606</v>
      </c>
      <c r="ADH53" s="62">
        <v>55121606</v>
      </c>
      <c r="ADI53" s="62">
        <v>55121606</v>
      </c>
      <c r="ADJ53" s="62">
        <v>55121606</v>
      </c>
      <c r="ADK53" s="62">
        <v>55121606</v>
      </c>
      <c r="ADL53" s="62">
        <v>55121606</v>
      </c>
      <c r="ADM53" s="62">
        <v>55121606</v>
      </c>
      <c r="ADN53" s="62">
        <v>55121606</v>
      </c>
      <c r="ADO53" s="62">
        <v>55121606</v>
      </c>
      <c r="ADP53" s="62">
        <v>55121606</v>
      </c>
      <c r="ADQ53" s="62">
        <v>55121606</v>
      </c>
      <c r="ADR53" s="62">
        <v>55121606</v>
      </c>
      <c r="ADS53" s="62">
        <v>55121606</v>
      </c>
      <c r="ADT53" s="62">
        <v>55121606</v>
      </c>
      <c r="ADU53" s="62">
        <v>55121606</v>
      </c>
      <c r="ADV53" s="62">
        <v>55121606</v>
      </c>
      <c r="ADW53" s="62">
        <v>55121606</v>
      </c>
      <c r="ADX53" s="62">
        <v>55121606</v>
      </c>
      <c r="ADY53" s="62">
        <v>55121606</v>
      </c>
      <c r="ADZ53" s="62">
        <v>55121606</v>
      </c>
      <c r="AEA53" s="62">
        <v>55121606</v>
      </c>
      <c r="AEB53" s="62">
        <v>55121606</v>
      </c>
      <c r="AEC53" s="62">
        <v>55121606</v>
      </c>
      <c r="AED53" s="62">
        <v>55121606</v>
      </c>
      <c r="AEE53" s="62">
        <v>55121606</v>
      </c>
      <c r="AEF53" s="62">
        <v>55121606</v>
      </c>
      <c r="AEG53" s="62">
        <v>55121606</v>
      </c>
      <c r="AEH53" s="62">
        <v>55121606</v>
      </c>
      <c r="AEI53" s="62">
        <v>55121606</v>
      </c>
      <c r="AEJ53" s="62">
        <v>55121606</v>
      </c>
      <c r="AEK53" s="62">
        <v>55121606</v>
      </c>
      <c r="AEL53" s="62">
        <v>55121606</v>
      </c>
      <c r="AEM53" s="62">
        <v>55121606</v>
      </c>
      <c r="AEN53" s="62">
        <v>55121606</v>
      </c>
      <c r="AEO53" s="62">
        <v>55121606</v>
      </c>
      <c r="AEP53" s="62">
        <v>55121606</v>
      </c>
      <c r="AEQ53" s="62">
        <v>55121606</v>
      </c>
      <c r="AER53" s="62">
        <v>55121606</v>
      </c>
      <c r="AES53" s="62">
        <v>55121606</v>
      </c>
      <c r="AET53" s="62">
        <v>55121606</v>
      </c>
      <c r="AEU53" s="62">
        <v>55121606</v>
      </c>
      <c r="AEV53" s="62">
        <v>55121606</v>
      </c>
      <c r="AEW53" s="62">
        <v>55121606</v>
      </c>
      <c r="AEX53" s="62">
        <v>55121606</v>
      </c>
      <c r="AEY53" s="62">
        <v>55121606</v>
      </c>
      <c r="AEZ53" s="62">
        <v>55121606</v>
      </c>
      <c r="AFA53" s="62">
        <v>55121606</v>
      </c>
      <c r="AFB53" s="62">
        <v>55121606</v>
      </c>
      <c r="AFC53" s="62">
        <v>55121606</v>
      </c>
      <c r="AFD53" s="62">
        <v>55121606</v>
      </c>
      <c r="AFE53" s="62">
        <v>55121606</v>
      </c>
      <c r="AFF53" s="62">
        <v>55121606</v>
      </c>
      <c r="AFG53" s="62">
        <v>55121606</v>
      </c>
      <c r="AFH53" s="62">
        <v>55121606</v>
      </c>
      <c r="AFI53" s="62">
        <v>55121606</v>
      </c>
      <c r="AFJ53" s="62">
        <v>55121606</v>
      </c>
      <c r="AFK53" s="62">
        <v>55121606</v>
      </c>
      <c r="AFL53" s="62">
        <v>55121606</v>
      </c>
      <c r="AFM53" s="62">
        <v>55121606</v>
      </c>
      <c r="AFN53" s="62">
        <v>55121606</v>
      </c>
      <c r="AFO53" s="62">
        <v>55121606</v>
      </c>
      <c r="AFP53" s="62">
        <v>55121606</v>
      </c>
      <c r="AFQ53" s="62">
        <v>55121606</v>
      </c>
      <c r="AFR53" s="62">
        <v>55121606</v>
      </c>
      <c r="AFS53" s="62">
        <v>55121606</v>
      </c>
      <c r="AFT53" s="62">
        <v>55121606</v>
      </c>
      <c r="AFU53" s="62">
        <v>55121606</v>
      </c>
      <c r="AFV53" s="62">
        <v>55121606</v>
      </c>
      <c r="AFW53" s="62">
        <v>55121606</v>
      </c>
      <c r="AFX53" s="62">
        <v>55121606</v>
      </c>
      <c r="AFY53" s="62">
        <v>55121606</v>
      </c>
      <c r="AFZ53" s="62">
        <v>55121606</v>
      </c>
      <c r="AGA53" s="62">
        <v>55121606</v>
      </c>
      <c r="AGB53" s="62">
        <v>55121606</v>
      </c>
      <c r="AGC53" s="62">
        <v>55121606</v>
      </c>
      <c r="AGD53" s="62">
        <v>55121606</v>
      </c>
      <c r="AGE53" s="62">
        <v>55121606</v>
      </c>
      <c r="AGF53" s="62">
        <v>55121606</v>
      </c>
      <c r="AGG53" s="62">
        <v>55121606</v>
      </c>
      <c r="AGH53" s="62">
        <v>55121606</v>
      </c>
      <c r="AGI53" s="62">
        <v>55121606</v>
      </c>
      <c r="AGJ53" s="62">
        <v>55121606</v>
      </c>
      <c r="AGK53" s="62">
        <v>55121606</v>
      </c>
      <c r="AGL53" s="62">
        <v>55121606</v>
      </c>
      <c r="AGM53" s="62">
        <v>55121606</v>
      </c>
      <c r="AGN53" s="62">
        <v>55121606</v>
      </c>
      <c r="AGO53" s="62">
        <v>55121606</v>
      </c>
      <c r="AGP53" s="62">
        <v>55121606</v>
      </c>
      <c r="AGQ53" s="62">
        <v>55121606</v>
      </c>
      <c r="AGR53" s="62">
        <v>55121606</v>
      </c>
      <c r="AGS53" s="62">
        <v>55121606</v>
      </c>
      <c r="AGT53" s="62">
        <v>55121606</v>
      </c>
      <c r="AGU53" s="62">
        <v>55121606</v>
      </c>
      <c r="AGV53" s="62">
        <v>55121606</v>
      </c>
      <c r="AGW53" s="62">
        <v>55121606</v>
      </c>
      <c r="AGX53" s="62">
        <v>55121606</v>
      </c>
      <c r="AGY53" s="62">
        <v>55121606</v>
      </c>
      <c r="AGZ53" s="62">
        <v>55121606</v>
      </c>
      <c r="AHA53" s="62">
        <v>55121606</v>
      </c>
      <c r="AHB53" s="62">
        <v>55121606</v>
      </c>
      <c r="AHC53" s="62">
        <v>55121606</v>
      </c>
      <c r="AHD53" s="62">
        <v>55121606</v>
      </c>
      <c r="AHE53" s="62">
        <v>55121606</v>
      </c>
      <c r="AHF53" s="62">
        <v>55121606</v>
      </c>
      <c r="AHG53" s="62">
        <v>55121606</v>
      </c>
      <c r="AHH53" s="62">
        <v>55121606</v>
      </c>
      <c r="AHI53" s="62">
        <v>55121606</v>
      </c>
      <c r="AHJ53" s="62">
        <v>55121606</v>
      </c>
      <c r="AHK53" s="62">
        <v>55121606</v>
      </c>
      <c r="AHL53" s="62">
        <v>55121606</v>
      </c>
      <c r="AHM53" s="62">
        <v>55121606</v>
      </c>
      <c r="AHN53" s="62">
        <v>55121606</v>
      </c>
      <c r="AHO53" s="62">
        <v>55121606</v>
      </c>
      <c r="AHP53" s="62">
        <v>55121606</v>
      </c>
      <c r="AHQ53" s="62">
        <v>55121606</v>
      </c>
      <c r="AHR53" s="62">
        <v>55121606</v>
      </c>
      <c r="AHS53" s="62">
        <v>55121606</v>
      </c>
      <c r="AHT53" s="62">
        <v>55121606</v>
      </c>
      <c r="AHU53" s="62">
        <v>55121606</v>
      </c>
      <c r="AHV53" s="62">
        <v>55121606</v>
      </c>
      <c r="AHW53" s="62">
        <v>55121606</v>
      </c>
      <c r="AHX53" s="62">
        <v>55121606</v>
      </c>
      <c r="AHY53" s="62">
        <v>55121606</v>
      </c>
      <c r="AHZ53" s="62">
        <v>55121606</v>
      </c>
      <c r="AIA53" s="62">
        <v>55121606</v>
      </c>
      <c r="AIB53" s="62">
        <v>55121606</v>
      </c>
      <c r="AIC53" s="62">
        <v>55121606</v>
      </c>
      <c r="AID53" s="62">
        <v>55121606</v>
      </c>
      <c r="AIE53" s="62">
        <v>55121606</v>
      </c>
      <c r="AIF53" s="62">
        <v>55121606</v>
      </c>
      <c r="AIG53" s="62">
        <v>55121606</v>
      </c>
      <c r="AIH53" s="62">
        <v>55121606</v>
      </c>
      <c r="AII53" s="62">
        <v>55121606</v>
      </c>
      <c r="AIJ53" s="62">
        <v>55121606</v>
      </c>
      <c r="AIK53" s="62">
        <v>55121606</v>
      </c>
      <c r="AIL53" s="62">
        <v>55121606</v>
      </c>
      <c r="AIM53" s="62">
        <v>55121606</v>
      </c>
      <c r="AIN53" s="62">
        <v>55121606</v>
      </c>
      <c r="AIO53" s="62">
        <v>55121606</v>
      </c>
      <c r="AIP53" s="62">
        <v>55121606</v>
      </c>
      <c r="AIQ53" s="62">
        <v>55121606</v>
      </c>
      <c r="AIR53" s="62">
        <v>55121606</v>
      </c>
      <c r="AIS53" s="62">
        <v>55121606</v>
      </c>
      <c r="AIT53" s="62">
        <v>55121606</v>
      </c>
      <c r="AIU53" s="62">
        <v>55121606</v>
      </c>
      <c r="AIV53" s="62">
        <v>55121606</v>
      </c>
      <c r="AIW53" s="62">
        <v>55121606</v>
      </c>
      <c r="AIX53" s="62">
        <v>55121606</v>
      </c>
      <c r="AIY53" s="62">
        <v>55121606</v>
      </c>
      <c r="AIZ53" s="62">
        <v>55121606</v>
      </c>
      <c r="AJA53" s="62">
        <v>55121606</v>
      </c>
      <c r="AJB53" s="62">
        <v>55121606</v>
      </c>
      <c r="AJC53" s="62">
        <v>55121606</v>
      </c>
      <c r="AJD53" s="62">
        <v>55121606</v>
      </c>
      <c r="AJE53" s="62">
        <v>55121606</v>
      </c>
      <c r="AJF53" s="62">
        <v>55121606</v>
      </c>
      <c r="AJG53" s="62">
        <v>55121606</v>
      </c>
      <c r="AJH53" s="62">
        <v>55121606</v>
      </c>
      <c r="AJI53" s="62">
        <v>55121606</v>
      </c>
      <c r="AJJ53" s="62">
        <v>55121606</v>
      </c>
      <c r="AJK53" s="62">
        <v>55121606</v>
      </c>
      <c r="AJL53" s="62">
        <v>55121606</v>
      </c>
      <c r="AJM53" s="62">
        <v>55121606</v>
      </c>
      <c r="AJN53" s="62">
        <v>55121606</v>
      </c>
      <c r="AJO53" s="62">
        <v>55121606</v>
      </c>
      <c r="AJP53" s="62">
        <v>55121606</v>
      </c>
      <c r="AJQ53" s="62">
        <v>55121606</v>
      </c>
      <c r="AJR53" s="62">
        <v>55121606</v>
      </c>
      <c r="AJS53" s="62">
        <v>55121606</v>
      </c>
      <c r="AJT53" s="62">
        <v>55121606</v>
      </c>
      <c r="AJU53" s="62">
        <v>55121606</v>
      </c>
      <c r="AJV53" s="62">
        <v>55121606</v>
      </c>
      <c r="AJW53" s="62">
        <v>55121606</v>
      </c>
      <c r="AJX53" s="62">
        <v>55121606</v>
      </c>
      <c r="AJY53" s="62">
        <v>55121606</v>
      </c>
      <c r="AJZ53" s="62">
        <v>55121606</v>
      </c>
      <c r="AKA53" s="62">
        <v>55121606</v>
      </c>
      <c r="AKB53" s="62">
        <v>55121606</v>
      </c>
      <c r="AKC53" s="62">
        <v>55121606</v>
      </c>
      <c r="AKD53" s="62">
        <v>55121606</v>
      </c>
      <c r="AKE53" s="62">
        <v>55121606</v>
      </c>
      <c r="AKF53" s="62">
        <v>55121606</v>
      </c>
      <c r="AKG53" s="62">
        <v>55121606</v>
      </c>
      <c r="AKH53" s="62">
        <v>55121606</v>
      </c>
      <c r="AKI53" s="62">
        <v>55121606</v>
      </c>
      <c r="AKJ53" s="62">
        <v>55121606</v>
      </c>
      <c r="AKK53" s="62">
        <v>55121606</v>
      </c>
      <c r="AKL53" s="62">
        <v>55121606</v>
      </c>
      <c r="AKM53" s="62">
        <v>55121606</v>
      </c>
      <c r="AKN53" s="62">
        <v>55121606</v>
      </c>
      <c r="AKO53" s="62">
        <v>55121606</v>
      </c>
      <c r="AKP53" s="62">
        <v>55121606</v>
      </c>
      <c r="AKQ53" s="62">
        <v>55121606</v>
      </c>
      <c r="AKR53" s="62">
        <v>55121606</v>
      </c>
      <c r="AKS53" s="62">
        <v>55121606</v>
      </c>
      <c r="AKT53" s="62">
        <v>55121606</v>
      </c>
      <c r="AKU53" s="62">
        <v>55121606</v>
      </c>
      <c r="AKV53" s="62">
        <v>55121606</v>
      </c>
      <c r="AKW53" s="62">
        <v>55121606</v>
      </c>
      <c r="AKX53" s="62">
        <v>55121606</v>
      </c>
      <c r="AKY53" s="62">
        <v>55121606</v>
      </c>
      <c r="AKZ53" s="62">
        <v>55121606</v>
      </c>
      <c r="ALA53" s="62">
        <v>55121606</v>
      </c>
      <c r="ALB53" s="62">
        <v>55121606</v>
      </c>
      <c r="ALC53" s="62">
        <v>55121606</v>
      </c>
      <c r="ALD53" s="62">
        <v>55121606</v>
      </c>
      <c r="ALE53" s="62">
        <v>55121606</v>
      </c>
      <c r="ALF53" s="62">
        <v>55121606</v>
      </c>
      <c r="ALG53" s="62">
        <v>55121606</v>
      </c>
      <c r="ALH53" s="62">
        <v>55121606</v>
      </c>
      <c r="ALI53" s="62">
        <v>55121606</v>
      </c>
      <c r="ALJ53" s="62">
        <v>55121606</v>
      </c>
      <c r="ALK53" s="62">
        <v>55121606</v>
      </c>
      <c r="ALL53" s="62">
        <v>55121606</v>
      </c>
      <c r="ALM53" s="62">
        <v>55121606</v>
      </c>
      <c r="ALN53" s="62">
        <v>55121606</v>
      </c>
      <c r="ALO53" s="62">
        <v>55121606</v>
      </c>
      <c r="ALP53" s="62">
        <v>55121606</v>
      </c>
      <c r="ALQ53" s="62">
        <v>55121606</v>
      </c>
      <c r="ALR53" s="62">
        <v>55121606</v>
      </c>
      <c r="ALS53" s="62">
        <v>55121606</v>
      </c>
      <c r="ALT53" s="62">
        <v>55121606</v>
      </c>
      <c r="ALU53" s="62">
        <v>55121606</v>
      </c>
      <c r="ALV53" s="62">
        <v>55121606</v>
      </c>
      <c r="ALW53" s="62">
        <v>55121606</v>
      </c>
      <c r="ALX53" s="62">
        <v>55121606</v>
      </c>
      <c r="ALY53" s="62">
        <v>55121606</v>
      </c>
      <c r="ALZ53" s="62">
        <v>55121606</v>
      </c>
      <c r="AMA53" s="62">
        <v>55121606</v>
      </c>
      <c r="AMB53" s="62">
        <v>55121606</v>
      </c>
      <c r="AMC53" s="62">
        <v>55121606</v>
      </c>
      <c r="AMD53" s="62">
        <v>55121606</v>
      </c>
      <c r="AME53" s="62">
        <v>55121606</v>
      </c>
      <c r="AMF53" s="62">
        <v>55121606</v>
      </c>
      <c r="AMG53" s="62">
        <v>55121606</v>
      </c>
      <c r="AMH53" s="62">
        <v>55121606</v>
      </c>
      <c r="AMI53" s="62">
        <v>55121606</v>
      </c>
      <c r="AMJ53" s="62">
        <v>55121606</v>
      </c>
      <c r="AMK53" s="62">
        <v>55121606</v>
      </c>
      <c r="AML53" s="62">
        <v>55121606</v>
      </c>
      <c r="AMM53" s="62">
        <v>55121606</v>
      </c>
      <c r="AMN53" s="62">
        <v>55121606</v>
      </c>
      <c r="AMO53" s="62">
        <v>55121606</v>
      </c>
      <c r="AMP53" s="62">
        <v>55121606</v>
      </c>
      <c r="AMQ53" s="62">
        <v>55121606</v>
      </c>
      <c r="AMR53" s="62">
        <v>55121606</v>
      </c>
      <c r="AMS53" s="62">
        <v>55121606</v>
      </c>
      <c r="AMT53" s="62">
        <v>55121606</v>
      </c>
      <c r="AMU53" s="62">
        <v>55121606</v>
      </c>
      <c r="AMV53" s="62">
        <v>55121606</v>
      </c>
      <c r="AMW53" s="62">
        <v>55121606</v>
      </c>
      <c r="AMX53" s="62">
        <v>55121606</v>
      </c>
      <c r="AMY53" s="62">
        <v>55121606</v>
      </c>
      <c r="AMZ53" s="62">
        <v>55121606</v>
      </c>
      <c r="ANA53" s="62">
        <v>55121606</v>
      </c>
      <c r="ANB53" s="62">
        <v>55121606</v>
      </c>
      <c r="ANC53" s="62">
        <v>55121606</v>
      </c>
      <c r="AND53" s="62">
        <v>55121606</v>
      </c>
      <c r="ANE53" s="62">
        <v>55121606</v>
      </c>
      <c r="ANF53" s="62">
        <v>55121606</v>
      </c>
      <c r="ANG53" s="62">
        <v>55121606</v>
      </c>
      <c r="ANH53" s="62">
        <v>55121606</v>
      </c>
      <c r="ANI53" s="62">
        <v>55121606</v>
      </c>
      <c r="ANJ53" s="62">
        <v>55121606</v>
      </c>
      <c r="ANK53" s="62">
        <v>55121606</v>
      </c>
      <c r="ANL53" s="62">
        <v>55121606</v>
      </c>
      <c r="ANM53" s="62">
        <v>55121606</v>
      </c>
      <c r="ANN53" s="62">
        <v>55121606</v>
      </c>
      <c r="ANO53" s="62">
        <v>55121606</v>
      </c>
      <c r="ANP53" s="62">
        <v>55121606</v>
      </c>
      <c r="ANQ53" s="62">
        <v>55121606</v>
      </c>
      <c r="ANR53" s="62">
        <v>55121606</v>
      </c>
      <c r="ANS53" s="62">
        <v>55121606</v>
      </c>
      <c r="ANT53" s="62">
        <v>55121606</v>
      </c>
      <c r="ANU53" s="62">
        <v>55121606</v>
      </c>
      <c r="ANV53" s="62">
        <v>55121606</v>
      </c>
      <c r="ANW53" s="62">
        <v>55121606</v>
      </c>
      <c r="ANX53" s="62">
        <v>55121606</v>
      </c>
      <c r="ANY53" s="62">
        <v>55121606</v>
      </c>
      <c r="ANZ53" s="62">
        <v>55121606</v>
      </c>
      <c r="AOA53" s="62">
        <v>55121606</v>
      </c>
      <c r="AOB53" s="62">
        <v>55121606</v>
      </c>
      <c r="AOC53" s="62">
        <v>55121606</v>
      </c>
      <c r="AOD53" s="62">
        <v>55121606</v>
      </c>
      <c r="AOE53" s="62">
        <v>55121606</v>
      </c>
      <c r="AOF53" s="62">
        <v>55121606</v>
      </c>
      <c r="AOG53" s="62">
        <v>55121606</v>
      </c>
      <c r="AOH53" s="62">
        <v>55121606</v>
      </c>
      <c r="AOI53" s="62">
        <v>55121606</v>
      </c>
      <c r="AOJ53" s="62">
        <v>55121606</v>
      </c>
      <c r="AOK53" s="62">
        <v>55121606</v>
      </c>
      <c r="AOL53" s="62">
        <v>55121606</v>
      </c>
      <c r="AOM53" s="62">
        <v>55121606</v>
      </c>
      <c r="AON53" s="62">
        <v>55121606</v>
      </c>
      <c r="AOO53" s="62">
        <v>55121606</v>
      </c>
      <c r="AOP53" s="62">
        <v>55121606</v>
      </c>
      <c r="AOQ53" s="62">
        <v>55121606</v>
      </c>
      <c r="AOR53" s="62">
        <v>55121606</v>
      </c>
      <c r="AOS53" s="62">
        <v>55121606</v>
      </c>
      <c r="AOT53" s="62">
        <v>55121606</v>
      </c>
      <c r="AOU53" s="62">
        <v>55121606</v>
      </c>
      <c r="AOV53" s="62">
        <v>55121606</v>
      </c>
      <c r="AOW53" s="62">
        <v>55121606</v>
      </c>
      <c r="AOX53" s="62">
        <v>55121606</v>
      </c>
      <c r="AOY53" s="62">
        <v>55121606</v>
      </c>
      <c r="AOZ53" s="62">
        <v>55121606</v>
      </c>
      <c r="APA53" s="62">
        <v>55121606</v>
      </c>
      <c r="APB53" s="62">
        <v>55121606</v>
      </c>
      <c r="APC53" s="62">
        <v>55121606</v>
      </c>
      <c r="APD53" s="62">
        <v>55121606</v>
      </c>
      <c r="APE53" s="62">
        <v>55121606</v>
      </c>
      <c r="APF53" s="62">
        <v>55121606</v>
      </c>
      <c r="APG53" s="62">
        <v>55121606</v>
      </c>
      <c r="APH53" s="62">
        <v>55121606</v>
      </c>
      <c r="API53" s="62">
        <v>55121606</v>
      </c>
      <c r="APJ53" s="62">
        <v>55121606</v>
      </c>
      <c r="APK53" s="62">
        <v>55121606</v>
      </c>
      <c r="APL53" s="62">
        <v>55121606</v>
      </c>
      <c r="APM53" s="62">
        <v>55121606</v>
      </c>
      <c r="APN53" s="62">
        <v>55121606</v>
      </c>
      <c r="APO53" s="62">
        <v>55121606</v>
      </c>
      <c r="APP53" s="62">
        <v>55121606</v>
      </c>
      <c r="APQ53" s="62">
        <v>55121606</v>
      </c>
      <c r="APR53" s="62">
        <v>55121606</v>
      </c>
      <c r="APS53" s="62">
        <v>55121606</v>
      </c>
      <c r="APT53" s="62">
        <v>55121606</v>
      </c>
      <c r="APU53" s="62">
        <v>55121606</v>
      </c>
      <c r="APV53" s="62">
        <v>55121606</v>
      </c>
      <c r="APW53" s="62">
        <v>55121606</v>
      </c>
      <c r="APX53" s="62">
        <v>55121606</v>
      </c>
      <c r="APY53" s="62">
        <v>55121606</v>
      </c>
      <c r="APZ53" s="62">
        <v>55121606</v>
      </c>
      <c r="AQA53" s="62">
        <v>55121606</v>
      </c>
      <c r="AQB53" s="62">
        <v>55121606</v>
      </c>
      <c r="AQC53" s="62">
        <v>55121606</v>
      </c>
      <c r="AQD53" s="62">
        <v>55121606</v>
      </c>
      <c r="AQE53" s="62">
        <v>55121606</v>
      </c>
      <c r="AQF53" s="62">
        <v>55121606</v>
      </c>
      <c r="AQG53" s="62">
        <v>55121606</v>
      </c>
      <c r="AQH53" s="62">
        <v>55121606</v>
      </c>
      <c r="AQI53" s="62">
        <v>55121606</v>
      </c>
      <c r="AQJ53" s="62">
        <v>55121606</v>
      </c>
      <c r="AQK53" s="62">
        <v>55121606</v>
      </c>
      <c r="AQL53" s="62">
        <v>55121606</v>
      </c>
      <c r="AQM53" s="62">
        <v>55121606</v>
      </c>
      <c r="AQN53" s="62">
        <v>55121606</v>
      </c>
      <c r="AQO53" s="62">
        <v>55121606</v>
      </c>
      <c r="AQP53" s="62">
        <v>55121606</v>
      </c>
      <c r="AQQ53" s="62">
        <v>55121606</v>
      </c>
      <c r="AQR53" s="62">
        <v>55121606</v>
      </c>
      <c r="AQS53" s="62">
        <v>55121606</v>
      </c>
      <c r="AQT53" s="62">
        <v>55121606</v>
      </c>
      <c r="AQU53" s="62">
        <v>55121606</v>
      </c>
      <c r="AQV53" s="62">
        <v>55121606</v>
      </c>
      <c r="AQW53" s="62">
        <v>55121606</v>
      </c>
      <c r="AQX53" s="62">
        <v>55121606</v>
      </c>
      <c r="AQY53" s="62">
        <v>55121606</v>
      </c>
      <c r="AQZ53" s="62">
        <v>55121606</v>
      </c>
      <c r="ARA53" s="62">
        <v>55121606</v>
      </c>
      <c r="ARB53" s="62">
        <v>55121606</v>
      </c>
      <c r="ARC53" s="62">
        <v>55121606</v>
      </c>
      <c r="ARD53" s="62">
        <v>55121606</v>
      </c>
      <c r="ARE53" s="62">
        <v>55121606</v>
      </c>
      <c r="ARF53" s="62">
        <v>55121606</v>
      </c>
      <c r="ARG53" s="62">
        <v>55121606</v>
      </c>
      <c r="ARH53" s="62">
        <v>55121606</v>
      </c>
      <c r="ARI53" s="62">
        <v>55121606</v>
      </c>
      <c r="ARJ53" s="62">
        <v>55121606</v>
      </c>
      <c r="ARK53" s="62">
        <v>55121606</v>
      </c>
      <c r="ARL53" s="62">
        <v>55121606</v>
      </c>
      <c r="ARM53" s="62">
        <v>55121606</v>
      </c>
      <c r="ARN53" s="62">
        <v>55121606</v>
      </c>
      <c r="ARO53" s="62">
        <v>55121606</v>
      </c>
      <c r="ARP53" s="62">
        <v>55121606</v>
      </c>
      <c r="ARQ53" s="62">
        <v>55121606</v>
      </c>
      <c r="ARR53" s="62">
        <v>55121606</v>
      </c>
      <c r="ARS53" s="62">
        <v>55121606</v>
      </c>
      <c r="ART53" s="62">
        <v>55121606</v>
      </c>
      <c r="ARU53" s="62">
        <v>55121606</v>
      </c>
      <c r="ARV53" s="62">
        <v>55121606</v>
      </c>
      <c r="ARW53" s="62">
        <v>55121606</v>
      </c>
      <c r="ARX53" s="62">
        <v>55121606</v>
      </c>
      <c r="ARY53" s="62">
        <v>55121606</v>
      </c>
      <c r="ARZ53" s="62">
        <v>55121606</v>
      </c>
      <c r="ASA53" s="62">
        <v>55121606</v>
      </c>
      <c r="ASB53" s="62">
        <v>55121606</v>
      </c>
      <c r="ASC53" s="62">
        <v>55121606</v>
      </c>
      <c r="ASD53" s="62">
        <v>55121606</v>
      </c>
      <c r="ASE53" s="62">
        <v>55121606</v>
      </c>
      <c r="ASF53" s="62">
        <v>55121606</v>
      </c>
      <c r="ASG53" s="62">
        <v>55121606</v>
      </c>
      <c r="ASH53" s="62">
        <v>55121606</v>
      </c>
      <c r="ASI53" s="62">
        <v>55121606</v>
      </c>
      <c r="ASJ53" s="62">
        <v>55121606</v>
      </c>
      <c r="ASK53" s="62">
        <v>55121606</v>
      </c>
      <c r="ASL53" s="62">
        <v>55121606</v>
      </c>
      <c r="ASM53" s="62">
        <v>55121606</v>
      </c>
      <c r="ASN53" s="62">
        <v>55121606</v>
      </c>
      <c r="ASO53" s="62">
        <v>55121606</v>
      </c>
      <c r="ASP53" s="62">
        <v>55121606</v>
      </c>
      <c r="ASQ53" s="62">
        <v>55121606</v>
      </c>
      <c r="ASR53" s="62">
        <v>55121606</v>
      </c>
      <c r="ASS53" s="62">
        <v>55121606</v>
      </c>
      <c r="AST53" s="62">
        <v>55121606</v>
      </c>
      <c r="ASU53" s="62">
        <v>55121606</v>
      </c>
      <c r="ASV53" s="62">
        <v>55121606</v>
      </c>
      <c r="ASW53" s="62">
        <v>55121606</v>
      </c>
      <c r="ASX53" s="62">
        <v>55121606</v>
      </c>
      <c r="ASY53" s="62">
        <v>55121606</v>
      </c>
      <c r="ASZ53" s="62">
        <v>55121606</v>
      </c>
      <c r="ATA53" s="62">
        <v>55121606</v>
      </c>
      <c r="ATB53" s="62">
        <v>55121606</v>
      </c>
      <c r="ATC53" s="62">
        <v>55121606</v>
      </c>
      <c r="ATD53" s="62">
        <v>55121606</v>
      </c>
      <c r="ATE53" s="62">
        <v>55121606</v>
      </c>
      <c r="ATF53" s="62">
        <v>55121606</v>
      </c>
      <c r="ATG53" s="62">
        <v>55121606</v>
      </c>
      <c r="ATH53" s="62">
        <v>55121606</v>
      </c>
      <c r="ATI53" s="62">
        <v>55121606</v>
      </c>
      <c r="ATJ53" s="62">
        <v>55121606</v>
      </c>
      <c r="ATK53" s="62">
        <v>55121606</v>
      </c>
      <c r="ATL53" s="62">
        <v>55121606</v>
      </c>
      <c r="ATM53" s="62">
        <v>55121606</v>
      </c>
      <c r="ATN53" s="62">
        <v>55121606</v>
      </c>
      <c r="ATO53" s="62">
        <v>55121606</v>
      </c>
      <c r="ATP53" s="62">
        <v>55121606</v>
      </c>
      <c r="ATQ53" s="62">
        <v>55121606</v>
      </c>
      <c r="ATR53" s="62">
        <v>55121606</v>
      </c>
      <c r="ATS53" s="62">
        <v>55121606</v>
      </c>
      <c r="ATT53" s="62">
        <v>55121606</v>
      </c>
      <c r="ATU53" s="62">
        <v>55121606</v>
      </c>
      <c r="ATV53" s="62">
        <v>55121606</v>
      </c>
      <c r="ATW53" s="62">
        <v>55121606</v>
      </c>
      <c r="ATX53" s="62">
        <v>55121606</v>
      </c>
      <c r="ATY53" s="62">
        <v>55121606</v>
      </c>
      <c r="ATZ53" s="62">
        <v>55121606</v>
      </c>
      <c r="AUA53" s="62">
        <v>55121606</v>
      </c>
      <c r="AUB53" s="62">
        <v>55121606</v>
      </c>
      <c r="AUC53" s="62">
        <v>55121606</v>
      </c>
      <c r="AUD53" s="62">
        <v>55121606</v>
      </c>
      <c r="AUE53" s="62">
        <v>55121606</v>
      </c>
      <c r="AUF53" s="62">
        <v>55121606</v>
      </c>
      <c r="AUG53" s="62">
        <v>55121606</v>
      </c>
      <c r="AUH53" s="62">
        <v>55121606</v>
      </c>
      <c r="AUI53" s="62">
        <v>55121606</v>
      </c>
      <c r="AUJ53" s="62">
        <v>55121606</v>
      </c>
      <c r="AUK53" s="62">
        <v>55121606</v>
      </c>
      <c r="AUL53" s="62">
        <v>55121606</v>
      </c>
      <c r="AUM53" s="62">
        <v>55121606</v>
      </c>
      <c r="AUN53" s="62">
        <v>55121606</v>
      </c>
      <c r="AUO53" s="62">
        <v>55121606</v>
      </c>
      <c r="AUP53" s="62">
        <v>55121606</v>
      </c>
      <c r="AUQ53" s="62">
        <v>55121606</v>
      </c>
      <c r="AUR53" s="62">
        <v>55121606</v>
      </c>
      <c r="AUS53" s="62">
        <v>55121606</v>
      </c>
      <c r="AUT53" s="62">
        <v>55121606</v>
      </c>
      <c r="AUU53" s="62">
        <v>55121606</v>
      </c>
      <c r="AUV53" s="62">
        <v>55121606</v>
      </c>
      <c r="AUW53" s="62">
        <v>55121606</v>
      </c>
      <c r="AUX53" s="62">
        <v>55121606</v>
      </c>
      <c r="AUY53" s="62">
        <v>55121606</v>
      </c>
      <c r="AUZ53" s="62">
        <v>55121606</v>
      </c>
      <c r="AVA53" s="62">
        <v>55121606</v>
      </c>
      <c r="AVB53" s="62">
        <v>55121606</v>
      </c>
      <c r="AVC53" s="62">
        <v>55121606</v>
      </c>
      <c r="AVD53" s="62">
        <v>55121606</v>
      </c>
      <c r="AVE53" s="62">
        <v>55121606</v>
      </c>
      <c r="AVF53" s="62">
        <v>55121606</v>
      </c>
      <c r="AVG53" s="62">
        <v>55121606</v>
      </c>
      <c r="AVH53" s="62">
        <v>55121606</v>
      </c>
      <c r="AVI53" s="62">
        <v>55121606</v>
      </c>
      <c r="AVJ53" s="62">
        <v>55121606</v>
      </c>
      <c r="AVK53" s="62">
        <v>55121606</v>
      </c>
      <c r="AVL53" s="62">
        <v>55121606</v>
      </c>
      <c r="AVM53" s="62">
        <v>55121606</v>
      </c>
      <c r="AVN53" s="62">
        <v>55121606</v>
      </c>
      <c r="AVO53" s="62">
        <v>55121606</v>
      </c>
      <c r="AVP53" s="62">
        <v>55121606</v>
      </c>
      <c r="AVQ53" s="62">
        <v>55121606</v>
      </c>
      <c r="AVR53" s="62">
        <v>55121606</v>
      </c>
      <c r="AVS53" s="62">
        <v>55121606</v>
      </c>
      <c r="AVT53" s="62">
        <v>55121606</v>
      </c>
      <c r="AVU53" s="62">
        <v>55121606</v>
      </c>
      <c r="AVV53" s="62">
        <v>55121606</v>
      </c>
      <c r="AVW53" s="62">
        <v>55121606</v>
      </c>
      <c r="AVX53" s="62">
        <v>55121606</v>
      </c>
      <c r="AVY53" s="62">
        <v>55121606</v>
      </c>
      <c r="AVZ53" s="62">
        <v>55121606</v>
      </c>
      <c r="AWA53" s="62">
        <v>55121606</v>
      </c>
      <c r="AWB53" s="62">
        <v>55121606</v>
      </c>
      <c r="AWC53" s="62">
        <v>55121606</v>
      </c>
      <c r="AWD53" s="62">
        <v>55121606</v>
      </c>
      <c r="AWE53" s="62">
        <v>55121606</v>
      </c>
      <c r="AWF53" s="62">
        <v>55121606</v>
      </c>
      <c r="AWG53" s="62">
        <v>55121606</v>
      </c>
      <c r="AWH53" s="62">
        <v>55121606</v>
      </c>
      <c r="AWI53" s="62">
        <v>55121606</v>
      </c>
      <c r="AWJ53" s="62">
        <v>55121606</v>
      </c>
      <c r="AWK53" s="62">
        <v>55121606</v>
      </c>
      <c r="AWL53" s="62">
        <v>55121606</v>
      </c>
      <c r="AWM53" s="62">
        <v>55121606</v>
      </c>
      <c r="AWN53" s="62">
        <v>55121606</v>
      </c>
      <c r="AWO53" s="62">
        <v>55121606</v>
      </c>
      <c r="AWP53" s="62">
        <v>55121606</v>
      </c>
      <c r="AWQ53" s="62">
        <v>55121606</v>
      </c>
      <c r="AWR53" s="62">
        <v>55121606</v>
      </c>
      <c r="AWS53" s="62">
        <v>55121606</v>
      </c>
      <c r="AWT53" s="62">
        <v>55121606</v>
      </c>
      <c r="AWU53" s="62">
        <v>55121606</v>
      </c>
      <c r="AWV53" s="62">
        <v>55121606</v>
      </c>
      <c r="AWW53" s="62">
        <v>55121606</v>
      </c>
      <c r="AWX53" s="62">
        <v>55121606</v>
      </c>
      <c r="AWY53" s="62">
        <v>55121606</v>
      </c>
      <c r="AWZ53" s="62">
        <v>55121606</v>
      </c>
      <c r="AXA53" s="62">
        <v>55121606</v>
      </c>
      <c r="AXB53" s="62">
        <v>55121606</v>
      </c>
      <c r="AXC53" s="62">
        <v>55121606</v>
      </c>
      <c r="AXD53" s="62">
        <v>55121606</v>
      </c>
      <c r="AXE53" s="62">
        <v>55121606</v>
      </c>
      <c r="AXF53" s="62">
        <v>55121606</v>
      </c>
      <c r="AXG53" s="62">
        <v>55121606</v>
      </c>
      <c r="AXH53" s="62">
        <v>55121606</v>
      </c>
      <c r="AXI53" s="62">
        <v>55121606</v>
      </c>
      <c r="AXJ53" s="62">
        <v>55121606</v>
      </c>
      <c r="AXK53" s="62">
        <v>55121606</v>
      </c>
      <c r="AXL53" s="62">
        <v>55121606</v>
      </c>
      <c r="AXM53" s="62">
        <v>55121606</v>
      </c>
      <c r="AXN53" s="62">
        <v>55121606</v>
      </c>
      <c r="AXO53" s="62">
        <v>55121606</v>
      </c>
      <c r="AXP53" s="62">
        <v>55121606</v>
      </c>
      <c r="AXQ53" s="62">
        <v>55121606</v>
      </c>
      <c r="AXR53" s="62">
        <v>55121606</v>
      </c>
      <c r="AXS53" s="62">
        <v>55121606</v>
      </c>
      <c r="AXT53" s="62">
        <v>55121606</v>
      </c>
      <c r="AXU53" s="62">
        <v>55121606</v>
      </c>
      <c r="AXV53" s="62">
        <v>55121606</v>
      </c>
      <c r="AXW53" s="62">
        <v>55121606</v>
      </c>
      <c r="AXX53" s="62">
        <v>55121606</v>
      </c>
      <c r="AXY53" s="62">
        <v>55121606</v>
      </c>
      <c r="AXZ53" s="62">
        <v>55121606</v>
      </c>
      <c r="AYA53" s="62">
        <v>55121606</v>
      </c>
      <c r="AYB53" s="62">
        <v>55121606</v>
      </c>
      <c r="AYC53" s="62">
        <v>55121606</v>
      </c>
      <c r="AYD53" s="62">
        <v>55121606</v>
      </c>
      <c r="AYE53" s="62">
        <v>55121606</v>
      </c>
      <c r="AYF53" s="62">
        <v>55121606</v>
      </c>
      <c r="AYG53" s="62">
        <v>55121606</v>
      </c>
      <c r="AYH53" s="62">
        <v>55121606</v>
      </c>
      <c r="AYI53" s="62">
        <v>55121606</v>
      </c>
      <c r="AYJ53" s="62">
        <v>55121606</v>
      </c>
      <c r="AYK53" s="62">
        <v>55121606</v>
      </c>
      <c r="AYL53" s="62">
        <v>55121606</v>
      </c>
      <c r="AYM53" s="62">
        <v>55121606</v>
      </c>
      <c r="AYN53" s="62">
        <v>55121606</v>
      </c>
      <c r="AYO53" s="62">
        <v>55121606</v>
      </c>
      <c r="AYP53" s="62">
        <v>55121606</v>
      </c>
      <c r="AYQ53" s="62">
        <v>55121606</v>
      </c>
      <c r="AYR53" s="62">
        <v>55121606</v>
      </c>
      <c r="AYS53" s="62">
        <v>55121606</v>
      </c>
      <c r="AYT53" s="62">
        <v>55121606</v>
      </c>
      <c r="AYU53" s="62">
        <v>55121606</v>
      </c>
      <c r="AYV53" s="62">
        <v>55121606</v>
      </c>
      <c r="AYW53" s="62">
        <v>55121606</v>
      </c>
      <c r="AYX53" s="62">
        <v>55121606</v>
      </c>
      <c r="AYY53" s="62">
        <v>55121606</v>
      </c>
      <c r="AYZ53" s="62">
        <v>55121606</v>
      </c>
      <c r="AZA53" s="62">
        <v>55121606</v>
      </c>
      <c r="AZB53" s="62">
        <v>55121606</v>
      </c>
      <c r="AZC53" s="62">
        <v>55121606</v>
      </c>
      <c r="AZD53" s="62">
        <v>55121606</v>
      </c>
      <c r="AZE53" s="62">
        <v>55121606</v>
      </c>
      <c r="AZF53" s="62">
        <v>55121606</v>
      </c>
      <c r="AZG53" s="62">
        <v>55121606</v>
      </c>
      <c r="AZH53" s="62">
        <v>55121606</v>
      </c>
      <c r="AZI53" s="62">
        <v>55121606</v>
      </c>
      <c r="AZJ53" s="62">
        <v>55121606</v>
      </c>
      <c r="AZK53" s="62">
        <v>55121606</v>
      </c>
      <c r="AZL53" s="62">
        <v>55121606</v>
      </c>
      <c r="AZM53" s="62">
        <v>55121606</v>
      </c>
      <c r="AZN53" s="62">
        <v>55121606</v>
      </c>
      <c r="AZO53" s="62">
        <v>55121606</v>
      </c>
      <c r="AZP53" s="62">
        <v>55121606</v>
      </c>
      <c r="AZQ53" s="62">
        <v>55121606</v>
      </c>
      <c r="AZR53" s="62">
        <v>55121606</v>
      </c>
      <c r="AZS53" s="62">
        <v>55121606</v>
      </c>
      <c r="AZT53" s="62">
        <v>55121606</v>
      </c>
      <c r="AZU53" s="62">
        <v>55121606</v>
      </c>
      <c r="AZV53" s="62">
        <v>55121606</v>
      </c>
      <c r="AZW53" s="62">
        <v>55121606</v>
      </c>
      <c r="AZX53" s="62">
        <v>55121606</v>
      </c>
      <c r="AZY53" s="62">
        <v>55121606</v>
      </c>
      <c r="AZZ53" s="62">
        <v>55121606</v>
      </c>
      <c r="BAA53" s="62">
        <v>55121606</v>
      </c>
      <c r="BAB53" s="62">
        <v>55121606</v>
      </c>
      <c r="BAC53" s="62">
        <v>55121606</v>
      </c>
      <c r="BAD53" s="62">
        <v>55121606</v>
      </c>
      <c r="BAE53" s="62">
        <v>55121606</v>
      </c>
      <c r="BAF53" s="62">
        <v>55121606</v>
      </c>
      <c r="BAG53" s="62">
        <v>55121606</v>
      </c>
      <c r="BAH53" s="62">
        <v>55121606</v>
      </c>
      <c r="BAI53" s="62">
        <v>55121606</v>
      </c>
      <c r="BAJ53" s="62">
        <v>55121606</v>
      </c>
      <c r="BAK53" s="62">
        <v>55121606</v>
      </c>
      <c r="BAL53" s="62">
        <v>55121606</v>
      </c>
      <c r="BAM53" s="62">
        <v>55121606</v>
      </c>
      <c r="BAN53" s="62">
        <v>55121606</v>
      </c>
      <c r="BAO53" s="62">
        <v>55121606</v>
      </c>
      <c r="BAP53" s="62">
        <v>55121606</v>
      </c>
      <c r="BAQ53" s="62">
        <v>55121606</v>
      </c>
      <c r="BAR53" s="62">
        <v>55121606</v>
      </c>
      <c r="BAS53" s="62">
        <v>55121606</v>
      </c>
      <c r="BAT53" s="62">
        <v>55121606</v>
      </c>
      <c r="BAU53" s="62">
        <v>55121606</v>
      </c>
      <c r="BAV53" s="62">
        <v>55121606</v>
      </c>
      <c r="BAW53" s="62">
        <v>55121606</v>
      </c>
      <c r="BAX53" s="62">
        <v>55121606</v>
      </c>
      <c r="BAY53" s="62">
        <v>55121606</v>
      </c>
      <c r="BAZ53" s="62">
        <v>55121606</v>
      </c>
      <c r="BBA53" s="62">
        <v>55121606</v>
      </c>
      <c r="BBB53" s="62">
        <v>55121606</v>
      </c>
      <c r="BBC53" s="62">
        <v>55121606</v>
      </c>
      <c r="BBD53" s="62">
        <v>55121606</v>
      </c>
      <c r="BBE53" s="62">
        <v>55121606</v>
      </c>
      <c r="BBF53" s="62">
        <v>55121606</v>
      </c>
      <c r="BBG53" s="62">
        <v>55121606</v>
      </c>
      <c r="BBH53" s="62">
        <v>55121606</v>
      </c>
      <c r="BBI53" s="62">
        <v>55121606</v>
      </c>
      <c r="BBJ53" s="62">
        <v>55121606</v>
      </c>
      <c r="BBK53" s="62">
        <v>55121606</v>
      </c>
      <c r="BBL53" s="62">
        <v>55121606</v>
      </c>
      <c r="BBM53" s="62">
        <v>55121606</v>
      </c>
      <c r="BBN53" s="62">
        <v>55121606</v>
      </c>
      <c r="BBO53" s="62">
        <v>55121606</v>
      </c>
      <c r="BBP53" s="62">
        <v>55121606</v>
      </c>
      <c r="BBQ53" s="62">
        <v>55121606</v>
      </c>
      <c r="BBR53" s="62">
        <v>55121606</v>
      </c>
      <c r="BBS53" s="62">
        <v>55121606</v>
      </c>
      <c r="BBT53" s="62">
        <v>55121606</v>
      </c>
      <c r="BBU53" s="62">
        <v>55121606</v>
      </c>
      <c r="BBV53" s="62">
        <v>55121606</v>
      </c>
      <c r="BBW53" s="62">
        <v>55121606</v>
      </c>
      <c r="BBX53" s="62">
        <v>55121606</v>
      </c>
      <c r="BBY53" s="62">
        <v>55121606</v>
      </c>
      <c r="BBZ53" s="62">
        <v>55121606</v>
      </c>
      <c r="BCA53" s="62">
        <v>55121606</v>
      </c>
      <c r="BCB53" s="62">
        <v>55121606</v>
      </c>
      <c r="BCC53" s="62">
        <v>55121606</v>
      </c>
      <c r="BCD53" s="62">
        <v>55121606</v>
      </c>
      <c r="BCE53" s="62">
        <v>55121606</v>
      </c>
      <c r="BCF53" s="62">
        <v>55121606</v>
      </c>
      <c r="BCG53" s="62">
        <v>55121606</v>
      </c>
      <c r="BCH53" s="62">
        <v>55121606</v>
      </c>
      <c r="BCI53" s="62">
        <v>55121606</v>
      </c>
      <c r="BCJ53" s="62">
        <v>55121606</v>
      </c>
      <c r="BCK53" s="62">
        <v>55121606</v>
      </c>
      <c r="BCL53" s="62">
        <v>55121606</v>
      </c>
      <c r="BCM53" s="62">
        <v>55121606</v>
      </c>
      <c r="BCN53" s="62">
        <v>55121606</v>
      </c>
      <c r="BCO53" s="62">
        <v>55121606</v>
      </c>
      <c r="BCP53" s="62">
        <v>55121606</v>
      </c>
      <c r="BCQ53" s="62">
        <v>55121606</v>
      </c>
      <c r="BCR53" s="62">
        <v>55121606</v>
      </c>
      <c r="BCS53" s="62">
        <v>55121606</v>
      </c>
      <c r="BCT53" s="62">
        <v>55121606</v>
      </c>
      <c r="BCU53" s="62">
        <v>55121606</v>
      </c>
      <c r="BCV53" s="62">
        <v>55121606</v>
      </c>
      <c r="BCW53" s="62">
        <v>55121606</v>
      </c>
      <c r="BCX53" s="62">
        <v>55121606</v>
      </c>
      <c r="BCY53" s="62">
        <v>55121606</v>
      </c>
      <c r="BCZ53" s="62">
        <v>55121606</v>
      </c>
      <c r="BDA53" s="62">
        <v>55121606</v>
      </c>
      <c r="BDB53" s="62">
        <v>55121606</v>
      </c>
      <c r="BDC53" s="62">
        <v>55121606</v>
      </c>
      <c r="BDD53" s="62">
        <v>55121606</v>
      </c>
      <c r="BDE53" s="62">
        <v>55121606</v>
      </c>
      <c r="BDF53" s="62">
        <v>55121606</v>
      </c>
      <c r="BDG53" s="62">
        <v>55121606</v>
      </c>
      <c r="BDH53" s="62">
        <v>55121606</v>
      </c>
      <c r="BDI53" s="62">
        <v>55121606</v>
      </c>
      <c r="BDJ53" s="62">
        <v>55121606</v>
      </c>
      <c r="BDK53" s="62">
        <v>55121606</v>
      </c>
      <c r="BDL53" s="62">
        <v>55121606</v>
      </c>
      <c r="BDM53" s="62">
        <v>55121606</v>
      </c>
      <c r="BDN53" s="62">
        <v>55121606</v>
      </c>
      <c r="BDO53" s="62">
        <v>55121606</v>
      </c>
      <c r="BDP53" s="62">
        <v>55121606</v>
      </c>
      <c r="BDQ53" s="62">
        <v>55121606</v>
      </c>
      <c r="BDR53" s="62">
        <v>55121606</v>
      </c>
      <c r="BDS53" s="62">
        <v>55121606</v>
      </c>
      <c r="BDT53" s="62">
        <v>55121606</v>
      </c>
      <c r="BDU53" s="62">
        <v>55121606</v>
      </c>
      <c r="BDV53" s="62">
        <v>55121606</v>
      </c>
      <c r="BDW53" s="62">
        <v>55121606</v>
      </c>
      <c r="BDX53" s="62">
        <v>55121606</v>
      </c>
      <c r="BDY53" s="62">
        <v>55121606</v>
      </c>
      <c r="BDZ53" s="62">
        <v>55121606</v>
      </c>
      <c r="BEA53" s="62">
        <v>55121606</v>
      </c>
      <c r="BEB53" s="62">
        <v>55121606</v>
      </c>
      <c r="BEC53" s="62">
        <v>55121606</v>
      </c>
      <c r="BED53" s="62">
        <v>55121606</v>
      </c>
      <c r="BEE53" s="62">
        <v>55121606</v>
      </c>
      <c r="BEF53" s="62">
        <v>55121606</v>
      </c>
      <c r="BEG53" s="62">
        <v>55121606</v>
      </c>
      <c r="BEH53" s="62">
        <v>55121606</v>
      </c>
      <c r="BEI53" s="62">
        <v>55121606</v>
      </c>
      <c r="BEJ53" s="62">
        <v>55121606</v>
      </c>
      <c r="BEK53" s="62">
        <v>55121606</v>
      </c>
      <c r="BEL53" s="62">
        <v>55121606</v>
      </c>
      <c r="BEM53" s="62">
        <v>55121606</v>
      </c>
      <c r="BEN53" s="62">
        <v>55121606</v>
      </c>
      <c r="BEO53" s="62">
        <v>55121606</v>
      </c>
      <c r="BEP53" s="62">
        <v>55121606</v>
      </c>
      <c r="BEQ53" s="62">
        <v>55121606</v>
      </c>
      <c r="BER53" s="62">
        <v>55121606</v>
      </c>
      <c r="BES53" s="62">
        <v>55121606</v>
      </c>
      <c r="BET53" s="62">
        <v>55121606</v>
      </c>
      <c r="BEU53" s="62">
        <v>55121606</v>
      </c>
      <c r="BEV53" s="62">
        <v>55121606</v>
      </c>
      <c r="BEW53" s="62">
        <v>55121606</v>
      </c>
      <c r="BEX53" s="62">
        <v>55121606</v>
      </c>
      <c r="BEY53" s="62">
        <v>55121606</v>
      </c>
      <c r="BEZ53" s="62">
        <v>55121606</v>
      </c>
      <c r="BFA53" s="62">
        <v>55121606</v>
      </c>
      <c r="BFB53" s="62">
        <v>55121606</v>
      </c>
      <c r="BFC53" s="62">
        <v>55121606</v>
      </c>
      <c r="BFD53" s="62">
        <v>55121606</v>
      </c>
      <c r="BFE53" s="62">
        <v>55121606</v>
      </c>
      <c r="BFF53" s="62">
        <v>55121606</v>
      </c>
      <c r="BFG53" s="62">
        <v>55121606</v>
      </c>
      <c r="BFH53" s="62">
        <v>55121606</v>
      </c>
      <c r="BFI53" s="62">
        <v>55121606</v>
      </c>
      <c r="BFJ53" s="62">
        <v>55121606</v>
      </c>
      <c r="BFK53" s="62">
        <v>55121606</v>
      </c>
      <c r="BFL53" s="62">
        <v>55121606</v>
      </c>
      <c r="BFM53" s="62">
        <v>55121606</v>
      </c>
      <c r="BFN53" s="62">
        <v>55121606</v>
      </c>
      <c r="BFO53" s="62">
        <v>55121606</v>
      </c>
      <c r="BFP53" s="62">
        <v>55121606</v>
      </c>
      <c r="BFQ53" s="62">
        <v>55121606</v>
      </c>
      <c r="BFR53" s="62">
        <v>55121606</v>
      </c>
      <c r="BFS53" s="62">
        <v>55121606</v>
      </c>
      <c r="BFT53" s="62">
        <v>55121606</v>
      </c>
      <c r="BFU53" s="62">
        <v>55121606</v>
      </c>
      <c r="BFV53" s="62">
        <v>55121606</v>
      </c>
      <c r="BFW53" s="62">
        <v>55121606</v>
      </c>
      <c r="BFX53" s="62">
        <v>55121606</v>
      </c>
      <c r="BFY53" s="62">
        <v>55121606</v>
      </c>
      <c r="BFZ53" s="62">
        <v>55121606</v>
      </c>
      <c r="BGA53" s="62">
        <v>55121606</v>
      </c>
      <c r="BGB53" s="62">
        <v>55121606</v>
      </c>
      <c r="BGC53" s="62">
        <v>55121606</v>
      </c>
      <c r="BGD53" s="62">
        <v>55121606</v>
      </c>
      <c r="BGE53" s="62">
        <v>55121606</v>
      </c>
      <c r="BGF53" s="62">
        <v>55121606</v>
      </c>
      <c r="BGG53" s="62">
        <v>55121606</v>
      </c>
      <c r="BGH53" s="62">
        <v>55121606</v>
      </c>
      <c r="BGI53" s="62">
        <v>55121606</v>
      </c>
      <c r="BGJ53" s="62">
        <v>55121606</v>
      </c>
      <c r="BGK53" s="62">
        <v>55121606</v>
      </c>
      <c r="BGL53" s="62">
        <v>55121606</v>
      </c>
      <c r="BGM53" s="62">
        <v>55121606</v>
      </c>
      <c r="BGN53" s="62">
        <v>55121606</v>
      </c>
      <c r="BGO53" s="62">
        <v>55121606</v>
      </c>
      <c r="BGP53" s="62">
        <v>55121606</v>
      </c>
      <c r="BGQ53" s="62">
        <v>55121606</v>
      </c>
      <c r="BGR53" s="62">
        <v>55121606</v>
      </c>
      <c r="BGS53" s="62">
        <v>55121606</v>
      </c>
      <c r="BGT53" s="62">
        <v>55121606</v>
      </c>
      <c r="BGU53" s="62">
        <v>55121606</v>
      </c>
      <c r="BGV53" s="62">
        <v>55121606</v>
      </c>
      <c r="BGW53" s="62">
        <v>55121606</v>
      </c>
      <c r="BGX53" s="62">
        <v>55121606</v>
      </c>
      <c r="BGY53" s="62">
        <v>55121606</v>
      </c>
      <c r="BGZ53" s="62">
        <v>55121606</v>
      </c>
      <c r="BHA53" s="62">
        <v>55121606</v>
      </c>
      <c r="BHB53" s="62">
        <v>55121606</v>
      </c>
      <c r="BHC53" s="62">
        <v>55121606</v>
      </c>
      <c r="BHD53" s="62">
        <v>55121606</v>
      </c>
      <c r="BHE53" s="62">
        <v>55121606</v>
      </c>
      <c r="BHF53" s="62">
        <v>55121606</v>
      </c>
      <c r="BHG53" s="62">
        <v>55121606</v>
      </c>
      <c r="BHH53" s="62">
        <v>55121606</v>
      </c>
      <c r="BHI53" s="62">
        <v>55121606</v>
      </c>
      <c r="BHJ53" s="62">
        <v>55121606</v>
      </c>
      <c r="BHK53" s="62">
        <v>55121606</v>
      </c>
      <c r="BHL53" s="62">
        <v>55121606</v>
      </c>
      <c r="BHM53" s="62">
        <v>55121606</v>
      </c>
      <c r="BHN53" s="62">
        <v>55121606</v>
      </c>
      <c r="BHO53" s="62">
        <v>55121606</v>
      </c>
      <c r="BHP53" s="62">
        <v>55121606</v>
      </c>
      <c r="BHQ53" s="62">
        <v>55121606</v>
      </c>
      <c r="BHR53" s="62">
        <v>55121606</v>
      </c>
      <c r="BHS53" s="62">
        <v>55121606</v>
      </c>
      <c r="BHT53" s="62">
        <v>55121606</v>
      </c>
      <c r="BHU53" s="62">
        <v>55121606</v>
      </c>
      <c r="BHV53" s="62">
        <v>55121606</v>
      </c>
      <c r="BHW53" s="62">
        <v>55121606</v>
      </c>
      <c r="BHX53" s="62">
        <v>55121606</v>
      </c>
      <c r="BHY53" s="62">
        <v>55121606</v>
      </c>
      <c r="BHZ53" s="62">
        <v>55121606</v>
      </c>
      <c r="BIA53" s="62">
        <v>55121606</v>
      </c>
      <c r="BIB53" s="62">
        <v>55121606</v>
      </c>
      <c r="BIC53" s="62">
        <v>55121606</v>
      </c>
      <c r="BID53" s="62">
        <v>55121606</v>
      </c>
      <c r="BIE53" s="62">
        <v>55121606</v>
      </c>
      <c r="BIF53" s="62">
        <v>55121606</v>
      </c>
      <c r="BIG53" s="62">
        <v>55121606</v>
      </c>
      <c r="BIH53" s="62">
        <v>55121606</v>
      </c>
      <c r="BII53" s="62">
        <v>55121606</v>
      </c>
      <c r="BIJ53" s="62">
        <v>55121606</v>
      </c>
      <c r="BIK53" s="62">
        <v>55121606</v>
      </c>
      <c r="BIL53" s="62">
        <v>55121606</v>
      </c>
      <c r="BIM53" s="62">
        <v>55121606</v>
      </c>
      <c r="BIN53" s="62">
        <v>55121606</v>
      </c>
      <c r="BIO53" s="62">
        <v>55121606</v>
      </c>
      <c r="BIP53" s="62">
        <v>55121606</v>
      </c>
      <c r="BIQ53" s="62">
        <v>55121606</v>
      </c>
      <c r="BIR53" s="62">
        <v>55121606</v>
      </c>
      <c r="BIS53" s="62">
        <v>55121606</v>
      </c>
      <c r="BIT53" s="62">
        <v>55121606</v>
      </c>
      <c r="BIU53" s="62">
        <v>55121606</v>
      </c>
      <c r="BIV53" s="62">
        <v>55121606</v>
      </c>
      <c r="BIW53" s="62">
        <v>55121606</v>
      </c>
      <c r="BIX53" s="62">
        <v>55121606</v>
      </c>
      <c r="BIY53" s="62">
        <v>55121606</v>
      </c>
      <c r="BIZ53" s="62">
        <v>55121606</v>
      </c>
      <c r="BJA53" s="62">
        <v>55121606</v>
      </c>
      <c r="BJB53" s="62">
        <v>55121606</v>
      </c>
      <c r="BJC53" s="62">
        <v>55121606</v>
      </c>
      <c r="BJD53" s="62">
        <v>55121606</v>
      </c>
      <c r="BJE53" s="62">
        <v>55121606</v>
      </c>
      <c r="BJF53" s="62">
        <v>55121606</v>
      </c>
      <c r="BJG53" s="62">
        <v>55121606</v>
      </c>
      <c r="BJH53" s="62">
        <v>55121606</v>
      </c>
      <c r="BJI53" s="62">
        <v>55121606</v>
      </c>
      <c r="BJJ53" s="62">
        <v>55121606</v>
      </c>
      <c r="BJK53" s="62">
        <v>55121606</v>
      </c>
      <c r="BJL53" s="62">
        <v>55121606</v>
      </c>
      <c r="BJM53" s="62">
        <v>55121606</v>
      </c>
      <c r="BJN53" s="62">
        <v>55121606</v>
      </c>
      <c r="BJO53" s="62">
        <v>55121606</v>
      </c>
      <c r="BJP53" s="62">
        <v>55121606</v>
      </c>
      <c r="BJQ53" s="62">
        <v>55121606</v>
      </c>
      <c r="BJR53" s="62">
        <v>55121606</v>
      </c>
      <c r="BJS53" s="62">
        <v>55121606</v>
      </c>
      <c r="BJT53" s="62">
        <v>55121606</v>
      </c>
      <c r="BJU53" s="62">
        <v>55121606</v>
      </c>
      <c r="BJV53" s="62">
        <v>55121606</v>
      </c>
      <c r="BJW53" s="62">
        <v>55121606</v>
      </c>
      <c r="BJX53" s="62">
        <v>55121606</v>
      </c>
      <c r="BJY53" s="62">
        <v>55121606</v>
      </c>
      <c r="BJZ53" s="62">
        <v>55121606</v>
      </c>
      <c r="BKA53" s="62">
        <v>55121606</v>
      </c>
      <c r="BKB53" s="62">
        <v>55121606</v>
      </c>
      <c r="BKC53" s="62">
        <v>55121606</v>
      </c>
      <c r="BKD53" s="62">
        <v>55121606</v>
      </c>
      <c r="BKE53" s="62">
        <v>55121606</v>
      </c>
      <c r="BKF53" s="62">
        <v>55121606</v>
      </c>
      <c r="BKG53" s="62">
        <v>55121606</v>
      </c>
      <c r="BKH53" s="62">
        <v>55121606</v>
      </c>
      <c r="BKI53" s="62">
        <v>55121606</v>
      </c>
      <c r="BKJ53" s="62">
        <v>55121606</v>
      </c>
      <c r="BKK53" s="62">
        <v>55121606</v>
      </c>
      <c r="BKL53" s="62">
        <v>55121606</v>
      </c>
      <c r="BKM53" s="62">
        <v>55121606</v>
      </c>
      <c r="BKN53" s="62">
        <v>55121606</v>
      </c>
      <c r="BKO53" s="62">
        <v>55121606</v>
      </c>
      <c r="BKP53" s="62">
        <v>55121606</v>
      </c>
      <c r="BKQ53" s="62">
        <v>55121606</v>
      </c>
      <c r="BKR53" s="62">
        <v>55121606</v>
      </c>
      <c r="BKS53" s="62">
        <v>55121606</v>
      </c>
      <c r="BKT53" s="62">
        <v>55121606</v>
      </c>
      <c r="BKU53" s="62">
        <v>55121606</v>
      </c>
      <c r="BKV53" s="62">
        <v>55121606</v>
      </c>
      <c r="BKW53" s="62">
        <v>55121606</v>
      </c>
      <c r="BKX53" s="62">
        <v>55121606</v>
      </c>
      <c r="BKY53" s="62">
        <v>55121606</v>
      </c>
      <c r="BKZ53" s="62">
        <v>55121606</v>
      </c>
      <c r="BLA53" s="62">
        <v>55121606</v>
      </c>
      <c r="BLB53" s="62">
        <v>55121606</v>
      </c>
      <c r="BLC53" s="62">
        <v>55121606</v>
      </c>
      <c r="BLD53" s="62">
        <v>55121606</v>
      </c>
      <c r="BLE53" s="62">
        <v>55121606</v>
      </c>
      <c r="BLF53" s="62">
        <v>55121606</v>
      </c>
      <c r="BLG53" s="62">
        <v>55121606</v>
      </c>
      <c r="BLH53" s="62">
        <v>55121606</v>
      </c>
      <c r="BLI53" s="62">
        <v>55121606</v>
      </c>
      <c r="BLJ53" s="62">
        <v>55121606</v>
      </c>
      <c r="BLK53" s="62">
        <v>55121606</v>
      </c>
      <c r="BLL53" s="62">
        <v>55121606</v>
      </c>
      <c r="BLM53" s="62">
        <v>55121606</v>
      </c>
      <c r="BLN53" s="62">
        <v>55121606</v>
      </c>
      <c r="BLO53" s="62">
        <v>55121606</v>
      </c>
      <c r="BLP53" s="62">
        <v>55121606</v>
      </c>
      <c r="BLQ53" s="62">
        <v>55121606</v>
      </c>
      <c r="BLR53" s="62">
        <v>55121606</v>
      </c>
      <c r="BLS53" s="62">
        <v>55121606</v>
      </c>
      <c r="BLT53" s="62">
        <v>55121606</v>
      </c>
      <c r="BLU53" s="62">
        <v>55121606</v>
      </c>
      <c r="BLV53" s="62">
        <v>55121606</v>
      </c>
      <c r="BLW53" s="62">
        <v>55121606</v>
      </c>
      <c r="BLX53" s="62">
        <v>55121606</v>
      </c>
      <c r="BLY53" s="62">
        <v>55121606</v>
      </c>
      <c r="BLZ53" s="62">
        <v>55121606</v>
      </c>
      <c r="BMA53" s="62">
        <v>55121606</v>
      </c>
      <c r="BMB53" s="62">
        <v>55121606</v>
      </c>
      <c r="BMC53" s="62">
        <v>55121606</v>
      </c>
      <c r="BMD53" s="62">
        <v>55121606</v>
      </c>
      <c r="BME53" s="62">
        <v>55121606</v>
      </c>
      <c r="BMF53" s="62">
        <v>55121606</v>
      </c>
      <c r="BMG53" s="62">
        <v>55121606</v>
      </c>
      <c r="BMH53" s="62">
        <v>55121606</v>
      </c>
      <c r="BMI53" s="62">
        <v>55121606</v>
      </c>
      <c r="BMJ53" s="62">
        <v>55121606</v>
      </c>
      <c r="BMK53" s="62">
        <v>55121606</v>
      </c>
      <c r="BML53" s="62">
        <v>55121606</v>
      </c>
      <c r="BMM53" s="62">
        <v>55121606</v>
      </c>
      <c r="BMN53" s="62">
        <v>55121606</v>
      </c>
      <c r="BMO53" s="62">
        <v>55121606</v>
      </c>
      <c r="BMP53" s="62">
        <v>55121606</v>
      </c>
      <c r="BMQ53" s="62">
        <v>55121606</v>
      </c>
      <c r="BMR53" s="62">
        <v>55121606</v>
      </c>
      <c r="BMS53" s="62">
        <v>55121606</v>
      </c>
      <c r="BMT53" s="62">
        <v>55121606</v>
      </c>
      <c r="BMU53" s="62">
        <v>55121606</v>
      </c>
      <c r="BMV53" s="62">
        <v>55121606</v>
      </c>
      <c r="BMW53" s="62">
        <v>55121606</v>
      </c>
      <c r="BMX53" s="62">
        <v>55121606</v>
      </c>
      <c r="BMY53" s="62">
        <v>55121606</v>
      </c>
      <c r="BMZ53" s="62">
        <v>55121606</v>
      </c>
      <c r="BNA53" s="62">
        <v>55121606</v>
      </c>
      <c r="BNB53" s="62">
        <v>55121606</v>
      </c>
      <c r="BNC53" s="62">
        <v>55121606</v>
      </c>
      <c r="BND53" s="62">
        <v>55121606</v>
      </c>
      <c r="BNE53" s="62">
        <v>55121606</v>
      </c>
      <c r="BNF53" s="62">
        <v>55121606</v>
      </c>
      <c r="BNG53" s="62">
        <v>55121606</v>
      </c>
      <c r="BNH53" s="62">
        <v>55121606</v>
      </c>
      <c r="BNI53" s="62">
        <v>55121606</v>
      </c>
      <c r="BNJ53" s="62">
        <v>55121606</v>
      </c>
      <c r="BNK53" s="62">
        <v>55121606</v>
      </c>
      <c r="BNL53" s="62">
        <v>55121606</v>
      </c>
      <c r="BNM53" s="62">
        <v>55121606</v>
      </c>
      <c r="BNN53" s="62">
        <v>55121606</v>
      </c>
      <c r="BNO53" s="62">
        <v>55121606</v>
      </c>
      <c r="BNP53" s="62">
        <v>55121606</v>
      </c>
      <c r="BNQ53" s="62">
        <v>55121606</v>
      </c>
      <c r="BNR53" s="62">
        <v>55121606</v>
      </c>
      <c r="BNS53" s="62">
        <v>55121606</v>
      </c>
      <c r="BNT53" s="62">
        <v>55121606</v>
      </c>
      <c r="BNU53" s="62">
        <v>55121606</v>
      </c>
      <c r="BNV53" s="62">
        <v>55121606</v>
      </c>
      <c r="BNW53" s="62">
        <v>55121606</v>
      </c>
      <c r="BNX53" s="62">
        <v>55121606</v>
      </c>
      <c r="BNY53" s="62">
        <v>55121606</v>
      </c>
      <c r="BNZ53" s="62">
        <v>55121606</v>
      </c>
      <c r="BOA53" s="62">
        <v>55121606</v>
      </c>
      <c r="BOB53" s="62">
        <v>55121606</v>
      </c>
      <c r="BOC53" s="62">
        <v>55121606</v>
      </c>
      <c r="BOD53" s="62">
        <v>55121606</v>
      </c>
      <c r="BOE53" s="62">
        <v>55121606</v>
      </c>
      <c r="BOF53" s="62">
        <v>55121606</v>
      </c>
      <c r="BOG53" s="62">
        <v>55121606</v>
      </c>
      <c r="BOH53" s="62">
        <v>55121606</v>
      </c>
      <c r="BOI53" s="62">
        <v>55121606</v>
      </c>
      <c r="BOJ53" s="62">
        <v>55121606</v>
      </c>
      <c r="BOK53" s="62">
        <v>55121606</v>
      </c>
      <c r="BOL53" s="62">
        <v>55121606</v>
      </c>
      <c r="BOM53" s="62">
        <v>55121606</v>
      </c>
      <c r="BON53" s="62">
        <v>55121606</v>
      </c>
      <c r="BOO53" s="62">
        <v>55121606</v>
      </c>
      <c r="BOP53" s="62">
        <v>55121606</v>
      </c>
      <c r="BOQ53" s="62">
        <v>55121606</v>
      </c>
      <c r="BOR53" s="62">
        <v>55121606</v>
      </c>
      <c r="BOS53" s="62">
        <v>55121606</v>
      </c>
      <c r="BOT53" s="62">
        <v>55121606</v>
      </c>
      <c r="BOU53" s="62">
        <v>55121606</v>
      </c>
      <c r="BOV53" s="62">
        <v>55121606</v>
      </c>
      <c r="BOW53" s="62">
        <v>55121606</v>
      </c>
      <c r="BOX53" s="62">
        <v>55121606</v>
      </c>
      <c r="BOY53" s="62">
        <v>55121606</v>
      </c>
      <c r="BOZ53" s="62">
        <v>55121606</v>
      </c>
      <c r="BPA53" s="62">
        <v>55121606</v>
      </c>
      <c r="BPB53" s="62">
        <v>55121606</v>
      </c>
      <c r="BPC53" s="62">
        <v>55121606</v>
      </c>
      <c r="BPD53" s="62">
        <v>55121606</v>
      </c>
      <c r="BPE53" s="62">
        <v>55121606</v>
      </c>
      <c r="BPF53" s="62">
        <v>55121606</v>
      </c>
      <c r="BPG53" s="62">
        <v>55121606</v>
      </c>
      <c r="BPH53" s="62">
        <v>55121606</v>
      </c>
      <c r="BPI53" s="62">
        <v>55121606</v>
      </c>
      <c r="BPJ53" s="62">
        <v>55121606</v>
      </c>
      <c r="BPK53" s="62">
        <v>55121606</v>
      </c>
      <c r="BPL53" s="62">
        <v>55121606</v>
      </c>
      <c r="BPM53" s="62">
        <v>55121606</v>
      </c>
      <c r="BPN53" s="62">
        <v>55121606</v>
      </c>
      <c r="BPO53" s="62">
        <v>55121606</v>
      </c>
      <c r="BPP53" s="62">
        <v>55121606</v>
      </c>
      <c r="BPQ53" s="62">
        <v>55121606</v>
      </c>
      <c r="BPR53" s="62">
        <v>55121606</v>
      </c>
      <c r="BPS53" s="62">
        <v>55121606</v>
      </c>
      <c r="BPT53" s="62">
        <v>55121606</v>
      </c>
      <c r="BPU53" s="62">
        <v>55121606</v>
      </c>
      <c r="BPV53" s="62">
        <v>55121606</v>
      </c>
      <c r="BPW53" s="62">
        <v>55121606</v>
      </c>
      <c r="BPX53" s="62">
        <v>55121606</v>
      </c>
      <c r="BPY53" s="62">
        <v>55121606</v>
      </c>
      <c r="BPZ53" s="62">
        <v>55121606</v>
      </c>
      <c r="BQA53" s="62">
        <v>55121606</v>
      </c>
      <c r="BQB53" s="62">
        <v>55121606</v>
      </c>
      <c r="BQC53" s="62">
        <v>55121606</v>
      </c>
      <c r="BQD53" s="62">
        <v>55121606</v>
      </c>
      <c r="BQE53" s="62">
        <v>55121606</v>
      </c>
      <c r="BQF53" s="62">
        <v>55121606</v>
      </c>
      <c r="BQG53" s="62">
        <v>55121606</v>
      </c>
      <c r="BQH53" s="62">
        <v>55121606</v>
      </c>
      <c r="BQI53" s="62">
        <v>55121606</v>
      </c>
      <c r="BQJ53" s="62">
        <v>55121606</v>
      </c>
      <c r="BQK53" s="62">
        <v>55121606</v>
      </c>
      <c r="BQL53" s="62">
        <v>55121606</v>
      </c>
      <c r="BQM53" s="62">
        <v>55121606</v>
      </c>
      <c r="BQN53" s="62">
        <v>55121606</v>
      </c>
      <c r="BQO53" s="62">
        <v>55121606</v>
      </c>
      <c r="BQP53" s="62">
        <v>55121606</v>
      </c>
      <c r="BQQ53" s="62">
        <v>55121606</v>
      </c>
      <c r="BQR53" s="62">
        <v>55121606</v>
      </c>
      <c r="BQS53" s="62">
        <v>55121606</v>
      </c>
      <c r="BQT53" s="62">
        <v>55121606</v>
      </c>
      <c r="BQU53" s="62">
        <v>55121606</v>
      </c>
      <c r="BQV53" s="62">
        <v>55121606</v>
      </c>
      <c r="BQW53" s="62">
        <v>55121606</v>
      </c>
      <c r="BQX53" s="62">
        <v>55121606</v>
      </c>
      <c r="BQY53" s="62">
        <v>55121606</v>
      </c>
      <c r="BQZ53" s="62">
        <v>55121606</v>
      </c>
      <c r="BRA53" s="62">
        <v>55121606</v>
      </c>
      <c r="BRB53" s="62">
        <v>55121606</v>
      </c>
      <c r="BRC53" s="62">
        <v>55121606</v>
      </c>
      <c r="BRD53" s="62">
        <v>55121606</v>
      </c>
      <c r="BRE53" s="62">
        <v>55121606</v>
      </c>
      <c r="BRF53" s="62">
        <v>55121606</v>
      </c>
      <c r="BRG53" s="62">
        <v>55121606</v>
      </c>
      <c r="BRH53" s="62">
        <v>55121606</v>
      </c>
      <c r="BRI53" s="62">
        <v>55121606</v>
      </c>
      <c r="BRJ53" s="62">
        <v>55121606</v>
      </c>
      <c r="BRK53" s="62">
        <v>55121606</v>
      </c>
      <c r="BRL53" s="62">
        <v>55121606</v>
      </c>
      <c r="BRM53" s="62">
        <v>55121606</v>
      </c>
      <c r="BRN53" s="62">
        <v>55121606</v>
      </c>
      <c r="BRO53" s="62">
        <v>55121606</v>
      </c>
      <c r="BRP53" s="62">
        <v>55121606</v>
      </c>
      <c r="BRQ53" s="62">
        <v>55121606</v>
      </c>
      <c r="BRR53" s="62">
        <v>55121606</v>
      </c>
      <c r="BRS53" s="62">
        <v>55121606</v>
      </c>
      <c r="BRT53" s="62">
        <v>55121606</v>
      </c>
      <c r="BRU53" s="62">
        <v>55121606</v>
      </c>
      <c r="BRV53" s="62">
        <v>55121606</v>
      </c>
      <c r="BRW53" s="62">
        <v>55121606</v>
      </c>
      <c r="BRX53" s="62">
        <v>55121606</v>
      </c>
      <c r="BRY53" s="62">
        <v>55121606</v>
      </c>
      <c r="BRZ53" s="62">
        <v>55121606</v>
      </c>
      <c r="BSA53" s="62">
        <v>55121606</v>
      </c>
      <c r="BSB53" s="62">
        <v>55121606</v>
      </c>
      <c r="BSC53" s="62">
        <v>55121606</v>
      </c>
      <c r="BSD53" s="62">
        <v>55121606</v>
      </c>
      <c r="BSE53" s="62">
        <v>55121606</v>
      </c>
      <c r="BSF53" s="62">
        <v>55121606</v>
      </c>
      <c r="BSG53" s="62">
        <v>55121606</v>
      </c>
      <c r="BSH53" s="62">
        <v>55121606</v>
      </c>
      <c r="BSI53" s="62">
        <v>55121606</v>
      </c>
      <c r="BSJ53" s="62">
        <v>55121606</v>
      </c>
      <c r="BSK53" s="62">
        <v>55121606</v>
      </c>
      <c r="BSL53" s="62">
        <v>55121606</v>
      </c>
      <c r="BSM53" s="62">
        <v>55121606</v>
      </c>
      <c r="BSN53" s="62">
        <v>55121606</v>
      </c>
      <c r="BSO53" s="62">
        <v>55121606</v>
      </c>
      <c r="BSP53" s="62">
        <v>55121606</v>
      </c>
      <c r="BSQ53" s="62">
        <v>55121606</v>
      </c>
      <c r="BSR53" s="62">
        <v>55121606</v>
      </c>
      <c r="BSS53" s="62">
        <v>55121606</v>
      </c>
      <c r="BST53" s="62">
        <v>55121606</v>
      </c>
      <c r="BSU53" s="62">
        <v>55121606</v>
      </c>
      <c r="BSV53" s="62">
        <v>55121606</v>
      </c>
      <c r="BSW53" s="62">
        <v>55121606</v>
      </c>
      <c r="BSX53" s="62">
        <v>55121606</v>
      </c>
      <c r="BSY53" s="62">
        <v>55121606</v>
      </c>
      <c r="BSZ53" s="62">
        <v>55121606</v>
      </c>
      <c r="BTA53" s="62">
        <v>55121606</v>
      </c>
      <c r="BTB53" s="62">
        <v>55121606</v>
      </c>
      <c r="BTC53" s="62">
        <v>55121606</v>
      </c>
      <c r="BTD53" s="62">
        <v>55121606</v>
      </c>
      <c r="BTE53" s="62">
        <v>55121606</v>
      </c>
      <c r="BTF53" s="62">
        <v>55121606</v>
      </c>
      <c r="BTG53" s="62">
        <v>55121606</v>
      </c>
      <c r="BTH53" s="62">
        <v>55121606</v>
      </c>
      <c r="BTI53" s="62">
        <v>55121606</v>
      </c>
      <c r="BTJ53" s="62">
        <v>55121606</v>
      </c>
      <c r="BTK53" s="62">
        <v>55121606</v>
      </c>
      <c r="BTL53" s="62">
        <v>55121606</v>
      </c>
      <c r="BTM53" s="62">
        <v>55121606</v>
      </c>
      <c r="BTN53" s="62">
        <v>55121606</v>
      </c>
      <c r="BTO53" s="62">
        <v>55121606</v>
      </c>
      <c r="BTP53" s="62">
        <v>55121606</v>
      </c>
      <c r="BTQ53" s="62">
        <v>55121606</v>
      </c>
      <c r="BTR53" s="62">
        <v>55121606</v>
      </c>
      <c r="BTS53" s="62">
        <v>55121606</v>
      </c>
      <c r="BTT53" s="62">
        <v>55121606</v>
      </c>
      <c r="BTU53" s="62">
        <v>55121606</v>
      </c>
      <c r="BTV53" s="62">
        <v>55121606</v>
      </c>
      <c r="BTW53" s="62">
        <v>55121606</v>
      </c>
      <c r="BTX53" s="62">
        <v>55121606</v>
      </c>
      <c r="BTY53" s="62">
        <v>55121606</v>
      </c>
      <c r="BTZ53" s="62">
        <v>55121606</v>
      </c>
      <c r="BUA53" s="62">
        <v>55121606</v>
      </c>
      <c r="BUB53" s="62">
        <v>55121606</v>
      </c>
      <c r="BUC53" s="62">
        <v>55121606</v>
      </c>
      <c r="BUD53" s="62">
        <v>55121606</v>
      </c>
      <c r="BUE53" s="62">
        <v>55121606</v>
      </c>
      <c r="BUF53" s="62">
        <v>55121606</v>
      </c>
      <c r="BUG53" s="62">
        <v>55121606</v>
      </c>
      <c r="BUH53" s="62">
        <v>55121606</v>
      </c>
      <c r="BUI53" s="62">
        <v>55121606</v>
      </c>
      <c r="BUJ53" s="62">
        <v>55121606</v>
      </c>
      <c r="BUK53" s="62">
        <v>55121606</v>
      </c>
      <c r="BUL53" s="62">
        <v>55121606</v>
      </c>
      <c r="BUM53" s="62">
        <v>55121606</v>
      </c>
      <c r="BUN53" s="62">
        <v>55121606</v>
      </c>
      <c r="BUO53" s="62">
        <v>55121606</v>
      </c>
      <c r="BUP53" s="62">
        <v>55121606</v>
      </c>
      <c r="BUQ53" s="62">
        <v>55121606</v>
      </c>
      <c r="BUR53" s="62">
        <v>55121606</v>
      </c>
      <c r="BUS53" s="62">
        <v>55121606</v>
      </c>
      <c r="BUT53" s="62">
        <v>55121606</v>
      </c>
      <c r="BUU53" s="62">
        <v>55121606</v>
      </c>
      <c r="BUV53" s="62">
        <v>55121606</v>
      </c>
      <c r="BUW53" s="62">
        <v>55121606</v>
      </c>
      <c r="BUX53" s="62">
        <v>55121606</v>
      </c>
      <c r="BUY53" s="62">
        <v>55121606</v>
      </c>
      <c r="BUZ53" s="62">
        <v>55121606</v>
      </c>
      <c r="BVA53" s="62">
        <v>55121606</v>
      </c>
      <c r="BVB53" s="62">
        <v>55121606</v>
      </c>
      <c r="BVC53" s="62">
        <v>55121606</v>
      </c>
      <c r="BVD53" s="62">
        <v>55121606</v>
      </c>
      <c r="BVE53" s="62">
        <v>55121606</v>
      </c>
      <c r="BVF53" s="62">
        <v>55121606</v>
      </c>
      <c r="BVG53" s="62">
        <v>55121606</v>
      </c>
      <c r="BVH53" s="62">
        <v>55121606</v>
      </c>
      <c r="BVI53" s="62">
        <v>55121606</v>
      </c>
      <c r="BVJ53" s="62">
        <v>55121606</v>
      </c>
      <c r="BVK53" s="62">
        <v>55121606</v>
      </c>
      <c r="BVL53" s="62">
        <v>55121606</v>
      </c>
      <c r="BVM53" s="62">
        <v>55121606</v>
      </c>
      <c r="BVN53" s="62">
        <v>55121606</v>
      </c>
      <c r="BVO53" s="62">
        <v>55121606</v>
      </c>
      <c r="BVP53" s="62">
        <v>55121606</v>
      </c>
      <c r="BVQ53" s="62">
        <v>55121606</v>
      </c>
      <c r="BVR53" s="62">
        <v>55121606</v>
      </c>
      <c r="BVS53" s="62">
        <v>55121606</v>
      </c>
      <c r="BVT53" s="62">
        <v>55121606</v>
      </c>
      <c r="BVU53" s="62">
        <v>55121606</v>
      </c>
      <c r="BVV53" s="62">
        <v>55121606</v>
      </c>
      <c r="BVW53" s="62">
        <v>55121606</v>
      </c>
      <c r="BVX53" s="62">
        <v>55121606</v>
      </c>
      <c r="BVY53" s="62">
        <v>55121606</v>
      </c>
      <c r="BVZ53" s="62">
        <v>55121606</v>
      </c>
      <c r="BWA53" s="62">
        <v>55121606</v>
      </c>
      <c r="BWB53" s="62">
        <v>55121606</v>
      </c>
      <c r="BWC53" s="62">
        <v>55121606</v>
      </c>
      <c r="BWD53" s="62">
        <v>55121606</v>
      </c>
      <c r="BWE53" s="62">
        <v>55121606</v>
      </c>
      <c r="BWF53" s="62">
        <v>55121606</v>
      </c>
      <c r="BWG53" s="62">
        <v>55121606</v>
      </c>
      <c r="BWH53" s="62">
        <v>55121606</v>
      </c>
      <c r="BWI53" s="62">
        <v>55121606</v>
      </c>
      <c r="BWJ53" s="62">
        <v>55121606</v>
      </c>
      <c r="BWK53" s="62">
        <v>55121606</v>
      </c>
      <c r="BWL53" s="62">
        <v>55121606</v>
      </c>
      <c r="BWM53" s="62">
        <v>55121606</v>
      </c>
      <c r="BWN53" s="62">
        <v>55121606</v>
      </c>
      <c r="BWO53" s="62">
        <v>55121606</v>
      </c>
      <c r="BWP53" s="62">
        <v>55121606</v>
      </c>
      <c r="BWQ53" s="62">
        <v>55121606</v>
      </c>
      <c r="BWR53" s="62">
        <v>55121606</v>
      </c>
      <c r="BWS53" s="62">
        <v>55121606</v>
      </c>
      <c r="BWT53" s="62">
        <v>55121606</v>
      </c>
      <c r="BWU53" s="62">
        <v>55121606</v>
      </c>
      <c r="BWV53" s="62">
        <v>55121606</v>
      </c>
      <c r="BWW53" s="62">
        <v>55121606</v>
      </c>
      <c r="BWX53" s="62">
        <v>55121606</v>
      </c>
      <c r="BWY53" s="62">
        <v>55121606</v>
      </c>
      <c r="BWZ53" s="62">
        <v>55121606</v>
      </c>
      <c r="BXA53" s="62">
        <v>55121606</v>
      </c>
      <c r="BXB53" s="62">
        <v>55121606</v>
      </c>
      <c r="BXC53" s="62">
        <v>55121606</v>
      </c>
      <c r="BXD53" s="62">
        <v>55121606</v>
      </c>
      <c r="BXE53" s="62">
        <v>55121606</v>
      </c>
      <c r="BXF53" s="62">
        <v>55121606</v>
      </c>
      <c r="BXG53" s="62">
        <v>55121606</v>
      </c>
      <c r="BXH53" s="62">
        <v>55121606</v>
      </c>
      <c r="BXI53" s="62">
        <v>55121606</v>
      </c>
      <c r="BXJ53" s="62">
        <v>55121606</v>
      </c>
      <c r="BXK53" s="62">
        <v>55121606</v>
      </c>
      <c r="BXL53" s="62">
        <v>55121606</v>
      </c>
      <c r="BXM53" s="62">
        <v>55121606</v>
      </c>
      <c r="BXN53" s="62">
        <v>55121606</v>
      </c>
      <c r="BXO53" s="62">
        <v>55121606</v>
      </c>
      <c r="BXP53" s="62">
        <v>55121606</v>
      </c>
      <c r="BXQ53" s="62">
        <v>55121606</v>
      </c>
      <c r="BXR53" s="62">
        <v>55121606</v>
      </c>
      <c r="BXS53" s="62">
        <v>55121606</v>
      </c>
      <c r="BXT53" s="62">
        <v>55121606</v>
      </c>
      <c r="BXU53" s="62">
        <v>55121606</v>
      </c>
      <c r="BXV53" s="62">
        <v>55121606</v>
      </c>
      <c r="BXW53" s="62">
        <v>55121606</v>
      </c>
      <c r="BXX53" s="62">
        <v>55121606</v>
      </c>
      <c r="BXY53" s="62">
        <v>55121606</v>
      </c>
      <c r="BXZ53" s="62">
        <v>55121606</v>
      </c>
      <c r="BYA53" s="62">
        <v>55121606</v>
      </c>
      <c r="BYB53" s="62">
        <v>55121606</v>
      </c>
      <c r="BYC53" s="62">
        <v>55121606</v>
      </c>
      <c r="BYD53" s="62">
        <v>55121606</v>
      </c>
      <c r="BYE53" s="62">
        <v>55121606</v>
      </c>
      <c r="BYF53" s="62">
        <v>55121606</v>
      </c>
      <c r="BYG53" s="62">
        <v>55121606</v>
      </c>
      <c r="BYH53" s="62">
        <v>55121606</v>
      </c>
      <c r="BYI53" s="62">
        <v>55121606</v>
      </c>
      <c r="BYJ53" s="62">
        <v>55121606</v>
      </c>
      <c r="BYK53" s="62">
        <v>55121606</v>
      </c>
      <c r="BYL53" s="62">
        <v>55121606</v>
      </c>
      <c r="BYM53" s="62">
        <v>55121606</v>
      </c>
      <c r="BYN53" s="62">
        <v>55121606</v>
      </c>
      <c r="BYO53" s="62">
        <v>55121606</v>
      </c>
      <c r="BYP53" s="62">
        <v>55121606</v>
      </c>
      <c r="BYQ53" s="62">
        <v>55121606</v>
      </c>
      <c r="BYR53" s="62">
        <v>55121606</v>
      </c>
      <c r="BYS53" s="62">
        <v>55121606</v>
      </c>
      <c r="BYT53" s="62">
        <v>55121606</v>
      </c>
      <c r="BYU53" s="62">
        <v>55121606</v>
      </c>
      <c r="BYV53" s="62">
        <v>55121606</v>
      </c>
      <c r="BYW53" s="62">
        <v>55121606</v>
      </c>
      <c r="BYX53" s="62">
        <v>55121606</v>
      </c>
      <c r="BYY53" s="62">
        <v>55121606</v>
      </c>
      <c r="BYZ53" s="62">
        <v>55121606</v>
      </c>
      <c r="BZA53" s="62">
        <v>55121606</v>
      </c>
      <c r="BZB53" s="62">
        <v>55121606</v>
      </c>
      <c r="BZC53" s="62">
        <v>55121606</v>
      </c>
      <c r="BZD53" s="62">
        <v>55121606</v>
      </c>
      <c r="BZE53" s="62">
        <v>55121606</v>
      </c>
      <c r="BZF53" s="62">
        <v>55121606</v>
      </c>
      <c r="BZG53" s="62">
        <v>55121606</v>
      </c>
      <c r="BZH53" s="62">
        <v>55121606</v>
      </c>
      <c r="BZI53" s="62">
        <v>55121606</v>
      </c>
      <c r="BZJ53" s="62">
        <v>55121606</v>
      </c>
      <c r="BZK53" s="62">
        <v>55121606</v>
      </c>
      <c r="BZL53" s="62">
        <v>55121606</v>
      </c>
      <c r="BZM53" s="62">
        <v>55121606</v>
      </c>
      <c r="BZN53" s="62">
        <v>55121606</v>
      </c>
      <c r="BZO53" s="62">
        <v>55121606</v>
      </c>
      <c r="BZP53" s="62">
        <v>55121606</v>
      </c>
      <c r="BZQ53" s="62">
        <v>55121606</v>
      </c>
      <c r="BZR53" s="62">
        <v>55121606</v>
      </c>
      <c r="BZS53" s="62">
        <v>55121606</v>
      </c>
      <c r="BZT53" s="62">
        <v>55121606</v>
      </c>
      <c r="BZU53" s="62">
        <v>55121606</v>
      </c>
      <c r="BZV53" s="62">
        <v>55121606</v>
      </c>
      <c r="BZW53" s="62">
        <v>55121606</v>
      </c>
      <c r="BZX53" s="62">
        <v>55121606</v>
      </c>
      <c r="BZY53" s="62">
        <v>55121606</v>
      </c>
      <c r="BZZ53" s="62">
        <v>55121606</v>
      </c>
      <c r="CAA53" s="62">
        <v>55121606</v>
      </c>
      <c r="CAB53" s="62">
        <v>55121606</v>
      </c>
      <c r="CAC53" s="62">
        <v>55121606</v>
      </c>
      <c r="CAD53" s="62">
        <v>55121606</v>
      </c>
      <c r="CAE53" s="62">
        <v>55121606</v>
      </c>
      <c r="CAF53" s="62">
        <v>55121606</v>
      </c>
      <c r="CAG53" s="62">
        <v>55121606</v>
      </c>
      <c r="CAH53" s="62">
        <v>55121606</v>
      </c>
      <c r="CAI53" s="62">
        <v>55121606</v>
      </c>
      <c r="CAJ53" s="62">
        <v>55121606</v>
      </c>
      <c r="CAK53" s="62">
        <v>55121606</v>
      </c>
      <c r="CAL53" s="62">
        <v>55121606</v>
      </c>
      <c r="CAM53" s="62">
        <v>55121606</v>
      </c>
      <c r="CAN53" s="62">
        <v>55121606</v>
      </c>
      <c r="CAO53" s="62">
        <v>55121606</v>
      </c>
      <c r="CAP53" s="62">
        <v>55121606</v>
      </c>
      <c r="CAQ53" s="62">
        <v>55121606</v>
      </c>
      <c r="CAR53" s="62">
        <v>55121606</v>
      </c>
      <c r="CAS53" s="62">
        <v>55121606</v>
      </c>
      <c r="CAT53" s="62">
        <v>55121606</v>
      </c>
      <c r="CAU53" s="62">
        <v>55121606</v>
      </c>
      <c r="CAV53" s="62">
        <v>55121606</v>
      </c>
      <c r="CAW53" s="62">
        <v>55121606</v>
      </c>
      <c r="CAX53" s="62">
        <v>55121606</v>
      </c>
      <c r="CAY53" s="62">
        <v>55121606</v>
      </c>
      <c r="CAZ53" s="62">
        <v>55121606</v>
      </c>
      <c r="CBA53" s="62">
        <v>55121606</v>
      </c>
      <c r="CBB53" s="62">
        <v>55121606</v>
      </c>
      <c r="CBC53" s="62">
        <v>55121606</v>
      </c>
      <c r="CBD53" s="62">
        <v>55121606</v>
      </c>
      <c r="CBE53" s="62">
        <v>55121606</v>
      </c>
      <c r="CBF53" s="62">
        <v>55121606</v>
      </c>
      <c r="CBG53" s="62">
        <v>55121606</v>
      </c>
      <c r="CBH53" s="62">
        <v>55121606</v>
      </c>
      <c r="CBI53" s="62">
        <v>55121606</v>
      </c>
      <c r="CBJ53" s="62">
        <v>55121606</v>
      </c>
      <c r="CBK53" s="62">
        <v>55121606</v>
      </c>
      <c r="CBL53" s="62">
        <v>55121606</v>
      </c>
      <c r="CBM53" s="62">
        <v>55121606</v>
      </c>
      <c r="CBN53" s="62">
        <v>55121606</v>
      </c>
      <c r="CBO53" s="62">
        <v>55121606</v>
      </c>
      <c r="CBP53" s="62">
        <v>55121606</v>
      </c>
      <c r="CBQ53" s="62">
        <v>55121606</v>
      </c>
      <c r="CBR53" s="62">
        <v>55121606</v>
      </c>
      <c r="CBS53" s="62">
        <v>55121606</v>
      </c>
      <c r="CBT53" s="62">
        <v>55121606</v>
      </c>
      <c r="CBU53" s="62">
        <v>55121606</v>
      </c>
      <c r="CBV53" s="62">
        <v>55121606</v>
      </c>
      <c r="CBW53" s="62">
        <v>55121606</v>
      </c>
      <c r="CBX53" s="62">
        <v>55121606</v>
      </c>
      <c r="CBY53" s="62">
        <v>55121606</v>
      </c>
      <c r="CBZ53" s="62">
        <v>55121606</v>
      </c>
      <c r="CCA53" s="62">
        <v>55121606</v>
      </c>
      <c r="CCB53" s="62">
        <v>55121606</v>
      </c>
      <c r="CCC53" s="62">
        <v>55121606</v>
      </c>
      <c r="CCD53" s="62">
        <v>55121606</v>
      </c>
      <c r="CCE53" s="62">
        <v>55121606</v>
      </c>
      <c r="CCF53" s="62">
        <v>55121606</v>
      </c>
      <c r="CCG53" s="62">
        <v>55121606</v>
      </c>
      <c r="CCH53" s="62">
        <v>55121606</v>
      </c>
      <c r="CCI53" s="62">
        <v>55121606</v>
      </c>
      <c r="CCJ53" s="62">
        <v>55121606</v>
      </c>
      <c r="CCK53" s="62">
        <v>55121606</v>
      </c>
      <c r="CCL53" s="62">
        <v>55121606</v>
      </c>
      <c r="CCM53" s="62">
        <v>55121606</v>
      </c>
      <c r="CCN53" s="62">
        <v>55121606</v>
      </c>
      <c r="CCO53" s="62">
        <v>55121606</v>
      </c>
      <c r="CCP53" s="62">
        <v>55121606</v>
      </c>
      <c r="CCQ53" s="62">
        <v>55121606</v>
      </c>
      <c r="CCR53" s="62">
        <v>55121606</v>
      </c>
      <c r="CCS53" s="62">
        <v>55121606</v>
      </c>
      <c r="CCT53" s="62">
        <v>55121606</v>
      </c>
      <c r="CCU53" s="62">
        <v>55121606</v>
      </c>
      <c r="CCV53" s="62">
        <v>55121606</v>
      </c>
      <c r="CCW53" s="62">
        <v>55121606</v>
      </c>
      <c r="CCX53" s="62">
        <v>55121606</v>
      </c>
      <c r="CCY53" s="62">
        <v>55121606</v>
      </c>
      <c r="CCZ53" s="62">
        <v>55121606</v>
      </c>
      <c r="CDA53" s="62">
        <v>55121606</v>
      </c>
      <c r="CDB53" s="62">
        <v>55121606</v>
      </c>
      <c r="CDC53" s="62">
        <v>55121606</v>
      </c>
      <c r="CDD53" s="62">
        <v>55121606</v>
      </c>
      <c r="CDE53" s="62">
        <v>55121606</v>
      </c>
      <c r="CDF53" s="62">
        <v>55121606</v>
      </c>
      <c r="CDG53" s="62">
        <v>55121606</v>
      </c>
      <c r="CDH53" s="62">
        <v>55121606</v>
      </c>
      <c r="CDI53" s="62">
        <v>55121606</v>
      </c>
      <c r="CDJ53" s="62">
        <v>55121606</v>
      </c>
      <c r="CDK53" s="62">
        <v>55121606</v>
      </c>
      <c r="CDL53" s="62">
        <v>55121606</v>
      </c>
      <c r="CDM53" s="62">
        <v>55121606</v>
      </c>
      <c r="CDN53" s="62">
        <v>55121606</v>
      </c>
      <c r="CDO53" s="62">
        <v>55121606</v>
      </c>
      <c r="CDP53" s="62">
        <v>55121606</v>
      </c>
      <c r="CDQ53" s="62">
        <v>55121606</v>
      </c>
      <c r="CDR53" s="62">
        <v>55121606</v>
      </c>
      <c r="CDS53" s="62">
        <v>55121606</v>
      </c>
      <c r="CDT53" s="62">
        <v>55121606</v>
      </c>
      <c r="CDU53" s="62">
        <v>55121606</v>
      </c>
      <c r="CDV53" s="62">
        <v>55121606</v>
      </c>
      <c r="CDW53" s="62">
        <v>55121606</v>
      </c>
      <c r="CDX53" s="62">
        <v>55121606</v>
      </c>
      <c r="CDY53" s="62">
        <v>55121606</v>
      </c>
      <c r="CDZ53" s="62">
        <v>55121606</v>
      </c>
      <c r="CEA53" s="62">
        <v>55121606</v>
      </c>
      <c r="CEB53" s="62">
        <v>55121606</v>
      </c>
      <c r="CEC53" s="62">
        <v>55121606</v>
      </c>
      <c r="CED53" s="62">
        <v>55121606</v>
      </c>
      <c r="CEE53" s="62">
        <v>55121606</v>
      </c>
      <c r="CEF53" s="62">
        <v>55121606</v>
      </c>
      <c r="CEG53" s="62">
        <v>55121606</v>
      </c>
      <c r="CEH53" s="62">
        <v>55121606</v>
      </c>
      <c r="CEI53" s="62">
        <v>55121606</v>
      </c>
      <c r="CEJ53" s="62">
        <v>55121606</v>
      </c>
      <c r="CEK53" s="62">
        <v>55121606</v>
      </c>
      <c r="CEL53" s="62">
        <v>55121606</v>
      </c>
      <c r="CEM53" s="62">
        <v>55121606</v>
      </c>
      <c r="CEN53" s="62">
        <v>55121606</v>
      </c>
      <c r="CEO53" s="62">
        <v>55121606</v>
      </c>
      <c r="CEP53" s="62">
        <v>55121606</v>
      </c>
      <c r="CEQ53" s="62">
        <v>55121606</v>
      </c>
      <c r="CER53" s="62">
        <v>55121606</v>
      </c>
      <c r="CES53" s="62">
        <v>55121606</v>
      </c>
      <c r="CET53" s="62">
        <v>55121606</v>
      </c>
      <c r="CEU53" s="62">
        <v>55121606</v>
      </c>
      <c r="CEV53" s="62">
        <v>55121606</v>
      </c>
      <c r="CEW53" s="62">
        <v>55121606</v>
      </c>
      <c r="CEX53" s="62">
        <v>55121606</v>
      </c>
      <c r="CEY53" s="62">
        <v>55121606</v>
      </c>
      <c r="CEZ53" s="62">
        <v>55121606</v>
      </c>
      <c r="CFA53" s="62">
        <v>55121606</v>
      </c>
      <c r="CFB53" s="62">
        <v>55121606</v>
      </c>
      <c r="CFC53" s="62">
        <v>55121606</v>
      </c>
      <c r="CFD53" s="62">
        <v>55121606</v>
      </c>
      <c r="CFE53" s="62">
        <v>55121606</v>
      </c>
      <c r="CFF53" s="62">
        <v>55121606</v>
      </c>
      <c r="CFG53" s="62">
        <v>55121606</v>
      </c>
      <c r="CFH53" s="62">
        <v>55121606</v>
      </c>
      <c r="CFI53" s="62">
        <v>55121606</v>
      </c>
      <c r="CFJ53" s="62">
        <v>55121606</v>
      </c>
      <c r="CFK53" s="62">
        <v>55121606</v>
      </c>
      <c r="CFL53" s="62">
        <v>55121606</v>
      </c>
      <c r="CFM53" s="62">
        <v>55121606</v>
      </c>
      <c r="CFN53" s="62">
        <v>55121606</v>
      </c>
      <c r="CFO53" s="62">
        <v>55121606</v>
      </c>
      <c r="CFP53" s="62">
        <v>55121606</v>
      </c>
      <c r="CFQ53" s="62">
        <v>55121606</v>
      </c>
      <c r="CFR53" s="62">
        <v>55121606</v>
      </c>
      <c r="CFS53" s="62">
        <v>55121606</v>
      </c>
      <c r="CFT53" s="62">
        <v>55121606</v>
      </c>
      <c r="CFU53" s="62">
        <v>55121606</v>
      </c>
      <c r="CFV53" s="62">
        <v>55121606</v>
      </c>
      <c r="CFW53" s="62">
        <v>55121606</v>
      </c>
      <c r="CFX53" s="62">
        <v>55121606</v>
      </c>
      <c r="CFY53" s="62">
        <v>55121606</v>
      </c>
      <c r="CFZ53" s="62">
        <v>55121606</v>
      </c>
      <c r="CGA53" s="62">
        <v>55121606</v>
      </c>
      <c r="CGB53" s="62">
        <v>55121606</v>
      </c>
      <c r="CGC53" s="62">
        <v>55121606</v>
      </c>
      <c r="CGD53" s="62">
        <v>55121606</v>
      </c>
      <c r="CGE53" s="62">
        <v>55121606</v>
      </c>
      <c r="CGF53" s="62">
        <v>55121606</v>
      </c>
      <c r="CGG53" s="62">
        <v>55121606</v>
      </c>
      <c r="CGH53" s="62">
        <v>55121606</v>
      </c>
      <c r="CGI53" s="62">
        <v>55121606</v>
      </c>
      <c r="CGJ53" s="62">
        <v>55121606</v>
      </c>
      <c r="CGK53" s="62">
        <v>55121606</v>
      </c>
      <c r="CGL53" s="62">
        <v>55121606</v>
      </c>
      <c r="CGM53" s="62">
        <v>55121606</v>
      </c>
      <c r="CGN53" s="62">
        <v>55121606</v>
      </c>
      <c r="CGO53" s="62">
        <v>55121606</v>
      </c>
      <c r="CGP53" s="62">
        <v>55121606</v>
      </c>
      <c r="CGQ53" s="62">
        <v>55121606</v>
      </c>
      <c r="CGR53" s="62">
        <v>55121606</v>
      </c>
      <c r="CGS53" s="62">
        <v>55121606</v>
      </c>
      <c r="CGT53" s="62">
        <v>55121606</v>
      </c>
      <c r="CGU53" s="62">
        <v>55121606</v>
      </c>
      <c r="CGV53" s="62">
        <v>55121606</v>
      </c>
      <c r="CGW53" s="62">
        <v>55121606</v>
      </c>
      <c r="CGX53" s="62">
        <v>55121606</v>
      </c>
      <c r="CGY53" s="62">
        <v>55121606</v>
      </c>
      <c r="CGZ53" s="62">
        <v>55121606</v>
      </c>
      <c r="CHA53" s="62">
        <v>55121606</v>
      </c>
      <c r="CHB53" s="62">
        <v>55121606</v>
      </c>
      <c r="CHC53" s="62">
        <v>55121606</v>
      </c>
      <c r="CHD53" s="62">
        <v>55121606</v>
      </c>
      <c r="CHE53" s="62">
        <v>55121606</v>
      </c>
      <c r="CHF53" s="62">
        <v>55121606</v>
      </c>
      <c r="CHG53" s="62">
        <v>55121606</v>
      </c>
      <c r="CHH53" s="62">
        <v>55121606</v>
      </c>
      <c r="CHI53" s="62">
        <v>55121606</v>
      </c>
      <c r="CHJ53" s="62">
        <v>55121606</v>
      </c>
      <c r="CHK53" s="62">
        <v>55121606</v>
      </c>
      <c r="CHL53" s="62">
        <v>55121606</v>
      </c>
      <c r="CHM53" s="62">
        <v>55121606</v>
      </c>
      <c r="CHN53" s="62">
        <v>55121606</v>
      </c>
      <c r="CHO53" s="62">
        <v>55121606</v>
      </c>
      <c r="CHP53" s="62">
        <v>55121606</v>
      </c>
      <c r="CHQ53" s="62">
        <v>55121606</v>
      </c>
      <c r="CHR53" s="62">
        <v>55121606</v>
      </c>
      <c r="CHS53" s="62">
        <v>55121606</v>
      </c>
      <c r="CHT53" s="62">
        <v>55121606</v>
      </c>
      <c r="CHU53" s="62">
        <v>55121606</v>
      </c>
      <c r="CHV53" s="62">
        <v>55121606</v>
      </c>
      <c r="CHW53" s="62">
        <v>55121606</v>
      </c>
      <c r="CHX53" s="62">
        <v>55121606</v>
      </c>
      <c r="CHY53" s="62">
        <v>55121606</v>
      </c>
      <c r="CHZ53" s="62">
        <v>55121606</v>
      </c>
      <c r="CIA53" s="62">
        <v>55121606</v>
      </c>
      <c r="CIB53" s="62">
        <v>55121606</v>
      </c>
      <c r="CIC53" s="62">
        <v>55121606</v>
      </c>
      <c r="CID53" s="62">
        <v>55121606</v>
      </c>
      <c r="CIE53" s="62">
        <v>55121606</v>
      </c>
      <c r="CIF53" s="62">
        <v>55121606</v>
      </c>
      <c r="CIG53" s="62">
        <v>55121606</v>
      </c>
      <c r="CIH53" s="62">
        <v>55121606</v>
      </c>
      <c r="CII53" s="62">
        <v>55121606</v>
      </c>
      <c r="CIJ53" s="62">
        <v>55121606</v>
      </c>
      <c r="CIK53" s="62">
        <v>55121606</v>
      </c>
      <c r="CIL53" s="62">
        <v>55121606</v>
      </c>
      <c r="CIM53" s="62">
        <v>55121606</v>
      </c>
      <c r="CIN53" s="62">
        <v>55121606</v>
      </c>
      <c r="CIO53" s="62">
        <v>55121606</v>
      </c>
      <c r="CIP53" s="62">
        <v>55121606</v>
      </c>
      <c r="CIQ53" s="62">
        <v>55121606</v>
      </c>
      <c r="CIR53" s="62">
        <v>55121606</v>
      </c>
      <c r="CIS53" s="62">
        <v>55121606</v>
      </c>
      <c r="CIT53" s="62">
        <v>55121606</v>
      </c>
      <c r="CIU53" s="62">
        <v>55121606</v>
      </c>
      <c r="CIV53" s="62">
        <v>55121606</v>
      </c>
      <c r="CIW53" s="62">
        <v>55121606</v>
      </c>
      <c r="CIX53" s="62">
        <v>55121606</v>
      </c>
      <c r="CIY53" s="62">
        <v>55121606</v>
      </c>
      <c r="CIZ53" s="62">
        <v>55121606</v>
      </c>
      <c r="CJA53" s="62">
        <v>55121606</v>
      </c>
      <c r="CJB53" s="62">
        <v>55121606</v>
      </c>
      <c r="CJC53" s="62">
        <v>55121606</v>
      </c>
      <c r="CJD53" s="62">
        <v>55121606</v>
      </c>
      <c r="CJE53" s="62">
        <v>55121606</v>
      </c>
      <c r="CJF53" s="62">
        <v>55121606</v>
      </c>
      <c r="CJG53" s="62">
        <v>55121606</v>
      </c>
      <c r="CJH53" s="62">
        <v>55121606</v>
      </c>
      <c r="CJI53" s="62">
        <v>55121606</v>
      </c>
      <c r="CJJ53" s="62">
        <v>55121606</v>
      </c>
      <c r="CJK53" s="62">
        <v>55121606</v>
      </c>
      <c r="CJL53" s="62">
        <v>55121606</v>
      </c>
      <c r="CJM53" s="62">
        <v>55121606</v>
      </c>
      <c r="CJN53" s="62">
        <v>55121606</v>
      </c>
      <c r="CJO53" s="62">
        <v>55121606</v>
      </c>
      <c r="CJP53" s="62">
        <v>55121606</v>
      </c>
      <c r="CJQ53" s="62">
        <v>55121606</v>
      </c>
      <c r="CJR53" s="62">
        <v>55121606</v>
      </c>
      <c r="CJS53" s="62">
        <v>55121606</v>
      </c>
      <c r="CJT53" s="62">
        <v>55121606</v>
      </c>
      <c r="CJU53" s="62">
        <v>55121606</v>
      </c>
      <c r="CJV53" s="62">
        <v>55121606</v>
      </c>
      <c r="CJW53" s="62">
        <v>55121606</v>
      </c>
      <c r="CJX53" s="62">
        <v>55121606</v>
      </c>
      <c r="CJY53" s="62">
        <v>55121606</v>
      </c>
      <c r="CJZ53" s="62">
        <v>55121606</v>
      </c>
      <c r="CKA53" s="62">
        <v>55121606</v>
      </c>
      <c r="CKB53" s="62">
        <v>55121606</v>
      </c>
      <c r="CKC53" s="62">
        <v>55121606</v>
      </c>
      <c r="CKD53" s="62">
        <v>55121606</v>
      </c>
      <c r="CKE53" s="62">
        <v>55121606</v>
      </c>
      <c r="CKF53" s="62">
        <v>55121606</v>
      </c>
      <c r="CKG53" s="62">
        <v>55121606</v>
      </c>
      <c r="CKH53" s="62">
        <v>55121606</v>
      </c>
      <c r="CKI53" s="62">
        <v>55121606</v>
      </c>
      <c r="CKJ53" s="62">
        <v>55121606</v>
      </c>
      <c r="CKK53" s="62">
        <v>55121606</v>
      </c>
      <c r="CKL53" s="62">
        <v>55121606</v>
      </c>
      <c r="CKM53" s="62">
        <v>55121606</v>
      </c>
      <c r="CKN53" s="62">
        <v>55121606</v>
      </c>
      <c r="CKO53" s="62">
        <v>55121606</v>
      </c>
      <c r="CKP53" s="62">
        <v>55121606</v>
      </c>
      <c r="CKQ53" s="62">
        <v>55121606</v>
      </c>
      <c r="CKR53" s="62">
        <v>55121606</v>
      </c>
      <c r="CKS53" s="62">
        <v>55121606</v>
      </c>
      <c r="CKT53" s="62">
        <v>55121606</v>
      </c>
      <c r="CKU53" s="62">
        <v>55121606</v>
      </c>
      <c r="CKV53" s="62">
        <v>55121606</v>
      </c>
      <c r="CKW53" s="62">
        <v>55121606</v>
      </c>
      <c r="CKX53" s="62">
        <v>55121606</v>
      </c>
      <c r="CKY53" s="62">
        <v>55121606</v>
      </c>
      <c r="CKZ53" s="62">
        <v>55121606</v>
      </c>
      <c r="CLA53" s="62">
        <v>55121606</v>
      </c>
      <c r="CLB53" s="62">
        <v>55121606</v>
      </c>
      <c r="CLC53" s="62">
        <v>55121606</v>
      </c>
      <c r="CLD53" s="62">
        <v>55121606</v>
      </c>
      <c r="CLE53" s="62">
        <v>55121606</v>
      </c>
      <c r="CLF53" s="62">
        <v>55121606</v>
      </c>
      <c r="CLG53" s="62">
        <v>55121606</v>
      </c>
      <c r="CLH53" s="62">
        <v>55121606</v>
      </c>
      <c r="CLI53" s="62">
        <v>55121606</v>
      </c>
      <c r="CLJ53" s="62">
        <v>55121606</v>
      </c>
      <c r="CLK53" s="62">
        <v>55121606</v>
      </c>
      <c r="CLL53" s="62">
        <v>55121606</v>
      </c>
      <c r="CLM53" s="62">
        <v>55121606</v>
      </c>
      <c r="CLN53" s="62">
        <v>55121606</v>
      </c>
      <c r="CLO53" s="62">
        <v>55121606</v>
      </c>
      <c r="CLP53" s="62">
        <v>55121606</v>
      </c>
      <c r="CLQ53" s="62">
        <v>55121606</v>
      </c>
      <c r="CLR53" s="62">
        <v>55121606</v>
      </c>
      <c r="CLS53" s="62">
        <v>55121606</v>
      </c>
      <c r="CLT53" s="62">
        <v>55121606</v>
      </c>
      <c r="CLU53" s="62">
        <v>55121606</v>
      </c>
      <c r="CLV53" s="62">
        <v>55121606</v>
      </c>
      <c r="CLW53" s="62">
        <v>55121606</v>
      </c>
      <c r="CLX53" s="62">
        <v>55121606</v>
      </c>
      <c r="CLY53" s="62">
        <v>55121606</v>
      </c>
      <c r="CLZ53" s="62">
        <v>55121606</v>
      </c>
      <c r="CMA53" s="62">
        <v>55121606</v>
      </c>
      <c r="CMB53" s="62">
        <v>55121606</v>
      </c>
      <c r="CMC53" s="62">
        <v>55121606</v>
      </c>
      <c r="CMD53" s="62">
        <v>55121606</v>
      </c>
      <c r="CME53" s="62">
        <v>55121606</v>
      </c>
      <c r="CMF53" s="62">
        <v>55121606</v>
      </c>
      <c r="CMG53" s="62">
        <v>55121606</v>
      </c>
      <c r="CMH53" s="62">
        <v>55121606</v>
      </c>
      <c r="CMI53" s="62">
        <v>55121606</v>
      </c>
      <c r="CMJ53" s="62">
        <v>55121606</v>
      </c>
      <c r="CMK53" s="62">
        <v>55121606</v>
      </c>
      <c r="CML53" s="62">
        <v>55121606</v>
      </c>
      <c r="CMM53" s="62">
        <v>55121606</v>
      </c>
      <c r="CMN53" s="62">
        <v>55121606</v>
      </c>
      <c r="CMO53" s="62">
        <v>55121606</v>
      </c>
      <c r="CMP53" s="62">
        <v>55121606</v>
      </c>
      <c r="CMQ53" s="62">
        <v>55121606</v>
      </c>
      <c r="CMR53" s="62">
        <v>55121606</v>
      </c>
      <c r="CMS53" s="62">
        <v>55121606</v>
      </c>
      <c r="CMT53" s="62">
        <v>55121606</v>
      </c>
      <c r="CMU53" s="62">
        <v>55121606</v>
      </c>
      <c r="CMV53" s="62">
        <v>55121606</v>
      </c>
      <c r="CMW53" s="62">
        <v>55121606</v>
      </c>
      <c r="CMX53" s="62">
        <v>55121606</v>
      </c>
      <c r="CMY53" s="62">
        <v>55121606</v>
      </c>
      <c r="CMZ53" s="62">
        <v>55121606</v>
      </c>
      <c r="CNA53" s="62">
        <v>55121606</v>
      </c>
      <c r="CNB53" s="62">
        <v>55121606</v>
      </c>
      <c r="CNC53" s="62">
        <v>55121606</v>
      </c>
      <c r="CND53" s="62">
        <v>55121606</v>
      </c>
      <c r="CNE53" s="62">
        <v>55121606</v>
      </c>
      <c r="CNF53" s="62">
        <v>55121606</v>
      </c>
      <c r="CNG53" s="62">
        <v>55121606</v>
      </c>
      <c r="CNH53" s="62">
        <v>55121606</v>
      </c>
      <c r="CNI53" s="62">
        <v>55121606</v>
      </c>
      <c r="CNJ53" s="62">
        <v>55121606</v>
      </c>
      <c r="CNK53" s="62">
        <v>55121606</v>
      </c>
      <c r="CNL53" s="62">
        <v>55121606</v>
      </c>
      <c r="CNM53" s="62">
        <v>55121606</v>
      </c>
      <c r="CNN53" s="62">
        <v>55121606</v>
      </c>
      <c r="CNO53" s="62">
        <v>55121606</v>
      </c>
      <c r="CNP53" s="62">
        <v>55121606</v>
      </c>
      <c r="CNQ53" s="62">
        <v>55121606</v>
      </c>
      <c r="CNR53" s="62">
        <v>55121606</v>
      </c>
      <c r="CNS53" s="62">
        <v>55121606</v>
      </c>
      <c r="CNT53" s="62">
        <v>55121606</v>
      </c>
      <c r="CNU53" s="62">
        <v>55121606</v>
      </c>
      <c r="CNV53" s="62">
        <v>55121606</v>
      </c>
      <c r="CNW53" s="62">
        <v>55121606</v>
      </c>
      <c r="CNX53" s="62">
        <v>55121606</v>
      </c>
      <c r="CNY53" s="62">
        <v>55121606</v>
      </c>
      <c r="CNZ53" s="62">
        <v>55121606</v>
      </c>
      <c r="COA53" s="62">
        <v>55121606</v>
      </c>
      <c r="COB53" s="62">
        <v>55121606</v>
      </c>
      <c r="COC53" s="62">
        <v>55121606</v>
      </c>
      <c r="COD53" s="62">
        <v>55121606</v>
      </c>
      <c r="COE53" s="62">
        <v>55121606</v>
      </c>
      <c r="COF53" s="62">
        <v>55121606</v>
      </c>
      <c r="COG53" s="62">
        <v>55121606</v>
      </c>
      <c r="COH53" s="62">
        <v>55121606</v>
      </c>
      <c r="COI53" s="62">
        <v>55121606</v>
      </c>
      <c r="COJ53" s="62">
        <v>55121606</v>
      </c>
      <c r="COK53" s="62">
        <v>55121606</v>
      </c>
      <c r="COL53" s="62">
        <v>55121606</v>
      </c>
      <c r="COM53" s="62">
        <v>55121606</v>
      </c>
      <c r="CON53" s="62">
        <v>55121606</v>
      </c>
      <c r="COO53" s="62">
        <v>55121606</v>
      </c>
      <c r="COP53" s="62">
        <v>55121606</v>
      </c>
      <c r="COQ53" s="62">
        <v>55121606</v>
      </c>
      <c r="COR53" s="62">
        <v>55121606</v>
      </c>
      <c r="COS53" s="62">
        <v>55121606</v>
      </c>
      <c r="COT53" s="62">
        <v>55121606</v>
      </c>
      <c r="COU53" s="62">
        <v>55121606</v>
      </c>
      <c r="COV53" s="62">
        <v>55121606</v>
      </c>
      <c r="COW53" s="62">
        <v>55121606</v>
      </c>
      <c r="COX53" s="62">
        <v>55121606</v>
      </c>
      <c r="COY53" s="62">
        <v>55121606</v>
      </c>
      <c r="COZ53" s="62">
        <v>55121606</v>
      </c>
      <c r="CPA53" s="62">
        <v>55121606</v>
      </c>
      <c r="CPB53" s="62">
        <v>55121606</v>
      </c>
      <c r="CPC53" s="62">
        <v>55121606</v>
      </c>
      <c r="CPD53" s="62">
        <v>55121606</v>
      </c>
      <c r="CPE53" s="62">
        <v>55121606</v>
      </c>
      <c r="CPF53" s="62">
        <v>55121606</v>
      </c>
      <c r="CPG53" s="62">
        <v>55121606</v>
      </c>
      <c r="CPH53" s="62">
        <v>55121606</v>
      </c>
      <c r="CPI53" s="62">
        <v>55121606</v>
      </c>
      <c r="CPJ53" s="62">
        <v>55121606</v>
      </c>
      <c r="CPK53" s="62">
        <v>55121606</v>
      </c>
      <c r="CPL53" s="62">
        <v>55121606</v>
      </c>
      <c r="CPM53" s="62">
        <v>55121606</v>
      </c>
      <c r="CPN53" s="62">
        <v>55121606</v>
      </c>
      <c r="CPO53" s="62">
        <v>55121606</v>
      </c>
      <c r="CPP53" s="62">
        <v>55121606</v>
      </c>
      <c r="CPQ53" s="62">
        <v>55121606</v>
      </c>
      <c r="CPR53" s="62">
        <v>55121606</v>
      </c>
      <c r="CPS53" s="62">
        <v>55121606</v>
      </c>
      <c r="CPT53" s="62">
        <v>55121606</v>
      </c>
      <c r="CPU53" s="62">
        <v>55121606</v>
      </c>
      <c r="CPV53" s="62">
        <v>55121606</v>
      </c>
      <c r="CPW53" s="62">
        <v>55121606</v>
      </c>
      <c r="CPX53" s="62">
        <v>55121606</v>
      </c>
      <c r="CPY53" s="62">
        <v>55121606</v>
      </c>
      <c r="CPZ53" s="62">
        <v>55121606</v>
      </c>
      <c r="CQA53" s="62">
        <v>55121606</v>
      </c>
      <c r="CQB53" s="62">
        <v>55121606</v>
      </c>
      <c r="CQC53" s="62">
        <v>55121606</v>
      </c>
      <c r="CQD53" s="62">
        <v>55121606</v>
      </c>
      <c r="CQE53" s="62">
        <v>55121606</v>
      </c>
      <c r="CQF53" s="62">
        <v>55121606</v>
      </c>
      <c r="CQG53" s="62">
        <v>55121606</v>
      </c>
      <c r="CQH53" s="62">
        <v>55121606</v>
      </c>
      <c r="CQI53" s="62">
        <v>55121606</v>
      </c>
      <c r="CQJ53" s="62">
        <v>55121606</v>
      </c>
      <c r="CQK53" s="62">
        <v>55121606</v>
      </c>
      <c r="CQL53" s="62">
        <v>55121606</v>
      </c>
      <c r="CQM53" s="62">
        <v>55121606</v>
      </c>
      <c r="CQN53" s="62">
        <v>55121606</v>
      </c>
      <c r="CQO53" s="62">
        <v>55121606</v>
      </c>
      <c r="CQP53" s="62">
        <v>55121606</v>
      </c>
      <c r="CQQ53" s="62">
        <v>55121606</v>
      </c>
      <c r="CQR53" s="62">
        <v>55121606</v>
      </c>
      <c r="CQS53" s="62">
        <v>55121606</v>
      </c>
      <c r="CQT53" s="62">
        <v>55121606</v>
      </c>
      <c r="CQU53" s="62">
        <v>55121606</v>
      </c>
      <c r="CQV53" s="62">
        <v>55121606</v>
      </c>
      <c r="CQW53" s="62">
        <v>55121606</v>
      </c>
      <c r="CQX53" s="62">
        <v>55121606</v>
      </c>
      <c r="CQY53" s="62">
        <v>55121606</v>
      </c>
      <c r="CQZ53" s="62">
        <v>55121606</v>
      </c>
      <c r="CRA53" s="62">
        <v>55121606</v>
      </c>
      <c r="CRB53" s="62">
        <v>55121606</v>
      </c>
      <c r="CRC53" s="62">
        <v>55121606</v>
      </c>
      <c r="CRD53" s="62">
        <v>55121606</v>
      </c>
      <c r="CRE53" s="62">
        <v>55121606</v>
      </c>
      <c r="CRF53" s="62">
        <v>55121606</v>
      </c>
      <c r="CRG53" s="62">
        <v>55121606</v>
      </c>
      <c r="CRH53" s="62">
        <v>55121606</v>
      </c>
      <c r="CRI53" s="62">
        <v>55121606</v>
      </c>
      <c r="CRJ53" s="62">
        <v>55121606</v>
      </c>
      <c r="CRK53" s="62">
        <v>55121606</v>
      </c>
      <c r="CRL53" s="62">
        <v>55121606</v>
      </c>
      <c r="CRM53" s="62">
        <v>55121606</v>
      </c>
      <c r="CRN53" s="62">
        <v>55121606</v>
      </c>
      <c r="CRO53" s="62">
        <v>55121606</v>
      </c>
      <c r="CRP53" s="62">
        <v>55121606</v>
      </c>
      <c r="CRQ53" s="62">
        <v>55121606</v>
      </c>
      <c r="CRR53" s="62">
        <v>55121606</v>
      </c>
      <c r="CRS53" s="62">
        <v>55121606</v>
      </c>
      <c r="CRT53" s="62">
        <v>55121606</v>
      </c>
      <c r="CRU53" s="62">
        <v>55121606</v>
      </c>
      <c r="CRV53" s="62">
        <v>55121606</v>
      </c>
      <c r="CRW53" s="62">
        <v>55121606</v>
      </c>
      <c r="CRX53" s="62">
        <v>55121606</v>
      </c>
      <c r="CRY53" s="62">
        <v>55121606</v>
      </c>
      <c r="CRZ53" s="62">
        <v>55121606</v>
      </c>
      <c r="CSA53" s="62">
        <v>55121606</v>
      </c>
      <c r="CSB53" s="62">
        <v>55121606</v>
      </c>
      <c r="CSC53" s="62">
        <v>55121606</v>
      </c>
      <c r="CSD53" s="62">
        <v>55121606</v>
      </c>
      <c r="CSE53" s="62">
        <v>55121606</v>
      </c>
      <c r="CSF53" s="62">
        <v>55121606</v>
      </c>
      <c r="CSG53" s="62">
        <v>55121606</v>
      </c>
      <c r="CSH53" s="62">
        <v>55121606</v>
      </c>
      <c r="CSI53" s="62">
        <v>55121606</v>
      </c>
      <c r="CSJ53" s="62">
        <v>55121606</v>
      </c>
      <c r="CSK53" s="62">
        <v>55121606</v>
      </c>
      <c r="CSL53" s="62">
        <v>55121606</v>
      </c>
      <c r="CSM53" s="62">
        <v>55121606</v>
      </c>
      <c r="CSN53" s="62">
        <v>55121606</v>
      </c>
      <c r="CSO53" s="62">
        <v>55121606</v>
      </c>
      <c r="CSP53" s="62">
        <v>55121606</v>
      </c>
      <c r="CSQ53" s="62">
        <v>55121606</v>
      </c>
      <c r="CSR53" s="62">
        <v>55121606</v>
      </c>
      <c r="CSS53" s="62">
        <v>55121606</v>
      </c>
      <c r="CST53" s="62">
        <v>55121606</v>
      </c>
      <c r="CSU53" s="62">
        <v>55121606</v>
      </c>
      <c r="CSV53" s="62">
        <v>55121606</v>
      </c>
      <c r="CSW53" s="62">
        <v>55121606</v>
      </c>
      <c r="CSX53" s="62">
        <v>55121606</v>
      </c>
      <c r="CSY53" s="62">
        <v>55121606</v>
      </c>
      <c r="CSZ53" s="62">
        <v>55121606</v>
      </c>
      <c r="CTA53" s="62">
        <v>55121606</v>
      </c>
      <c r="CTB53" s="62">
        <v>55121606</v>
      </c>
      <c r="CTC53" s="62">
        <v>55121606</v>
      </c>
      <c r="CTD53" s="62">
        <v>55121606</v>
      </c>
      <c r="CTE53" s="62">
        <v>55121606</v>
      </c>
      <c r="CTF53" s="62">
        <v>55121606</v>
      </c>
      <c r="CTG53" s="62">
        <v>55121606</v>
      </c>
      <c r="CTH53" s="62">
        <v>55121606</v>
      </c>
      <c r="CTI53" s="62">
        <v>55121606</v>
      </c>
      <c r="CTJ53" s="62">
        <v>55121606</v>
      </c>
      <c r="CTK53" s="62">
        <v>55121606</v>
      </c>
      <c r="CTL53" s="62">
        <v>55121606</v>
      </c>
      <c r="CTM53" s="62">
        <v>55121606</v>
      </c>
      <c r="CTN53" s="62">
        <v>55121606</v>
      </c>
      <c r="CTO53" s="62">
        <v>55121606</v>
      </c>
      <c r="CTP53" s="62">
        <v>55121606</v>
      </c>
      <c r="CTQ53" s="62">
        <v>55121606</v>
      </c>
      <c r="CTR53" s="62">
        <v>55121606</v>
      </c>
      <c r="CTS53" s="62">
        <v>55121606</v>
      </c>
      <c r="CTT53" s="62">
        <v>55121606</v>
      </c>
      <c r="CTU53" s="62">
        <v>55121606</v>
      </c>
      <c r="CTV53" s="62">
        <v>55121606</v>
      </c>
      <c r="CTW53" s="62">
        <v>55121606</v>
      </c>
      <c r="CTX53" s="62">
        <v>55121606</v>
      </c>
      <c r="CTY53" s="62">
        <v>55121606</v>
      </c>
      <c r="CTZ53" s="62">
        <v>55121606</v>
      </c>
      <c r="CUA53" s="62">
        <v>55121606</v>
      </c>
      <c r="CUB53" s="62">
        <v>55121606</v>
      </c>
      <c r="CUC53" s="62">
        <v>55121606</v>
      </c>
      <c r="CUD53" s="62">
        <v>55121606</v>
      </c>
      <c r="CUE53" s="62">
        <v>55121606</v>
      </c>
      <c r="CUF53" s="62">
        <v>55121606</v>
      </c>
      <c r="CUG53" s="62">
        <v>55121606</v>
      </c>
      <c r="CUH53" s="62">
        <v>55121606</v>
      </c>
      <c r="CUI53" s="62">
        <v>55121606</v>
      </c>
      <c r="CUJ53" s="62">
        <v>55121606</v>
      </c>
      <c r="CUK53" s="62">
        <v>55121606</v>
      </c>
      <c r="CUL53" s="62">
        <v>55121606</v>
      </c>
      <c r="CUM53" s="62">
        <v>55121606</v>
      </c>
      <c r="CUN53" s="62">
        <v>55121606</v>
      </c>
      <c r="CUO53" s="62">
        <v>55121606</v>
      </c>
      <c r="CUP53" s="62">
        <v>55121606</v>
      </c>
      <c r="CUQ53" s="62">
        <v>55121606</v>
      </c>
      <c r="CUR53" s="62">
        <v>55121606</v>
      </c>
      <c r="CUS53" s="62">
        <v>55121606</v>
      </c>
      <c r="CUT53" s="62">
        <v>55121606</v>
      </c>
      <c r="CUU53" s="62">
        <v>55121606</v>
      </c>
      <c r="CUV53" s="62">
        <v>55121606</v>
      </c>
      <c r="CUW53" s="62">
        <v>55121606</v>
      </c>
      <c r="CUX53" s="62">
        <v>55121606</v>
      </c>
      <c r="CUY53" s="62">
        <v>55121606</v>
      </c>
      <c r="CUZ53" s="62">
        <v>55121606</v>
      </c>
      <c r="CVA53" s="62">
        <v>55121606</v>
      </c>
      <c r="CVB53" s="62">
        <v>55121606</v>
      </c>
      <c r="CVC53" s="62">
        <v>55121606</v>
      </c>
      <c r="CVD53" s="62">
        <v>55121606</v>
      </c>
      <c r="CVE53" s="62">
        <v>55121606</v>
      </c>
      <c r="CVF53" s="62">
        <v>55121606</v>
      </c>
      <c r="CVG53" s="62">
        <v>55121606</v>
      </c>
      <c r="CVH53" s="62">
        <v>55121606</v>
      </c>
      <c r="CVI53" s="62">
        <v>55121606</v>
      </c>
      <c r="CVJ53" s="62">
        <v>55121606</v>
      </c>
      <c r="CVK53" s="62">
        <v>55121606</v>
      </c>
      <c r="CVL53" s="62">
        <v>55121606</v>
      </c>
      <c r="CVM53" s="62">
        <v>55121606</v>
      </c>
      <c r="CVN53" s="62">
        <v>55121606</v>
      </c>
      <c r="CVO53" s="62">
        <v>55121606</v>
      </c>
      <c r="CVP53" s="62">
        <v>55121606</v>
      </c>
      <c r="CVQ53" s="62">
        <v>55121606</v>
      </c>
      <c r="CVR53" s="62">
        <v>55121606</v>
      </c>
      <c r="CVS53" s="62">
        <v>55121606</v>
      </c>
      <c r="CVT53" s="62">
        <v>55121606</v>
      </c>
      <c r="CVU53" s="62">
        <v>55121606</v>
      </c>
      <c r="CVV53" s="62">
        <v>55121606</v>
      </c>
      <c r="CVW53" s="62">
        <v>55121606</v>
      </c>
      <c r="CVX53" s="62">
        <v>55121606</v>
      </c>
      <c r="CVY53" s="62">
        <v>55121606</v>
      </c>
      <c r="CVZ53" s="62">
        <v>55121606</v>
      </c>
      <c r="CWA53" s="62">
        <v>55121606</v>
      </c>
      <c r="CWB53" s="62">
        <v>55121606</v>
      </c>
      <c r="CWC53" s="62">
        <v>55121606</v>
      </c>
      <c r="CWD53" s="62">
        <v>55121606</v>
      </c>
      <c r="CWE53" s="62">
        <v>55121606</v>
      </c>
      <c r="CWF53" s="62">
        <v>55121606</v>
      </c>
      <c r="CWG53" s="62">
        <v>55121606</v>
      </c>
      <c r="CWH53" s="62">
        <v>55121606</v>
      </c>
      <c r="CWI53" s="62">
        <v>55121606</v>
      </c>
      <c r="CWJ53" s="62">
        <v>55121606</v>
      </c>
      <c r="CWK53" s="62">
        <v>55121606</v>
      </c>
      <c r="CWL53" s="62">
        <v>55121606</v>
      </c>
      <c r="CWM53" s="62">
        <v>55121606</v>
      </c>
      <c r="CWN53" s="62">
        <v>55121606</v>
      </c>
      <c r="CWO53" s="62">
        <v>55121606</v>
      </c>
      <c r="CWP53" s="62">
        <v>55121606</v>
      </c>
      <c r="CWQ53" s="62">
        <v>55121606</v>
      </c>
      <c r="CWR53" s="62">
        <v>55121606</v>
      </c>
      <c r="CWS53" s="62">
        <v>55121606</v>
      </c>
      <c r="CWT53" s="62">
        <v>55121606</v>
      </c>
      <c r="CWU53" s="62">
        <v>55121606</v>
      </c>
      <c r="CWV53" s="62">
        <v>55121606</v>
      </c>
      <c r="CWW53" s="62">
        <v>55121606</v>
      </c>
      <c r="CWX53" s="62">
        <v>55121606</v>
      </c>
      <c r="CWY53" s="62">
        <v>55121606</v>
      </c>
      <c r="CWZ53" s="62">
        <v>55121606</v>
      </c>
      <c r="CXA53" s="62">
        <v>55121606</v>
      </c>
      <c r="CXB53" s="62">
        <v>55121606</v>
      </c>
      <c r="CXC53" s="62">
        <v>55121606</v>
      </c>
      <c r="CXD53" s="62">
        <v>55121606</v>
      </c>
      <c r="CXE53" s="62">
        <v>55121606</v>
      </c>
      <c r="CXF53" s="62">
        <v>55121606</v>
      </c>
      <c r="CXG53" s="62">
        <v>55121606</v>
      </c>
      <c r="CXH53" s="62">
        <v>55121606</v>
      </c>
      <c r="CXI53" s="62">
        <v>55121606</v>
      </c>
      <c r="CXJ53" s="62">
        <v>55121606</v>
      </c>
      <c r="CXK53" s="62">
        <v>55121606</v>
      </c>
      <c r="CXL53" s="62">
        <v>55121606</v>
      </c>
      <c r="CXM53" s="62">
        <v>55121606</v>
      </c>
      <c r="CXN53" s="62">
        <v>55121606</v>
      </c>
      <c r="CXO53" s="62">
        <v>55121606</v>
      </c>
      <c r="CXP53" s="62">
        <v>55121606</v>
      </c>
      <c r="CXQ53" s="62">
        <v>55121606</v>
      </c>
      <c r="CXR53" s="62">
        <v>55121606</v>
      </c>
      <c r="CXS53" s="62">
        <v>55121606</v>
      </c>
      <c r="CXT53" s="62">
        <v>55121606</v>
      </c>
      <c r="CXU53" s="62">
        <v>55121606</v>
      </c>
      <c r="CXV53" s="62">
        <v>55121606</v>
      </c>
      <c r="CXW53" s="62">
        <v>55121606</v>
      </c>
      <c r="CXX53" s="62">
        <v>55121606</v>
      </c>
      <c r="CXY53" s="62">
        <v>55121606</v>
      </c>
      <c r="CXZ53" s="62">
        <v>55121606</v>
      </c>
      <c r="CYA53" s="62">
        <v>55121606</v>
      </c>
      <c r="CYB53" s="62">
        <v>55121606</v>
      </c>
      <c r="CYC53" s="62">
        <v>55121606</v>
      </c>
      <c r="CYD53" s="62">
        <v>55121606</v>
      </c>
      <c r="CYE53" s="62">
        <v>55121606</v>
      </c>
      <c r="CYF53" s="62">
        <v>55121606</v>
      </c>
      <c r="CYG53" s="62">
        <v>55121606</v>
      </c>
      <c r="CYH53" s="62">
        <v>55121606</v>
      </c>
      <c r="CYI53" s="62">
        <v>55121606</v>
      </c>
      <c r="CYJ53" s="62">
        <v>55121606</v>
      </c>
      <c r="CYK53" s="62">
        <v>55121606</v>
      </c>
      <c r="CYL53" s="62">
        <v>55121606</v>
      </c>
      <c r="CYM53" s="62">
        <v>55121606</v>
      </c>
      <c r="CYN53" s="62">
        <v>55121606</v>
      </c>
      <c r="CYO53" s="62">
        <v>55121606</v>
      </c>
      <c r="CYP53" s="62">
        <v>55121606</v>
      </c>
      <c r="CYQ53" s="62">
        <v>55121606</v>
      </c>
      <c r="CYR53" s="62">
        <v>55121606</v>
      </c>
      <c r="CYS53" s="62">
        <v>55121606</v>
      </c>
      <c r="CYT53" s="62">
        <v>55121606</v>
      </c>
      <c r="CYU53" s="62">
        <v>55121606</v>
      </c>
      <c r="CYV53" s="62">
        <v>55121606</v>
      </c>
      <c r="CYW53" s="62">
        <v>55121606</v>
      </c>
      <c r="CYX53" s="62">
        <v>55121606</v>
      </c>
      <c r="CYY53" s="62">
        <v>55121606</v>
      </c>
      <c r="CYZ53" s="62">
        <v>55121606</v>
      </c>
      <c r="CZA53" s="62">
        <v>55121606</v>
      </c>
      <c r="CZB53" s="62">
        <v>55121606</v>
      </c>
      <c r="CZC53" s="62">
        <v>55121606</v>
      </c>
      <c r="CZD53" s="62">
        <v>55121606</v>
      </c>
      <c r="CZE53" s="62">
        <v>55121606</v>
      </c>
      <c r="CZF53" s="62">
        <v>55121606</v>
      </c>
      <c r="CZG53" s="62">
        <v>55121606</v>
      </c>
      <c r="CZH53" s="62">
        <v>55121606</v>
      </c>
      <c r="CZI53" s="62">
        <v>55121606</v>
      </c>
      <c r="CZJ53" s="62">
        <v>55121606</v>
      </c>
      <c r="CZK53" s="62">
        <v>55121606</v>
      </c>
      <c r="CZL53" s="62">
        <v>55121606</v>
      </c>
      <c r="CZM53" s="62">
        <v>55121606</v>
      </c>
      <c r="CZN53" s="62">
        <v>55121606</v>
      </c>
      <c r="CZO53" s="62">
        <v>55121606</v>
      </c>
      <c r="CZP53" s="62">
        <v>55121606</v>
      </c>
      <c r="CZQ53" s="62">
        <v>55121606</v>
      </c>
      <c r="CZR53" s="62">
        <v>55121606</v>
      </c>
      <c r="CZS53" s="62">
        <v>55121606</v>
      </c>
      <c r="CZT53" s="62">
        <v>55121606</v>
      </c>
      <c r="CZU53" s="62">
        <v>55121606</v>
      </c>
      <c r="CZV53" s="62">
        <v>55121606</v>
      </c>
      <c r="CZW53" s="62">
        <v>55121606</v>
      </c>
      <c r="CZX53" s="62">
        <v>55121606</v>
      </c>
      <c r="CZY53" s="62">
        <v>55121606</v>
      </c>
      <c r="CZZ53" s="62">
        <v>55121606</v>
      </c>
      <c r="DAA53" s="62">
        <v>55121606</v>
      </c>
      <c r="DAB53" s="62">
        <v>55121606</v>
      </c>
      <c r="DAC53" s="62">
        <v>55121606</v>
      </c>
      <c r="DAD53" s="62">
        <v>55121606</v>
      </c>
      <c r="DAE53" s="62">
        <v>55121606</v>
      </c>
      <c r="DAF53" s="62">
        <v>55121606</v>
      </c>
      <c r="DAG53" s="62">
        <v>55121606</v>
      </c>
      <c r="DAH53" s="62">
        <v>55121606</v>
      </c>
      <c r="DAI53" s="62">
        <v>55121606</v>
      </c>
      <c r="DAJ53" s="62">
        <v>55121606</v>
      </c>
      <c r="DAK53" s="62">
        <v>55121606</v>
      </c>
      <c r="DAL53" s="62">
        <v>55121606</v>
      </c>
      <c r="DAM53" s="62">
        <v>55121606</v>
      </c>
      <c r="DAN53" s="62">
        <v>55121606</v>
      </c>
      <c r="DAO53" s="62">
        <v>55121606</v>
      </c>
      <c r="DAP53" s="62">
        <v>55121606</v>
      </c>
      <c r="DAQ53" s="62">
        <v>55121606</v>
      </c>
      <c r="DAR53" s="62">
        <v>55121606</v>
      </c>
      <c r="DAS53" s="62">
        <v>55121606</v>
      </c>
      <c r="DAT53" s="62">
        <v>55121606</v>
      </c>
      <c r="DAU53" s="62">
        <v>55121606</v>
      </c>
      <c r="DAV53" s="62">
        <v>55121606</v>
      </c>
      <c r="DAW53" s="62">
        <v>55121606</v>
      </c>
      <c r="DAX53" s="62">
        <v>55121606</v>
      </c>
      <c r="DAY53" s="62">
        <v>55121606</v>
      </c>
      <c r="DAZ53" s="62">
        <v>55121606</v>
      </c>
      <c r="DBA53" s="62">
        <v>55121606</v>
      </c>
      <c r="DBB53" s="62">
        <v>55121606</v>
      </c>
      <c r="DBC53" s="62">
        <v>55121606</v>
      </c>
      <c r="DBD53" s="62">
        <v>55121606</v>
      </c>
      <c r="DBE53" s="62">
        <v>55121606</v>
      </c>
      <c r="DBF53" s="62">
        <v>55121606</v>
      </c>
      <c r="DBG53" s="62">
        <v>55121606</v>
      </c>
      <c r="DBH53" s="62">
        <v>55121606</v>
      </c>
      <c r="DBI53" s="62">
        <v>55121606</v>
      </c>
      <c r="DBJ53" s="62">
        <v>55121606</v>
      </c>
      <c r="DBK53" s="62">
        <v>55121606</v>
      </c>
      <c r="DBL53" s="62">
        <v>55121606</v>
      </c>
      <c r="DBM53" s="62">
        <v>55121606</v>
      </c>
      <c r="DBN53" s="62">
        <v>55121606</v>
      </c>
      <c r="DBO53" s="62">
        <v>55121606</v>
      </c>
      <c r="DBP53" s="62">
        <v>55121606</v>
      </c>
      <c r="DBQ53" s="62">
        <v>55121606</v>
      </c>
      <c r="DBR53" s="62">
        <v>55121606</v>
      </c>
      <c r="DBS53" s="62">
        <v>55121606</v>
      </c>
      <c r="DBT53" s="62">
        <v>55121606</v>
      </c>
      <c r="DBU53" s="62">
        <v>55121606</v>
      </c>
      <c r="DBV53" s="62">
        <v>55121606</v>
      </c>
      <c r="DBW53" s="62">
        <v>55121606</v>
      </c>
      <c r="DBX53" s="62">
        <v>55121606</v>
      </c>
      <c r="DBY53" s="62">
        <v>55121606</v>
      </c>
      <c r="DBZ53" s="62">
        <v>55121606</v>
      </c>
      <c r="DCA53" s="62">
        <v>55121606</v>
      </c>
      <c r="DCB53" s="62">
        <v>55121606</v>
      </c>
      <c r="DCC53" s="62">
        <v>55121606</v>
      </c>
      <c r="DCD53" s="62">
        <v>55121606</v>
      </c>
      <c r="DCE53" s="62">
        <v>55121606</v>
      </c>
      <c r="DCF53" s="62">
        <v>55121606</v>
      </c>
      <c r="DCG53" s="62">
        <v>55121606</v>
      </c>
      <c r="DCH53" s="62">
        <v>55121606</v>
      </c>
      <c r="DCI53" s="62">
        <v>55121606</v>
      </c>
      <c r="DCJ53" s="62">
        <v>55121606</v>
      </c>
      <c r="DCK53" s="62">
        <v>55121606</v>
      </c>
      <c r="DCL53" s="62">
        <v>55121606</v>
      </c>
      <c r="DCM53" s="62">
        <v>55121606</v>
      </c>
      <c r="DCN53" s="62">
        <v>55121606</v>
      </c>
      <c r="DCO53" s="62">
        <v>55121606</v>
      </c>
      <c r="DCP53" s="62">
        <v>55121606</v>
      </c>
      <c r="DCQ53" s="62">
        <v>55121606</v>
      </c>
      <c r="DCR53" s="62">
        <v>55121606</v>
      </c>
      <c r="DCS53" s="62">
        <v>55121606</v>
      </c>
      <c r="DCT53" s="62">
        <v>55121606</v>
      </c>
      <c r="DCU53" s="62">
        <v>55121606</v>
      </c>
      <c r="DCV53" s="62">
        <v>55121606</v>
      </c>
      <c r="DCW53" s="62">
        <v>55121606</v>
      </c>
      <c r="DCX53" s="62">
        <v>55121606</v>
      </c>
      <c r="DCY53" s="62">
        <v>55121606</v>
      </c>
      <c r="DCZ53" s="62">
        <v>55121606</v>
      </c>
      <c r="DDA53" s="62">
        <v>55121606</v>
      </c>
      <c r="DDB53" s="62">
        <v>55121606</v>
      </c>
      <c r="DDC53" s="62">
        <v>55121606</v>
      </c>
      <c r="DDD53" s="62">
        <v>55121606</v>
      </c>
      <c r="DDE53" s="62">
        <v>55121606</v>
      </c>
      <c r="DDF53" s="62">
        <v>55121606</v>
      </c>
      <c r="DDG53" s="62">
        <v>55121606</v>
      </c>
      <c r="DDH53" s="62">
        <v>55121606</v>
      </c>
      <c r="DDI53" s="62">
        <v>55121606</v>
      </c>
      <c r="DDJ53" s="62">
        <v>55121606</v>
      </c>
      <c r="DDK53" s="62">
        <v>55121606</v>
      </c>
      <c r="DDL53" s="62">
        <v>55121606</v>
      </c>
      <c r="DDM53" s="62">
        <v>55121606</v>
      </c>
      <c r="DDN53" s="62">
        <v>55121606</v>
      </c>
      <c r="DDO53" s="62">
        <v>55121606</v>
      </c>
      <c r="DDP53" s="62">
        <v>55121606</v>
      </c>
      <c r="DDQ53" s="62">
        <v>55121606</v>
      </c>
      <c r="DDR53" s="62">
        <v>55121606</v>
      </c>
      <c r="DDS53" s="62">
        <v>55121606</v>
      </c>
      <c r="DDT53" s="62">
        <v>55121606</v>
      </c>
      <c r="DDU53" s="62">
        <v>55121606</v>
      </c>
      <c r="DDV53" s="62">
        <v>55121606</v>
      </c>
      <c r="DDW53" s="62">
        <v>55121606</v>
      </c>
      <c r="DDX53" s="62">
        <v>55121606</v>
      </c>
      <c r="DDY53" s="62">
        <v>55121606</v>
      </c>
      <c r="DDZ53" s="62">
        <v>55121606</v>
      </c>
      <c r="DEA53" s="62">
        <v>55121606</v>
      </c>
      <c r="DEB53" s="62">
        <v>55121606</v>
      </c>
      <c r="DEC53" s="62">
        <v>55121606</v>
      </c>
      <c r="DED53" s="62">
        <v>55121606</v>
      </c>
      <c r="DEE53" s="62">
        <v>55121606</v>
      </c>
      <c r="DEF53" s="62">
        <v>55121606</v>
      </c>
      <c r="DEG53" s="62">
        <v>55121606</v>
      </c>
      <c r="DEH53" s="62">
        <v>55121606</v>
      </c>
      <c r="DEI53" s="62">
        <v>55121606</v>
      </c>
      <c r="DEJ53" s="62">
        <v>55121606</v>
      </c>
      <c r="DEK53" s="62">
        <v>55121606</v>
      </c>
      <c r="DEL53" s="62">
        <v>55121606</v>
      </c>
      <c r="DEM53" s="62">
        <v>55121606</v>
      </c>
      <c r="DEN53" s="62">
        <v>55121606</v>
      </c>
      <c r="DEO53" s="62">
        <v>55121606</v>
      </c>
      <c r="DEP53" s="62">
        <v>55121606</v>
      </c>
      <c r="DEQ53" s="62">
        <v>55121606</v>
      </c>
      <c r="DER53" s="62">
        <v>55121606</v>
      </c>
      <c r="DES53" s="62">
        <v>55121606</v>
      </c>
      <c r="DET53" s="62">
        <v>55121606</v>
      </c>
      <c r="DEU53" s="62">
        <v>55121606</v>
      </c>
      <c r="DEV53" s="62">
        <v>55121606</v>
      </c>
      <c r="DEW53" s="62">
        <v>55121606</v>
      </c>
      <c r="DEX53" s="62">
        <v>55121606</v>
      </c>
      <c r="DEY53" s="62">
        <v>55121606</v>
      </c>
      <c r="DEZ53" s="62">
        <v>55121606</v>
      </c>
      <c r="DFA53" s="62">
        <v>55121606</v>
      </c>
      <c r="DFB53" s="62">
        <v>55121606</v>
      </c>
      <c r="DFC53" s="62">
        <v>55121606</v>
      </c>
      <c r="DFD53" s="62">
        <v>55121606</v>
      </c>
      <c r="DFE53" s="62">
        <v>55121606</v>
      </c>
      <c r="DFF53" s="62">
        <v>55121606</v>
      </c>
      <c r="DFG53" s="62">
        <v>55121606</v>
      </c>
      <c r="DFH53" s="62">
        <v>55121606</v>
      </c>
      <c r="DFI53" s="62">
        <v>55121606</v>
      </c>
      <c r="DFJ53" s="62">
        <v>55121606</v>
      </c>
      <c r="DFK53" s="62">
        <v>55121606</v>
      </c>
      <c r="DFL53" s="62">
        <v>55121606</v>
      </c>
      <c r="DFM53" s="62">
        <v>55121606</v>
      </c>
      <c r="DFN53" s="62">
        <v>55121606</v>
      </c>
      <c r="DFO53" s="62">
        <v>55121606</v>
      </c>
      <c r="DFP53" s="62">
        <v>55121606</v>
      </c>
      <c r="DFQ53" s="62">
        <v>55121606</v>
      </c>
      <c r="DFR53" s="62">
        <v>55121606</v>
      </c>
      <c r="DFS53" s="62">
        <v>55121606</v>
      </c>
      <c r="DFT53" s="62">
        <v>55121606</v>
      </c>
      <c r="DFU53" s="62">
        <v>55121606</v>
      </c>
      <c r="DFV53" s="62">
        <v>55121606</v>
      </c>
      <c r="DFW53" s="62">
        <v>55121606</v>
      </c>
      <c r="DFX53" s="62">
        <v>55121606</v>
      </c>
      <c r="DFY53" s="62">
        <v>55121606</v>
      </c>
      <c r="DFZ53" s="62">
        <v>55121606</v>
      </c>
      <c r="DGA53" s="62">
        <v>55121606</v>
      </c>
      <c r="DGB53" s="62">
        <v>55121606</v>
      </c>
      <c r="DGC53" s="62">
        <v>55121606</v>
      </c>
      <c r="DGD53" s="62">
        <v>55121606</v>
      </c>
      <c r="DGE53" s="62">
        <v>55121606</v>
      </c>
      <c r="DGF53" s="62">
        <v>55121606</v>
      </c>
      <c r="DGG53" s="62">
        <v>55121606</v>
      </c>
      <c r="DGH53" s="62">
        <v>55121606</v>
      </c>
      <c r="DGI53" s="62">
        <v>55121606</v>
      </c>
      <c r="DGJ53" s="62">
        <v>55121606</v>
      </c>
      <c r="DGK53" s="62">
        <v>55121606</v>
      </c>
      <c r="DGL53" s="62">
        <v>55121606</v>
      </c>
      <c r="DGM53" s="62">
        <v>55121606</v>
      </c>
      <c r="DGN53" s="62">
        <v>55121606</v>
      </c>
      <c r="DGO53" s="62">
        <v>55121606</v>
      </c>
      <c r="DGP53" s="62">
        <v>55121606</v>
      </c>
      <c r="DGQ53" s="62">
        <v>55121606</v>
      </c>
      <c r="DGR53" s="62">
        <v>55121606</v>
      </c>
      <c r="DGS53" s="62">
        <v>55121606</v>
      </c>
      <c r="DGT53" s="62">
        <v>55121606</v>
      </c>
      <c r="DGU53" s="62">
        <v>55121606</v>
      </c>
      <c r="DGV53" s="62">
        <v>55121606</v>
      </c>
      <c r="DGW53" s="62">
        <v>55121606</v>
      </c>
      <c r="DGX53" s="62">
        <v>55121606</v>
      </c>
      <c r="DGY53" s="62">
        <v>55121606</v>
      </c>
      <c r="DGZ53" s="62">
        <v>55121606</v>
      </c>
      <c r="DHA53" s="62">
        <v>55121606</v>
      </c>
      <c r="DHB53" s="62">
        <v>55121606</v>
      </c>
      <c r="DHC53" s="62">
        <v>55121606</v>
      </c>
      <c r="DHD53" s="62">
        <v>55121606</v>
      </c>
      <c r="DHE53" s="62">
        <v>55121606</v>
      </c>
      <c r="DHF53" s="62">
        <v>55121606</v>
      </c>
      <c r="DHG53" s="62">
        <v>55121606</v>
      </c>
      <c r="DHH53" s="62">
        <v>55121606</v>
      </c>
      <c r="DHI53" s="62">
        <v>55121606</v>
      </c>
      <c r="DHJ53" s="62">
        <v>55121606</v>
      </c>
      <c r="DHK53" s="62">
        <v>55121606</v>
      </c>
      <c r="DHL53" s="62">
        <v>55121606</v>
      </c>
      <c r="DHM53" s="62">
        <v>55121606</v>
      </c>
      <c r="DHN53" s="62">
        <v>55121606</v>
      </c>
      <c r="DHO53" s="62">
        <v>55121606</v>
      </c>
      <c r="DHP53" s="62">
        <v>55121606</v>
      </c>
      <c r="DHQ53" s="62">
        <v>55121606</v>
      </c>
      <c r="DHR53" s="62">
        <v>55121606</v>
      </c>
      <c r="DHS53" s="62">
        <v>55121606</v>
      </c>
      <c r="DHT53" s="62">
        <v>55121606</v>
      </c>
      <c r="DHU53" s="62">
        <v>55121606</v>
      </c>
      <c r="DHV53" s="62">
        <v>55121606</v>
      </c>
      <c r="DHW53" s="62">
        <v>55121606</v>
      </c>
      <c r="DHX53" s="62">
        <v>55121606</v>
      </c>
      <c r="DHY53" s="62">
        <v>55121606</v>
      </c>
      <c r="DHZ53" s="62">
        <v>55121606</v>
      </c>
      <c r="DIA53" s="62">
        <v>55121606</v>
      </c>
      <c r="DIB53" s="62">
        <v>55121606</v>
      </c>
      <c r="DIC53" s="62">
        <v>55121606</v>
      </c>
      <c r="DID53" s="62">
        <v>55121606</v>
      </c>
      <c r="DIE53" s="62">
        <v>55121606</v>
      </c>
      <c r="DIF53" s="62">
        <v>55121606</v>
      </c>
      <c r="DIG53" s="62">
        <v>55121606</v>
      </c>
      <c r="DIH53" s="62">
        <v>55121606</v>
      </c>
      <c r="DII53" s="62">
        <v>55121606</v>
      </c>
      <c r="DIJ53" s="62">
        <v>55121606</v>
      </c>
      <c r="DIK53" s="62">
        <v>55121606</v>
      </c>
      <c r="DIL53" s="62">
        <v>55121606</v>
      </c>
      <c r="DIM53" s="62">
        <v>55121606</v>
      </c>
      <c r="DIN53" s="62">
        <v>55121606</v>
      </c>
      <c r="DIO53" s="62">
        <v>55121606</v>
      </c>
      <c r="DIP53" s="62">
        <v>55121606</v>
      </c>
      <c r="DIQ53" s="62">
        <v>55121606</v>
      </c>
      <c r="DIR53" s="62">
        <v>55121606</v>
      </c>
      <c r="DIS53" s="62">
        <v>55121606</v>
      </c>
      <c r="DIT53" s="62">
        <v>55121606</v>
      </c>
      <c r="DIU53" s="62">
        <v>55121606</v>
      </c>
      <c r="DIV53" s="62">
        <v>55121606</v>
      </c>
      <c r="DIW53" s="62">
        <v>55121606</v>
      </c>
      <c r="DIX53" s="62">
        <v>55121606</v>
      </c>
      <c r="DIY53" s="62">
        <v>55121606</v>
      </c>
      <c r="DIZ53" s="62">
        <v>55121606</v>
      </c>
      <c r="DJA53" s="62">
        <v>55121606</v>
      </c>
      <c r="DJB53" s="62">
        <v>55121606</v>
      </c>
      <c r="DJC53" s="62">
        <v>55121606</v>
      </c>
      <c r="DJD53" s="62">
        <v>55121606</v>
      </c>
      <c r="DJE53" s="62">
        <v>55121606</v>
      </c>
      <c r="DJF53" s="62">
        <v>55121606</v>
      </c>
      <c r="DJG53" s="62">
        <v>55121606</v>
      </c>
      <c r="DJH53" s="62">
        <v>55121606</v>
      </c>
      <c r="DJI53" s="62">
        <v>55121606</v>
      </c>
      <c r="DJJ53" s="62">
        <v>55121606</v>
      </c>
      <c r="DJK53" s="62">
        <v>55121606</v>
      </c>
      <c r="DJL53" s="62">
        <v>55121606</v>
      </c>
      <c r="DJM53" s="62">
        <v>55121606</v>
      </c>
      <c r="DJN53" s="62">
        <v>55121606</v>
      </c>
      <c r="DJO53" s="62">
        <v>55121606</v>
      </c>
      <c r="DJP53" s="62">
        <v>55121606</v>
      </c>
      <c r="DJQ53" s="62">
        <v>55121606</v>
      </c>
      <c r="DJR53" s="62">
        <v>55121606</v>
      </c>
      <c r="DJS53" s="62">
        <v>55121606</v>
      </c>
      <c r="DJT53" s="62">
        <v>55121606</v>
      </c>
      <c r="DJU53" s="62">
        <v>55121606</v>
      </c>
      <c r="DJV53" s="62">
        <v>55121606</v>
      </c>
      <c r="DJW53" s="62">
        <v>55121606</v>
      </c>
      <c r="DJX53" s="62">
        <v>55121606</v>
      </c>
      <c r="DJY53" s="62">
        <v>55121606</v>
      </c>
      <c r="DJZ53" s="62">
        <v>55121606</v>
      </c>
      <c r="DKA53" s="62">
        <v>55121606</v>
      </c>
      <c r="DKB53" s="62">
        <v>55121606</v>
      </c>
      <c r="DKC53" s="62">
        <v>55121606</v>
      </c>
      <c r="DKD53" s="62">
        <v>55121606</v>
      </c>
      <c r="DKE53" s="62">
        <v>55121606</v>
      </c>
      <c r="DKF53" s="62">
        <v>55121606</v>
      </c>
      <c r="DKG53" s="62">
        <v>55121606</v>
      </c>
      <c r="DKH53" s="62">
        <v>55121606</v>
      </c>
      <c r="DKI53" s="62">
        <v>55121606</v>
      </c>
      <c r="DKJ53" s="62">
        <v>55121606</v>
      </c>
      <c r="DKK53" s="62">
        <v>55121606</v>
      </c>
      <c r="DKL53" s="62">
        <v>55121606</v>
      </c>
      <c r="DKM53" s="62">
        <v>55121606</v>
      </c>
      <c r="DKN53" s="62">
        <v>55121606</v>
      </c>
      <c r="DKO53" s="62">
        <v>55121606</v>
      </c>
      <c r="DKP53" s="62">
        <v>55121606</v>
      </c>
      <c r="DKQ53" s="62">
        <v>55121606</v>
      </c>
      <c r="DKR53" s="62">
        <v>55121606</v>
      </c>
      <c r="DKS53" s="62">
        <v>55121606</v>
      </c>
      <c r="DKT53" s="62">
        <v>55121606</v>
      </c>
      <c r="DKU53" s="62">
        <v>55121606</v>
      </c>
      <c r="DKV53" s="62">
        <v>55121606</v>
      </c>
      <c r="DKW53" s="62">
        <v>55121606</v>
      </c>
      <c r="DKX53" s="62">
        <v>55121606</v>
      </c>
      <c r="DKY53" s="62">
        <v>55121606</v>
      </c>
      <c r="DKZ53" s="62">
        <v>55121606</v>
      </c>
      <c r="DLA53" s="62">
        <v>55121606</v>
      </c>
      <c r="DLB53" s="62">
        <v>55121606</v>
      </c>
      <c r="DLC53" s="62">
        <v>55121606</v>
      </c>
      <c r="DLD53" s="62">
        <v>55121606</v>
      </c>
      <c r="DLE53" s="62">
        <v>55121606</v>
      </c>
      <c r="DLF53" s="62">
        <v>55121606</v>
      </c>
      <c r="DLG53" s="62">
        <v>55121606</v>
      </c>
      <c r="DLH53" s="62">
        <v>55121606</v>
      </c>
      <c r="DLI53" s="62">
        <v>55121606</v>
      </c>
      <c r="DLJ53" s="62">
        <v>55121606</v>
      </c>
      <c r="DLK53" s="62">
        <v>55121606</v>
      </c>
      <c r="DLL53" s="62">
        <v>55121606</v>
      </c>
      <c r="DLM53" s="62">
        <v>55121606</v>
      </c>
      <c r="DLN53" s="62">
        <v>55121606</v>
      </c>
      <c r="DLO53" s="62">
        <v>55121606</v>
      </c>
      <c r="DLP53" s="62">
        <v>55121606</v>
      </c>
      <c r="DLQ53" s="62">
        <v>55121606</v>
      </c>
      <c r="DLR53" s="62">
        <v>55121606</v>
      </c>
      <c r="DLS53" s="62">
        <v>55121606</v>
      </c>
      <c r="DLT53" s="62">
        <v>55121606</v>
      </c>
      <c r="DLU53" s="62">
        <v>55121606</v>
      </c>
      <c r="DLV53" s="62">
        <v>55121606</v>
      </c>
      <c r="DLW53" s="62">
        <v>55121606</v>
      </c>
      <c r="DLX53" s="62">
        <v>55121606</v>
      </c>
      <c r="DLY53" s="62">
        <v>55121606</v>
      </c>
      <c r="DLZ53" s="62">
        <v>55121606</v>
      </c>
      <c r="DMA53" s="62">
        <v>55121606</v>
      </c>
      <c r="DMB53" s="62">
        <v>55121606</v>
      </c>
      <c r="DMC53" s="62">
        <v>55121606</v>
      </c>
      <c r="DMD53" s="62">
        <v>55121606</v>
      </c>
      <c r="DME53" s="62">
        <v>55121606</v>
      </c>
      <c r="DMF53" s="62">
        <v>55121606</v>
      </c>
      <c r="DMG53" s="62">
        <v>55121606</v>
      </c>
      <c r="DMH53" s="62">
        <v>55121606</v>
      </c>
      <c r="DMI53" s="62">
        <v>55121606</v>
      </c>
      <c r="DMJ53" s="62">
        <v>55121606</v>
      </c>
      <c r="DMK53" s="62">
        <v>55121606</v>
      </c>
      <c r="DML53" s="62">
        <v>55121606</v>
      </c>
      <c r="DMM53" s="62">
        <v>55121606</v>
      </c>
      <c r="DMN53" s="62">
        <v>55121606</v>
      </c>
      <c r="DMO53" s="62">
        <v>55121606</v>
      </c>
      <c r="DMP53" s="62">
        <v>55121606</v>
      </c>
      <c r="DMQ53" s="62">
        <v>55121606</v>
      </c>
      <c r="DMR53" s="62">
        <v>55121606</v>
      </c>
      <c r="DMS53" s="62">
        <v>55121606</v>
      </c>
      <c r="DMT53" s="62">
        <v>55121606</v>
      </c>
      <c r="DMU53" s="62">
        <v>55121606</v>
      </c>
      <c r="DMV53" s="62">
        <v>55121606</v>
      </c>
      <c r="DMW53" s="62">
        <v>55121606</v>
      </c>
      <c r="DMX53" s="62">
        <v>55121606</v>
      </c>
      <c r="DMY53" s="62">
        <v>55121606</v>
      </c>
      <c r="DMZ53" s="62">
        <v>55121606</v>
      </c>
      <c r="DNA53" s="62">
        <v>55121606</v>
      </c>
      <c r="DNB53" s="62">
        <v>55121606</v>
      </c>
      <c r="DNC53" s="62">
        <v>55121606</v>
      </c>
      <c r="DND53" s="62">
        <v>55121606</v>
      </c>
      <c r="DNE53" s="62">
        <v>55121606</v>
      </c>
      <c r="DNF53" s="62">
        <v>55121606</v>
      </c>
      <c r="DNG53" s="62">
        <v>55121606</v>
      </c>
      <c r="DNH53" s="62">
        <v>55121606</v>
      </c>
      <c r="DNI53" s="62">
        <v>55121606</v>
      </c>
      <c r="DNJ53" s="62">
        <v>55121606</v>
      </c>
      <c r="DNK53" s="62">
        <v>55121606</v>
      </c>
      <c r="DNL53" s="62">
        <v>55121606</v>
      </c>
      <c r="DNM53" s="62">
        <v>55121606</v>
      </c>
      <c r="DNN53" s="62">
        <v>55121606</v>
      </c>
      <c r="DNO53" s="62">
        <v>55121606</v>
      </c>
      <c r="DNP53" s="62">
        <v>55121606</v>
      </c>
      <c r="DNQ53" s="62">
        <v>55121606</v>
      </c>
      <c r="DNR53" s="62">
        <v>55121606</v>
      </c>
      <c r="DNS53" s="62">
        <v>55121606</v>
      </c>
      <c r="DNT53" s="62">
        <v>55121606</v>
      </c>
      <c r="DNU53" s="62">
        <v>55121606</v>
      </c>
      <c r="DNV53" s="62">
        <v>55121606</v>
      </c>
      <c r="DNW53" s="62">
        <v>55121606</v>
      </c>
      <c r="DNX53" s="62">
        <v>55121606</v>
      </c>
      <c r="DNY53" s="62">
        <v>55121606</v>
      </c>
      <c r="DNZ53" s="62">
        <v>55121606</v>
      </c>
      <c r="DOA53" s="62">
        <v>55121606</v>
      </c>
      <c r="DOB53" s="62">
        <v>55121606</v>
      </c>
      <c r="DOC53" s="62">
        <v>55121606</v>
      </c>
      <c r="DOD53" s="62">
        <v>55121606</v>
      </c>
      <c r="DOE53" s="62">
        <v>55121606</v>
      </c>
      <c r="DOF53" s="62">
        <v>55121606</v>
      </c>
      <c r="DOG53" s="62">
        <v>55121606</v>
      </c>
      <c r="DOH53" s="62">
        <v>55121606</v>
      </c>
      <c r="DOI53" s="62">
        <v>55121606</v>
      </c>
      <c r="DOJ53" s="62">
        <v>55121606</v>
      </c>
      <c r="DOK53" s="62">
        <v>55121606</v>
      </c>
      <c r="DOL53" s="62">
        <v>55121606</v>
      </c>
      <c r="DOM53" s="62">
        <v>55121606</v>
      </c>
      <c r="DON53" s="62">
        <v>55121606</v>
      </c>
      <c r="DOO53" s="62">
        <v>55121606</v>
      </c>
      <c r="DOP53" s="62">
        <v>55121606</v>
      </c>
      <c r="DOQ53" s="62">
        <v>55121606</v>
      </c>
      <c r="DOR53" s="62">
        <v>55121606</v>
      </c>
      <c r="DOS53" s="62">
        <v>55121606</v>
      </c>
      <c r="DOT53" s="62">
        <v>55121606</v>
      </c>
      <c r="DOU53" s="62">
        <v>55121606</v>
      </c>
      <c r="DOV53" s="62">
        <v>55121606</v>
      </c>
      <c r="DOW53" s="62">
        <v>55121606</v>
      </c>
      <c r="DOX53" s="62">
        <v>55121606</v>
      </c>
      <c r="DOY53" s="62">
        <v>55121606</v>
      </c>
      <c r="DOZ53" s="62">
        <v>55121606</v>
      </c>
      <c r="DPA53" s="62">
        <v>55121606</v>
      </c>
      <c r="DPB53" s="62">
        <v>55121606</v>
      </c>
      <c r="DPC53" s="62">
        <v>55121606</v>
      </c>
      <c r="DPD53" s="62">
        <v>55121606</v>
      </c>
      <c r="DPE53" s="62">
        <v>55121606</v>
      </c>
      <c r="DPF53" s="62">
        <v>55121606</v>
      </c>
      <c r="DPG53" s="62">
        <v>55121606</v>
      </c>
      <c r="DPH53" s="62">
        <v>55121606</v>
      </c>
      <c r="DPI53" s="62">
        <v>55121606</v>
      </c>
      <c r="DPJ53" s="62">
        <v>55121606</v>
      </c>
      <c r="DPK53" s="62">
        <v>55121606</v>
      </c>
      <c r="DPL53" s="62">
        <v>55121606</v>
      </c>
      <c r="DPM53" s="62">
        <v>55121606</v>
      </c>
      <c r="DPN53" s="62">
        <v>55121606</v>
      </c>
      <c r="DPO53" s="62">
        <v>55121606</v>
      </c>
      <c r="DPP53" s="62">
        <v>55121606</v>
      </c>
      <c r="DPQ53" s="62">
        <v>55121606</v>
      </c>
      <c r="DPR53" s="62">
        <v>55121606</v>
      </c>
      <c r="DPS53" s="62">
        <v>55121606</v>
      </c>
      <c r="DPT53" s="62">
        <v>55121606</v>
      </c>
      <c r="DPU53" s="62">
        <v>55121606</v>
      </c>
      <c r="DPV53" s="62">
        <v>55121606</v>
      </c>
      <c r="DPW53" s="62">
        <v>55121606</v>
      </c>
      <c r="DPX53" s="62">
        <v>55121606</v>
      </c>
      <c r="DPY53" s="62">
        <v>55121606</v>
      </c>
      <c r="DPZ53" s="62">
        <v>55121606</v>
      </c>
      <c r="DQA53" s="62">
        <v>55121606</v>
      </c>
      <c r="DQB53" s="62">
        <v>55121606</v>
      </c>
      <c r="DQC53" s="62">
        <v>55121606</v>
      </c>
      <c r="DQD53" s="62">
        <v>55121606</v>
      </c>
      <c r="DQE53" s="62">
        <v>55121606</v>
      </c>
      <c r="DQF53" s="62">
        <v>55121606</v>
      </c>
      <c r="DQG53" s="62">
        <v>55121606</v>
      </c>
      <c r="DQH53" s="62">
        <v>55121606</v>
      </c>
      <c r="DQI53" s="62">
        <v>55121606</v>
      </c>
      <c r="DQJ53" s="62">
        <v>55121606</v>
      </c>
      <c r="DQK53" s="62">
        <v>55121606</v>
      </c>
      <c r="DQL53" s="62">
        <v>55121606</v>
      </c>
      <c r="DQM53" s="62">
        <v>55121606</v>
      </c>
      <c r="DQN53" s="62">
        <v>55121606</v>
      </c>
      <c r="DQO53" s="62">
        <v>55121606</v>
      </c>
      <c r="DQP53" s="62">
        <v>55121606</v>
      </c>
      <c r="DQQ53" s="62">
        <v>55121606</v>
      </c>
      <c r="DQR53" s="62">
        <v>55121606</v>
      </c>
      <c r="DQS53" s="62">
        <v>55121606</v>
      </c>
      <c r="DQT53" s="62">
        <v>55121606</v>
      </c>
      <c r="DQU53" s="62">
        <v>55121606</v>
      </c>
      <c r="DQV53" s="62">
        <v>55121606</v>
      </c>
      <c r="DQW53" s="62">
        <v>55121606</v>
      </c>
      <c r="DQX53" s="62">
        <v>55121606</v>
      </c>
      <c r="DQY53" s="62">
        <v>55121606</v>
      </c>
      <c r="DQZ53" s="62">
        <v>55121606</v>
      </c>
      <c r="DRA53" s="62">
        <v>55121606</v>
      </c>
      <c r="DRB53" s="62">
        <v>55121606</v>
      </c>
      <c r="DRC53" s="62">
        <v>55121606</v>
      </c>
      <c r="DRD53" s="62">
        <v>55121606</v>
      </c>
      <c r="DRE53" s="62">
        <v>55121606</v>
      </c>
      <c r="DRF53" s="62">
        <v>55121606</v>
      </c>
      <c r="DRG53" s="62">
        <v>55121606</v>
      </c>
      <c r="DRH53" s="62">
        <v>55121606</v>
      </c>
      <c r="DRI53" s="62">
        <v>55121606</v>
      </c>
      <c r="DRJ53" s="62">
        <v>55121606</v>
      </c>
      <c r="DRK53" s="62">
        <v>55121606</v>
      </c>
      <c r="DRL53" s="62">
        <v>55121606</v>
      </c>
      <c r="DRM53" s="62">
        <v>55121606</v>
      </c>
      <c r="DRN53" s="62">
        <v>55121606</v>
      </c>
      <c r="DRO53" s="62">
        <v>55121606</v>
      </c>
      <c r="DRP53" s="62">
        <v>55121606</v>
      </c>
      <c r="DRQ53" s="62">
        <v>55121606</v>
      </c>
      <c r="DRR53" s="62">
        <v>55121606</v>
      </c>
      <c r="DRS53" s="62">
        <v>55121606</v>
      </c>
      <c r="DRT53" s="62">
        <v>55121606</v>
      </c>
      <c r="DRU53" s="62">
        <v>55121606</v>
      </c>
      <c r="DRV53" s="62">
        <v>55121606</v>
      </c>
      <c r="DRW53" s="62">
        <v>55121606</v>
      </c>
      <c r="DRX53" s="62">
        <v>55121606</v>
      </c>
      <c r="DRY53" s="62">
        <v>55121606</v>
      </c>
      <c r="DRZ53" s="62">
        <v>55121606</v>
      </c>
      <c r="DSA53" s="62">
        <v>55121606</v>
      </c>
      <c r="DSB53" s="62">
        <v>55121606</v>
      </c>
      <c r="DSC53" s="62">
        <v>55121606</v>
      </c>
      <c r="DSD53" s="62">
        <v>55121606</v>
      </c>
      <c r="DSE53" s="62">
        <v>55121606</v>
      </c>
      <c r="DSF53" s="62">
        <v>55121606</v>
      </c>
      <c r="DSG53" s="62">
        <v>55121606</v>
      </c>
      <c r="DSH53" s="62">
        <v>55121606</v>
      </c>
      <c r="DSI53" s="62">
        <v>55121606</v>
      </c>
      <c r="DSJ53" s="62">
        <v>55121606</v>
      </c>
      <c r="DSK53" s="62">
        <v>55121606</v>
      </c>
      <c r="DSL53" s="62">
        <v>55121606</v>
      </c>
      <c r="DSM53" s="62">
        <v>55121606</v>
      </c>
      <c r="DSN53" s="62">
        <v>55121606</v>
      </c>
      <c r="DSO53" s="62">
        <v>55121606</v>
      </c>
      <c r="DSP53" s="62">
        <v>55121606</v>
      </c>
      <c r="DSQ53" s="62">
        <v>55121606</v>
      </c>
      <c r="DSR53" s="62">
        <v>55121606</v>
      </c>
      <c r="DSS53" s="62">
        <v>55121606</v>
      </c>
      <c r="DST53" s="62">
        <v>55121606</v>
      </c>
      <c r="DSU53" s="62">
        <v>55121606</v>
      </c>
      <c r="DSV53" s="62">
        <v>55121606</v>
      </c>
      <c r="DSW53" s="62">
        <v>55121606</v>
      </c>
      <c r="DSX53" s="62">
        <v>55121606</v>
      </c>
      <c r="DSY53" s="62">
        <v>55121606</v>
      </c>
      <c r="DSZ53" s="62">
        <v>55121606</v>
      </c>
      <c r="DTA53" s="62">
        <v>55121606</v>
      </c>
      <c r="DTB53" s="62">
        <v>55121606</v>
      </c>
      <c r="DTC53" s="62">
        <v>55121606</v>
      </c>
      <c r="DTD53" s="62">
        <v>55121606</v>
      </c>
      <c r="DTE53" s="62">
        <v>55121606</v>
      </c>
      <c r="DTF53" s="62">
        <v>55121606</v>
      </c>
      <c r="DTG53" s="62">
        <v>55121606</v>
      </c>
      <c r="DTH53" s="62">
        <v>55121606</v>
      </c>
      <c r="DTI53" s="62">
        <v>55121606</v>
      </c>
      <c r="DTJ53" s="62">
        <v>55121606</v>
      </c>
      <c r="DTK53" s="62">
        <v>55121606</v>
      </c>
      <c r="DTL53" s="62">
        <v>55121606</v>
      </c>
      <c r="DTM53" s="62">
        <v>55121606</v>
      </c>
      <c r="DTN53" s="62">
        <v>55121606</v>
      </c>
      <c r="DTO53" s="62">
        <v>55121606</v>
      </c>
      <c r="DTP53" s="62">
        <v>55121606</v>
      </c>
      <c r="DTQ53" s="62">
        <v>55121606</v>
      </c>
      <c r="DTR53" s="62">
        <v>55121606</v>
      </c>
      <c r="DTS53" s="62">
        <v>55121606</v>
      </c>
      <c r="DTT53" s="62">
        <v>55121606</v>
      </c>
      <c r="DTU53" s="62">
        <v>55121606</v>
      </c>
      <c r="DTV53" s="62">
        <v>55121606</v>
      </c>
      <c r="DTW53" s="62">
        <v>55121606</v>
      </c>
      <c r="DTX53" s="62">
        <v>55121606</v>
      </c>
      <c r="DTY53" s="62">
        <v>55121606</v>
      </c>
      <c r="DTZ53" s="62">
        <v>55121606</v>
      </c>
      <c r="DUA53" s="62">
        <v>55121606</v>
      </c>
      <c r="DUB53" s="62">
        <v>55121606</v>
      </c>
      <c r="DUC53" s="62">
        <v>55121606</v>
      </c>
      <c r="DUD53" s="62">
        <v>55121606</v>
      </c>
      <c r="DUE53" s="62">
        <v>55121606</v>
      </c>
      <c r="DUF53" s="62">
        <v>55121606</v>
      </c>
      <c r="DUG53" s="62">
        <v>55121606</v>
      </c>
      <c r="DUH53" s="62">
        <v>55121606</v>
      </c>
      <c r="DUI53" s="62">
        <v>55121606</v>
      </c>
      <c r="DUJ53" s="62">
        <v>55121606</v>
      </c>
      <c r="DUK53" s="62">
        <v>55121606</v>
      </c>
      <c r="DUL53" s="62">
        <v>55121606</v>
      </c>
      <c r="DUM53" s="62">
        <v>55121606</v>
      </c>
      <c r="DUN53" s="62">
        <v>55121606</v>
      </c>
      <c r="DUO53" s="62">
        <v>55121606</v>
      </c>
      <c r="DUP53" s="62">
        <v>55121606</v>
      </c>
      <c r="DUQ53" s="62">
        <v>55121606</v>
      </c>
      <c r="DUR53" s="62">
        <v>55121606</v>
      </c>
      <c r="DUS53" s="62">
        <v>55121606</v>
      </c>
      <c r="DUT53" s="62">
        <v>55121606</v>
      </c>
      <c r="DUU53" s="62">
        <v>55121606</v>
      </c>
      <c r="DUV53" s="62">
        <v>55121606</v>
      </c>
      <c r="DUW53" s="62">
        <v>55121606</v>
      </c>
      <c r="DUX53" s="62">
        <v>55121606</v>
      </c>
      <c r="DUY53" s="62">
        <v>55121606</v>
      </c>
      <c r="DUZ53" s="62">
        <v>55121606</v>
      </c>
      <c r="DVA53" s="62">
        <v>55121606</v>
      </c>
      <c r="DVB53" s="62">
        <v>55121606</v>
      </c>
      <c r="DVC53" s="62">
        <v>55121606</v>
      </c>
      <c r="DVD53" s="62">
        <v>55121606</v>
      </c>
      <c r="DVE53" s="62">
        <v>55121606</v>
      </c>
      <c r="DVF53" s="62">
        <v>55121606</v>
      </c>
      <c r="DVG53" s="62">
        <v>55121606</v>
      </c>
      <c r="DVH53" s="62">
        <v>55121606</v>
      </c>
      <c r="DVI53" s="62">
        <v>55121606</v>
      </c>
      <c r="DVJ53" s="62">
        <v>55121606</v>
      </c>
      <c r="DVK53" s="62">
        <v>55121606</v>
      </c>
      <c r="DVL53" s="62">
        <v>55121606</v>
      </c>
      <c r="DVM53" s="62">
        <v>55121606</v>
      </c>
      <c r="DVN53" s="62">
        <v>55121606</v>
      </c>
      <c r="DVO53" s="62">
        <v>55121606</v>
      </c>
      <c r="DVP53" s="62">
        <v>55121606</v>
      </c>
      <c r="DVQ53" s="62">
        <v>55121606</v>
      </c>
      <c r="DVR53" s="62">
        <v>55121606</v>
      </c>
      <c r="DVS53" s="62">
        <v>55121606</v>
      </c>
      <c r="DVT53" s="62">
        <v>55121606</v>
      </c>
      <c r="DVU53" s="62">
        <v>55121606</v>
      </c>
      <c r="DVV53" s="62">
        <v>55121606</v>
      </c>
      <c r="DVW53" s="62">
        <v>55121606</v>
      </c>
      <c r="DVX53" s="62">
        <v>55121606</v>
      </c>
      <c r="DVY53" s="62">
        <v>55121606</v>
      </c>
      <c r="DVZ53" s="62">
        <v>55121606</v>
      </c>
      <c r="DWA53" s="62">
        <v>55121606</v>
      </c>
      <c r="DWB53" s="62">
        <v>55121606</v>
      </c>
      <c r="DWC53" s="62">
        <v>55121606</v>
      </c>
      <c r="DWD53" s="62">
        <v>55121606</v>
      </c>
      <c r="DWE53" s="62">
        <v>55121606</v>
      </c>
      <c r="DWF53" s="62">
        <v>55121606</v>
      </c>
      <c r="DWG53" s="62">
        <v>55121606</v>
      </c>
      <c r="DWH53" s="62">
        <v>55121606</v>
      </c>
      <c r="DWI53" s="62">
        <v>55121606</v>
      </c>
      <c r="DWJ53" s="62">
        <v>55121606</v>
      </c>
      <c r="DWK53" s="62">
        <v>55121606</v>
      </c>
      <c r="DWL53" s="62">
        <v>55121606</v>
      </c>
      <c r="DWM53" s="62">
        <v>55121606</v>
      </c>
      <c r="DWN53" s="62">
        <v>55121606</v>
      </c>
      <c r="DWO53" s="62">
        <v>55121606</v>
      </c>
      <c r="DWP53" s="62">
        <v>55121606</v>
      </c>
      <c r="DWQ53" s="62">
        <v>55121606</v>
      </c>
      <c r="DWR53" s="62">
        <v>55121606</v>
      </c>
      <c r="DWS53" s="62">
        <v>55121606</v>
      </c>
      <c r="DWT53" s="62">
        <v>55121606</v>
      </c>
      <c r="DWU53" s="62">
        <v>55121606</v>
      </c>
      <c r="DWV53" s="62">
        <v>55121606</v>
      </c>
      <c r="DWW53" s="62">
        <v>55121606</v>
      </c>
      <c r="DWX53" s="62">
        <v>55121606</v>
      </c>
      <c r="DWY53" s="62">
        <v>55121606</v>
      </c>
      <c r="DWZ53" s="62">
        <v>55121606</v>
      </c>
      <c r="DXA53" s="62">
        <v>55121606</v>
      </c>
      <c r="DXB53" s="62">
        <v>55121606</v>
      </c>
      <c r="DXC53" s="62">
        <v>55121606</v>
      </c>
      <c r="DXD53" s="62">
        <v>55121606</v>
      </c>
      <c r="DXE53" s="62">
        <v>55121606</v>
      </c>
      <c r="DXF53" s="62">
        <v>55121606</v>
      </c>
      <c r="DXG53" s="62">
        <v>55121606</v>
      </c>
      <c r="DXH53" s="62">
        <v>55121606</v>
      </c>
      <c r="DXI53" s="62">
        <v>55121606</v>
      </c>
      <c r="DXJ53" s="62">
        <v>55121606</v>
      </c>
      <c r="DXK53" s="62">
        <v>55121606</v>
      </c>
      <c r="DXL53" s="62">
        <v>55121606</v>
      </c>
      <c r="DXM53" s="62">
        <v>55121606</v>
      </c>
      <c r="DXN53" s="62">
        <v>55121606</v>
      </c>
      <c r="DXO53" s="62">
        <v>55121606</v>
      </c>
      <c r="DXP53" s="62">
        <v>55121606</v>
      </c>
      <c r="DXQ53" s="62">
        <v>55121606</v>
      </c>
      <c r="DXR53" s="62">
        <v>55121606</v>
      </c>
      <c r="DXS53" s="62">
        <v>55121606</v>
      </c>
      <c r="DXT53" s="62">
        <v>55121606</v>
      </c>
      <c r="DXU53" s="62">
        <v>55121606</v>
      </c>
      <c r="DXV53" s="62">
        <v>55121606</v>
      </c>
      <c r="DXW53" s="62">
        <v>55121606</v>
      </c>
      <c r="DXX53" s="62">
        <v>55121606</v>
      </c>
      <c r="DXY53" s="62">
        <v>55121606</v>
      </c>
      <c r="DXZ53" s="62">
        <v>55121606</v>
      </c>
      <c r="DYA53" s="62">
        <v>55121606</v>
      </c>
      <c r="DYB53" s="62">
        <v>55121606</v>
      </c>
      <c r="DYC53" s="62">
        <v>55121606</v>
      </c>
      <c r="DYD53" s="62">
        <v>55121606</v>
      </c>
      <c r="DYE53" s="62">
        <v>55121606</v>
      </c>
      <c r="DYF53" s="62">
        <v>55121606</v>
      </c>
      <c r="DYG53" s="62">
        <v>55121606</v>
      </c>
      <c r="DYH53" s="62">
        <v>55121606</v>
      </c>
      <c r="DYI53" s="62">
        <v>55121606</v>
      </c>
      <c r="DYJ53" s="62">
        <v>55121606</v>
      </c>
      <c r="DYK53" s="62">
        <v>55121606</v>
      </c>
      <c r="DYL53" s="62">
        <v>55121606</v>
      </c>
      <c r="DYM53" s="62">
        <v>55121606</v>
      </c>
      <c r="DYN53" s="62">
        <v>55121606</v>
      </c>
      <c r="DYO53" s="62">
        <v>55121606</v>
      </c>
      <c r="DYP53" s="62">
        <v>55121606</v>
      </c>
      <c r="DYQ53" s="62">
        <v>55121606</v>
      </c>
      <c r="DYR53" s="62">
        <v>55121606</v>
      </c>
      <c r="DYS53" s="62">
        <v>55121606</v>
      </c>
      <c r="DYT53" s="62">
        <v>55121606</v>
      </c>
      <c r="DYU53" s="62">
        <v>55121606</v>
      </c>
      <c r="DYV53" s="62">
        <v>55121606</v>
      </c>
      <c r="DYW53" s="62">
        <v>55121606</v>
      </c>
      <c r="DYX53" s="62">
        <v>55121606</v>
      </c>
      <c r="DYY53" s="62">
        <v>55121606</v>
      </c>
      <c r="DYZ53" s="62">
        <v>55121606</v>
      </c>
      <c r="DZA53" s="62">
        <v>55121606</v>
      </c>
      <c r="DZB53" s="62">
        <v>55121606</v>
      </c>
      <c r="DZC53" s="62">
        <v>55121606</v>
      </c>
      <c r="DZD53" s="62">
        <v>55121606</v>
      </c>
      <c r="DZE53" s="62">
        <v>55121606</v>
      </c>
      <c r="DZF53" s="62">
        <v>55121606</v>
      </c>
      <c r="DZG53" s="62">
        <v>55121606</v>
      </c>
      <c r="DZH53" s="62">
        <v>55121606</v>
      </c>
      <c r="DZI53" s="62">
        <v>55121606</v>
      </c>
      <c r="DZJ53" s="62">
        <v>55121606</v>
      </c>
      <c r="DZK53" s="62">
        <v>55121606</v>
      </c>
      <c r="DZL53" s="62">
        <v>55121606</v>
      </c>
      <c r="DZM53" s="62">
        <v>55121606</v>
      </c>
      <c r="DZN53" s="62">
        <v>55121606</v>
      </c>
      <c r="DZO53" s="62">
        <v>55121606</v>
      </c>
      <c r="DZP53" s="62">
        <v>55121606</v>
      </c>
      <c r="DZQ53" s="62">
        <v>55121606</v>
      </c>
      <c r="DZR53" s="62">
        <v>55121606</v>
      </c>
      <c r="DZS53" s="62">
        <v>55121606</v>
      </c>
      <c r="DZT53" s="62">
        <v>55121606</v>
      </c>
      <c r="DZU53" s="62">
        <v>55121606</v>
      </c>
      <c r="DZV53" s="62">
        <v>55121606</v>
      </c>
      <c r="DZW53" s="62">
        <v>55121606</v>
      </c>
      <c r="DZX53" s="62">
        <v>55121606</v>
      </c>
      <c r="DZY53" s="62">
        <v>55121606</v>
      </c>
      <c r="DZZ53" s="62">
        <v>55121606</v>
      </c>
      <c r="EAA53" s="62">
        <v>55121606</v>
      </c>
      <c r="EAB53" s="62">
        <v>55121606</v>
      </c>
      <c r="EAC53" s="62">
        <v>55121606</v>
      </c>
      <c r="EAD53" s="62">
        <v>55121606</v>
      </c>
      <c r="EAE53" s="62">
        <v>55121606</v>
      </c>
      <c r="EAF53" s="62">
        <v>55121606</v>
      </c>
      <c r="EAG53" s="62">
        <v>55121606</v>
      </c>
      <c r="EAH53" s="62">
        <v>55121606</v>
      </c>
      <c r="EAI53" s="62">
        <v>55121606</v>
      </c>
      <c r="EAJ53" s="62">
        <v>55121606</v>
      </c>
      <c r="EAK53" s="62">
        <v>55121606</v>
      </c>
      <c r="EAL53" s="62">
        <v>55121606</v>
      </c>
      <c r="EAM53" s="62">
        <v>55121606</v>
      </c>
      <c r="EAN53" s="62">
        <v>55121606</v>
      </c>
      <c r="EAO53" s="62">
        <v>55121606</v>
      </c>
      <c r="EAP53" s="62">
        <v>55121606</v>
      </c>
      <c r="EAQ53" s="62">
        <v>55121606</v>
      </c>
      <c r="EAR53" s="62">
        <v>55121606</v>
      </c>
      <c r="EAS53" s="62">
        <v>55121606</v>
      </c>
      <c r="EAT53" s="62">
        <v>55121606</v>
      </c>
      <c r="EAU53" s="62">
        <v>55121606</v>
      </c>
      <c r="EAV53" s="62">
        <v>55121606</v>
      </c>
      <c r="EAW53" s="62">
        <v>55121606</v>
      </c>
      <c r="EAX53" s="62">
        <v>55121606</v>
      </c>
      <c r="EAY53" s="62">
        <v>55121606</v>
      </c>
      <c r="EAZ53" s="62">
        <v>55121606</v>
      </c>
      <c r="EBA53" s="62">
        <v>55121606</v>
      </c>
      <c r="EBB53" s="62">
        <v>55121606</v>
      </c>
      <c r="EBC53" s="62">
        <v>55121606</v>
      </c>
      <c r="EBD53" s="62">
        <v>55121606</v>
      </c>
      <c r="EBE53" s="62">
        <v>55121606</v>
      </c>
      <c r="EBF53" s="62">
        <v>55121606</v>
      </c>
      <c r="EBG53" s="62">
        <v>55121606</v>
      </c>
      <c r="EBH53" s="62">
        <v>55121606</v>
      </c>
      <c r="EBI53" s="62">
        <v>55121606</v>
      </c>
      <c r="EBJ53" s="62">
        <v>55121606</v>
      </c>
      <c r="EBK53" s="62">
        <v>55121606</v>
      </c>
      <c r="EBL53" s="62">
        <v>55121606</v>
      </c>
      <c r="EBM53" s="62">
        <v>55121606</v>
      </c>
      <c r="EBN53" s="62">
        <v>55121606</v>
      </c>
      <c r="EBO53" s="62">
        <v>55121606</v>
      </c>
      <c r="EBP53" s="62">
        <v>55121606</v>
      </c>
      <c r="EBQ53" s="62">
        <v>55121606</v>
      </c>
      <c r="EBR53" s="62">
        <v>55121606</v>
      </c>
      <c r="EBS53" s="62">
        <v>55121606</v>
      </c>
      <c r="EBT53" s="62">
        <v>55121606</v>
      </c>
      <c r="EBU53" s="62">
        <v>55121606</v>
      </c>
      <c r="EBV53" s="62">
        <v>55121606</v>
      </c>
      <c r="EBW53" s="62">
        <v>55121606</v>
      </c>
      <c r="EBX53" s="62">
        <v>55121606</v>
      </c>
      <c r="EBY53" s="62">
        <v>55121606</v>
      </c>
      <c r="EBZ53" s="62">
        <v>55121606</v>
      </c>
      <c r="ECA53" s="62">
        <v>55121606</v>
      </c>
      <c r="ECB53" s="62">
        <v>55121606</v>
      </c>
      <c r="ECC53" s="62">
        <v>55121606</v>
      </c>
      <c r="ECD53" s="62">
        <v>55121606</v>
      </c>
      <c r="ECE53" s="62">
        <v>55121606</v>
      </c>
      <c r="ECF53" s="62">
        <v>55121606</v>
      </c>
      <c r="ECG53" s="62">
        <v>55121606</v>
      </c>
      <c r="ECH53" s="62">
        <v>55121606</v>
      </c>
      <c r="ECI53" s="62">
        <v>55121606</v>
      </c>
      <c r="ECJ53" s="62">
        <v>55121606</v>
      </c>
      <c r="ECK53" s="62">
        <v>55121606</v>
      </c>
      <c r="ECL53" s="62">
        <v>55121606</v>
      </c>
      <c r="ECM53" s="62">
        <v>55121606</v>
      </c>
      <c r="ECN53" s="62">
        <v>55121606</v>
      </c>
      <c r="ECO53" s="62">
        <v>55121606</v>
      </c>
      <c r="ECP53" s="62">
        <v>55121606</v>
      </c>
      <c r="ECQ53" s="62">
        <v>55121606</v>
      </c>
      <c r="ECR53" s="62">
        <v>55121606</v>
      </c>
      <c r="ECS53" s="62">
        <v>55121606</v>
      </c>
      <c r="ECT53" s="62">
        <v>55121606</v>
      </c>
      <c r="ECU53" s="62">
        <v>55121606</v>
      </c>
      <c r="ECV53" s="62">
        <v>55121606</v>
      </c>
      <c r="ECW53" s="62">
        <v>55121606</v>
      </c>
      <c r="ECX53" s="62">
        <v>55121606</v>
      </c>
      <c r="ECY53" s="62">
        <v>55121606</v>
      </c>
      <c r="ECZ53" s="62">
        <v>55121606</v>
      </c>
      <c r="EDA53" s="62">
        <v>55121606</v>
      </c>
      <c r="EDB53" s="62">
        <v>55121606</v>
      </c>
      <c r="EDC53" s="62">
        <v>55121606</v>
      </c>
      <c r="EDD53" s="62">
        <v>55121606</v>
      </c>
      <c r="EDE53" s="62">
        <v>55121606</v>
      </c>
      <c r="EDF53" s="62">
        <v>55121606</v>
      </c>
      <c r="EDG53" s="62">
        <v>55121606</v>
      </c>
      <c r="EDH53" s="62">
        <v>55121606</v>
      </c>
      <c r="EDI53" s="62">
        <v>55121606</v>
      </c>
      <c r="EDJ53" s="62">
        <v>55121606</v>
      </c>
      <c r="EDK53" s="62">
        <v>55121606</v>
      </c>
      <c r="EDL53" s="62">
        <v>55121606</v>
      </c>
      <c r="EDM53" s="62">
        <v>55121606</v>
      </c>
      <c r="EDN53" s="62">
        <v>55121606</v>
      </c>
      <c r="EDO53" s="62">
        <v>55121606</v>
      </c>
      <c r="EDP53" s="62">
        <v>55121606</v>
      </c>
      <c r="EDQ53" s="62">
        <v>55121606</v>
      </c>
      <c r="EDR53" s="62">
        <v>55121606</v>
      </c>
      <c r="EDS53" s="62">
        <v>55121606</v>
      </c>
      <c r="EDT53" s="62">
        <v>55121606</v>
      </c>
      <c r="EDU53" s="62">
        <v>55121606</v>
      </c>
      <c r="EDV53" s="62">
        <v>55121606</v>
      </c>
      <c r="EDW53" s="62">
        <v>55121606</v>
      </c>
      <c r="EDX53" s="62">
        <v>55121606</v>
      </c>
      <c r="EDY53" s="62">
        <v>55121606</v>
      </c>
      <c r="EDZ53" s="62">
        <v>55121606</v>
      </c>
      <c r="EEA53" s="62">
        <v>55121606</v>
      </c>
      <c r="EEB53" s="62">
        <v>55121606</v>
      </c>
      <c r="EEC53" s="62">
        <v>55121606</v>
      </c>
      <c r="EED53" s="62">
        <v>55121606</v>
      </c>
      <c r="EEE53" s="62">
        <v>55121606</v>
      </c>
      <c r="EEF53" s="62">
        <v>55121606</v>
      </c>
      <c r="EEG53" s="62">
        <v>55121606</v>
      </c>
      <c r="EEH53" s="62">
        <v>55121606</v>
      </c>
      <c r="EEI53" s="62">
        <v>55121606</v>
      </c>
      <c r="EEJ53" s="62">
        <v>55121606</v>
      </c>
      <c r="EEK53" s="62">
        <v>55121606</v>
      </c>
      <c r="EEL53" s="62">
        <v>55121606</v>
      </c>
      <c r="EEM53" s="62">
        <v>55121606</v>
      </c>
      <c r="EEN53" s="62">
        <v>55121606</v>
      </c>
      <c r="EEO53" s="62">
        <v>55121606</v>
      </c>
      <c r="EEP53" s="62">
        <v>55121606</v>
      </c>
      <c r="EEQ53" s="62">
        <v>55121606</v>
      </c>
      <c r="EER53" s="62">
        <v>55121606</v>
      </c>
      <c r="EES53" s="62">
        <v>55121606</v>
      </c>
      <c r="EET53" s="62">
        <v>55121606</v>
      </c>
      <c r="EEU53" s="62">
        <v>55121606</v>
      </c>
      <c r="EEV53" s="62">
        <v>55121606</v>
      </c>
      <c r="EEW53" s="62">
        <v>55121606</v>
      </c>
      <c r="EEX53" s="62">
        <v>55121606</v>
      </c>
      <c r="EEY53" s="62">
        <v>55121606</v>
      </c>
      <c r="EEZ53" s="62">
        <v>55121606</v>
      </c>
      <c r="EFA53" s="62">
        <v>55121606</v>
      </c>
      <c r="EFB53" s="62">
        <v>55121606</v>
      </c>
      <c r="EFC53" s="62">
        <v>55121606</v>
      </c>
      <c r="EFD53" s="62">
        <v>55121606</v>
      </c>
      <c r="EFE53" s="62">
        <v>55121606</v>
      </c>
      <c r="EFF53" s="62">
        <v>55121606</v>
      </c>
      <c r="EFG53" s="62">
        <v>55121606</v>
      </c>
      <c r="EFH53" s="62">
        <v>55121606</v>
      </c>
      <c r="EFI53" s="62">
        <v>55121606</v>
      </c>
      <c r="EFJ53" s="62">
        <v>55121606</v>
      </c>
      <c r="EFK53" s="62">
        <v>55121606</v>
      </c>
      <c r="EFL53" s="62">
        <v>55121606</v>
      </c>
      <c r="EFM53" s="62">
        <v>55121606</v>
      </c>
      <c r="EFN53" s="62">
        <v>55121606</v>
      </c>
      <c r="EFO53" s="62">
        <v>55121606</v>
      </c>
      <c r="EFP53" s="62">
        <v>55121606</v>
      </c>
      <c r="EFQ53" s="62">
        <v>55121606</v>
      </c>
      <c r="EFR53" s="62">
        <v>55121606</v>
      </c>
      <c r="EFS53" s="62">
        <v>55121606</v>
      </c>
      <c r="EFT53" s="62">
        <v>55121606</v>
      </c>
      <c r="EFU53" s="62">
        <v>55121606</v>
      </c>
      <c r="EFV53" s="62">
        <v>55121606</v>
      </c>
      <c r="EFW53" s="62">
        <v>55121606</v>
      </c>
      <c r="EFX53" s="62">
        <v>55121606</v>
      </c>
      <c r="EFY53" s="62">
        <v>55121606</v>
      </c>
      <c r="EFZ53" s="62">
        <v>55121606</v>
      </c>
      <c r="EGA53" s="62">
        <v>55121606</v>
      </c>
      <c r="EGB53" s="62">
        <v>55121606</v>
      </c>
      <c r="EGC53" s="62">
        <v>55121606</v>
      </c>
      <c r="EGD53" s="62">
        <v>55121606</v>
      </c>
      <c r="EGE53" s="62">
        <v>55121606</v>
      </c>
      <c r="EGF53" s="62">
        <v>55121606</v>
      </c>
      <c r="EGG53" s="62">
        <v>55121606</v>
      </c>
      <c r="EGH53" s="62">
        <v>55121606</v>
      </c>
      <c r="EGI53" s="62">
        <v>55121606</v>
      </c>
      <c r="EGJ53" s="62">
        <v>55121606</v>
      </c>
      <c r="EGK53" s="62">
        <v>55121606</v>
      </c>
      <c r="EGL53" s="62">
        <v>55121606</v>
      </c>
      <c r="EGM53" s="62">
        <v>55121606</v>
      </c>
      <c r="EGN53" s="62">
        <v>55121606</v>
      </c>
      <c r="EGO53" s="62">
        <v>55121606</v>
      </c>
      <c r="EGP53" s="62">
        <v>55121606</v>
      </c>
      <c r="EGQ53" s="62">
        <v>55121606</v>
      </c>
      <c r="EGR53" s="62">
        <v>55121606</v>
      </c>
      <c r="EGS53" s="62">
        <v>55121606</v>
      </c>
      <c r="EGT53" s="62">
        <v>55121606</v>
      </c>
      <c r="EGU53" s="62">
        <v>55121606</v>
      </c>
      <c r="EGV53" s="62">
        <v>55121606</v>
      </c>
      <c r="EGW53" s="62">
        <v>55121606</v>
      </c>
      <c r="EGX53" s="62">
        <v>55121606</v>
      </c>
      <c r="EGY53" s="62">
        <v>55121606</v>
      </c>
      <c r="EGZ53" s="62">
        <v>55121606</v>
      </c>
      <c r="EHA53" s="62">
        <v>55121606</v>
      </c>
      <c r="EHB53" s="62">
        <v>55121606</v>
      </c>
      <c r="EHC53" s="62">
        <v>55121606</v>
      </c>
      <c r="EHD53" s="62">
        <v>55121606</v>
      </c>
      <c r="EHE53" s="62">
        <v>55121606</v>
      </c>
      <c r="EHF53" s="62">
        <v>55121606</v>
      </c>
      <c r="EHG53" s="62">
        <v>55121606</v>
      </c>
      <c r="EHH53" s="62">
        <v>55121606</v>
      </c>
      <c r="EHI53" s="62">
        <v>55121606</v>
      </c>
      <c r="EHJ53" s="62">
        <v>55121606</v>
      </c>
      <c r="EHK53" s="62">
        <v>55121606</v>
      </c>
      <c r="EHL53" s="62">
        <v>55121606</v>
      </c>
      <c r="EHM53" s="62">
        <v>55121606</v>
      </c>
      <c r="EHN53" s="62">
        <v>55121606</v>
      </c>
      <c r="EHO53" s="62">
        <v>55121606</v>
      </c>
      <c r="EHP53" s="62">
        <v>55121606</v>
      </c>
      <c r="EHQ53" s="62">
        <v>55121606</v>
      </c>
      <c r="EHR53" s="62">
        <v>55121606</v>
      </c>
      <c r="EHS53" s="62">
        <v>55121606</v>
      </c>
      <c r="EHT53" s="62">
        <v>55121606</v>
      </c>
      <c r="EHU53" s="62">
        <v>55121606</v>
      </c>
      <c r="EHV53" s="62">
        <v>55121606</v>
      </c>
      <c r="EHW53" s="62">
        <v>55121606</v>
      </c>
      <c r="EHX53" s="62">
        <v>55121606</v>
      </c>
      <c r="EHY53" s="62">
        <v>55121606</v>
      </c>
      <c r="EHZ53" s="62">
        <v>55121606</v>
      </c>
      <c r="EIA53" s="62">
        <v>55121606</v>
      </c>
      <c r="EIB53" s="62">
        <v>55121606</v>
      </c>
      <c r="EIC53" s="62">
        <v>55121606</v>
      </c>
      <c r="EID53" s="62">
        <v>55121606</v>
      </c>
      <c r="EIE53" s="62">
        <v>55121606</v>
      </c>
      <c r="EIF53" s="62">
        <v>55121606</v>
      </c>
      <c r="EIG53" s="62">
        <v>55121606</v>
      </c>
      <c r="EIH53" s="62">
        <v>55121606</v>
      </c>
      <c r="EII53" s="62">
        <v>55121606</v>
      </c>
      <c r="EIJ53" s="62">
        <v>55121606</v>
      </c>
      <c r="EIK53" s="62">
        <v>55121606</v>
      </c>
      <c r="EIL53" s="62">
        <v>55121606</v>
      </c>
      <c r="EIM53" s="62">
        <v>55121606</v>
      </c>
      <c r="EIN53" s="62">
        <v>55121606</v>
      </c>
      <c r="EIO53" s="62">
        <v>55121606</v>
      </c>
      <c r="EIP53" s="62">
        <v>55121606</v>
      </c>
      <c r="EIQ53" s="62">
        <v>55121606</v>
      </c>
      <c r="EIR53" s="62">
        <v>55121606</v>
      </c>
      <c r="EIS53" s="62">
        <v>55121606</v>
      </c>
      <c r="EIT53" s="62">
        <v>55121606</v>
      </c>
      <c r="EIU53" s="62">
        <v>55121606</v>
      </c>
      <c r="EIV53" s="62">
        <v>55121606</v>
      </c>
      <c r="EIW53" s="62">
        <v>55121606</v>
      </c>
      <c r="EIX53" s="62">
        <v>55121606</v>
      </c>
      <c r="EIY53" s="62">
        <v>55121606</v>
      </c>
      <c r="EIZ53" s="62">
        <v>55121606</v>
      </c>
      <c r="EJA53" s="62">
        <v>55121606</v>
      </c>
      <c r="EJB53" s="62">
        <v>55121606</v>
      </c>
      <c r="EJC53" s="62">
        <v>55121606</v>
      </c>
      <c r="EJD53" s="62">
        <v>55121606</v>
      </c>
      <c r="EJE53" s="62">
        <v>55121606</v>
      </c>
      <c r="EJF53" s="62">
        <v>55121606</v>
      </c>
      <c r="EJG53" s="62">
        <v>55121606</v>
      </c>
      <c r="EJH53" s="62">
        <v>55121606</v>
      </c>
      <c r="EJI53" s="62">
        <v>55121606</v>
      </c>
      <c r="EJJ53" s="62">
        <v>55121606</v>
      </c>
      <c r="EJK53" s="62">
        <v>55121606</v>
      </c>
      <c r="EJL53" s="62">
        <v>55121606</v>
      </c>
      <c r="EJM53" s="62">
        <v>55121606</v>
      </c>
      <c r="EJN53" s="62">
        <v>55121606</v>
      </c>
      <c r="EJO53" s="62">
        <v>55121606</v>
      </c>
      <c r="EJP53" s="62">
        <v>55121606</v>
      </c>
      <c r="EJQ53" s="62">
        <v>55121606</v>
      </c>
      <c r="EJR53" s="62">
        <v>55121606</v>
      </c>
      <c r="EJS53" s="62">
        <v>55121606</v>
      </c>
      <c r="EJT53" s="62">
        <v>55121606</v>
      </c>
      <c r="EJU53" s="62">
        <v>55121606</v>
      </c>
      <c r="EJV53" s="62">
        <v>55121606</v>
      </c>
      <c r="EJW53" s="62">
        <v>55121606</v>
      </c>
      <c r="EJX53" s="62">
        <v>55121606</v>
      </c>
      <c r="EJY53" s="62">
        <v>55121606</v>
      </c>
      <c r="EJZ53" s="62">
        <v>55121606</v>
      </c>
      <c r="EKA53" s="62">
        <v>55121606</v>
      </c>
      <c r="EKB53" s="62">
        <v>55121606</v>
      </c>
      <c r="EKC53" s="62">
        <v>55121606</v>
      </c>
      <c r="EKD53" s="62">
        <v>55121606</v>
      </c>
      <c r="EKE53" s="62">
        <v>55121606</v>
      </c>
      <c r="EKF53" s="62">
        <v>55121606</v>
      </c>
      <c r="EKG53" s="62">
        <v>55121606</v>
      </c>
      <c r="EKH53" s="62">
        <v>55121606</v>
      </c>
      <c r="EKI53" s="62">
        <v>55121606</v>
      </c>
      <c r="EKJ53" s="62">
        <v>55121606</v>
      </c>
      <c r="EKK53" s="62">
        <v>55121606</v>
      </c>
      <c r="EKL53" s="62">
        <v>55121606</v>
      </c>
      <c r="EKM53" s="62">
        <v>55121606</v>
      </c>
      <c r="EKN53" s="62">
        <v>55121606</v>
      </c>
      <c r="EKO53" s="62">
        <v>55121606</v>
      </c>
      <c r="EKP53" s="62">
        <v>55121606</v>
      </c>
      <c r="EKQ53" s="62">
        <v>55121606</v>
      </c>
      <c r="EKR53" s="62">
        <v>55121606</v>
      </c>
      <c r="EKS53" s="62">
        <v>55121606</v>
      </c>
      <c r="EKT53" s="62">
        <v>55121606</v>
      </c>
      <c r="EKU53" s="62">
        <v>55121606</v>
      </c>
      <c r="EKV53" s="62">
        <v>55121606</v>
      </c>
      <c r="EKW53" s="62">
        <v>55121606</v>
      </c>
      <c r="EKX53" s="62">
        <v>55121606</v>
      </c>
      <c r="EKY53" s="62">
        <v>55121606</v>
      </c>
      <c r="EKZ53" s="62">
        <v>55121606</v>
      </c>
      <c r="ELA53" s="62">
        <v>55121606</v>
      </c>
      <c r="ELB53" s="62">
        <v>55121606</v>
      </c>
      <c r="ELC53" s="62">
        <v>55121606</v>
      </c>
      <c r="ELD53" s="62">
        <v>55121606</v>
      </c>
      <c r="ELE53" s="62">
        <v>55121606</v>
      </c>
      <c r="ELF53" s="62">
        <v>55121606</v>
      </c>
      <c r="ELG53" s="62">
        <v>55121606</v>
      </c>
      <c r="ELH53" s="62">
        <v>55121606</v>
      </c>
      <c r="ELI53" s="62">
        <v>55121606</v>
      </c>
      <c r="ELJ53" s="62">
        <v>55121606</v>
      </c>
      <c r="ELK53" s="62">
        <v>55121606</v>
      </c>
      <c r="ELL53" s="62">
        <v>55121606</v>
      </c>
      <c r="ELM53" s="62">
        <v>55121606</v>
      </c>
      <c r="ELN53" s="62">
        <v>55121606</v>
      </c>
      <c r="ELO53" s="62">
        <v>55121606</v>
      </c>
      <c r="ELP53" s="62">
        <v>55121606</v>
      </c>
      <c r="ELQ53" s="62">
        <v>55121606</v>
      </c>
      <c r="ELR53" s="62">
        <v>55121606</v>
      </c>
      <c r="ELS53" s="62">
        <v>55121606</v>
      </c>
      <c r="ELT53" s="62">
        <v>55121606</v>
      </c>
      <c r="ELU53" s="62">
        <v>55121606</v>
      </c>
      <c r="ELV53" s="62">
        <v>55121606</v>
      </c>
      <c r="ELW53" s="62">
        <v>55121606</v>
      </c>
      <c r="ELX53" s="62">
        <v>55121606</v>
      </c>
      <c r="ELY53" s="62">
        <v>55121606</v>
      </c>
      <c r="ELZ53" s="62">
        <v>55121606</v>
      </c>
      <c r="EMA53" s="62">
        <v>55121606</v>
      </c>
      <c r="EMB53" s="62">
        <v>55121606</v>
      </c>
      <c r="EMC53" s="62">
        <v>55121606</v>
      </c>
      <c r="EMD53" s="62">
        <v>55121606</v>
      </c>
      <c r="EME53" s="62">
        <v>55121606</v>
      </c>
      <c r="EMF53" s="62">
        <v>55121606</v>
      </c>
      <c r="EMG53" s="62">
        <v>55121606</v>
      </c>
      <c r="EMH53" s="62">
        <v>55121606</v>
      </c>
      <c r="EMI53" s="62">
        <v>55121606</v>
      </c>
      <c r="EMJ53" s="62">
        <v>55121606</v>
      </c>
      <c r="EMK53" s="62">
        <v>55121606</v>
      </c>
      <c r="EML53" s="62">
        <v>55121606</v>
      </c>
      <c r="EMM53" s="62">
        <v>55121606</v>
      </c>
      <c r="EMN53" s="62">
        <v>55121606</v>
      </c>
      <c r="EMO53" s="62">
        <v>55121606</v>
      </c>
      <c r="EMP53" s="62">
        <v>55121606</v>
      </c>
      <c r="EMQ53" s="62">
        <v>55121606</v>
      </c>
      <c r="EMR53" s="62">
        <v>55121606</v>
      </c>
      <c r="EMS53" s="62">
        <v>55121606</v>
      </c>
      <c r="EMT53" s="62">
        <v>55121606</v>
      </c>
      <c r="EMU53" s="62">
        <v>55121606</v>
      </c>
      <c r="EMV53" s="62">
        <v>55121606</v>
      </c>
      <c r="EMW53" s="62">
        <v>55121606</v>
      </c>
      <c r="EMX53" s="62">
        <v>55121606</v>
      </c>
      <c r="EMY53" s="62">
        <v>55121606</v>
      </c>
      <c r="EMZ53" s="62">
        <v>55121606</v>
      </c>
      <c r="ENA53" s="62">
        <v>55121606</v>
      </c>
      <c r="ENB53" s="62">
        <v>55121606</v>
      </c>
      <c r="ENC53" s="62">
        <v>55121606</v>
      </c>
      <c r="END53" s="62">
        <v>55121606</v>
      </c>
      <c r="ENE53" s="62">
        <v>55121606</v>
      </c>
      <c r="ENF53" s="62">
        <v>55121606</v>
      </c>
      <c r="ENG53" s="62">
        <v>55121606</v>
      </c>
      <c r="ENH53" s="62">
        <v>55121606</v>
      </c>
      <c r="ENI53" s="62">
        <v>55121606</v>
      </c>
      <c r="ENJ53" s="62">
        <v>55121606</v>
      </c>
      <c r="ENK53" s="62">
        <v>55121606</v>
      </c>
      <c r="ENL53" s="62">
        <v>55121606</v>
      </c>
      <c r="ENM53" s="62">
        <v>55121606</v>
      </c>
      <c r="ENN53" s="62">
        <v>55121606</v>
      </c>
      <c r="ENO53" s="62">
        <v>55121606</v>
      </c>
      <c r="ENP53" s="62">
        <v>55121606</v>
      </c>
      <c r="ENQ53" s="62">
        <v>55121606</v>
      </c>
      <c r="ENR53" s="62">
        <v>55121606</v>
      </c>
      <c r="ENS53" s="62">
        <v>55121606</v>
      </c>
      <c r="ENT53" s="62">
        <v>55121606</v>
      </c>
      <c r="ENU53" s="62">
        <v>55121606</v>
      </c>
      <c r="ENV53" s="62">
        <v>55121606</v>
      </c>
      <c r="ENW53" s="62">
        <v>55121606</v>
      </c>
      <c r="ENX53" s="62">
        <v>55121606</v>
      </c>
      <c r="ENY53" s="62">
        <v>55121606</v>
      </c>
      <c r="ENZ53" s="62">
        <v>55121606</v>
      </c>
      <c r="EOA53" s="62">
        <v>55121606</v>
      </c>
      <c r="EOB53" s="62">
        <v>55121606</v>
      </c>
      <c r="EOC53" s="62">
        <v>55121606</v>
      </c>
      <c r="EOD53" s="62">
        <v>55121606</v>
      </c>
      <c r="EOE53" s="62">
        <v>55121606</v>
      </c>
      <c r="EOF53" s="62">
        <v>55121606</v>
      </c>
      <c r="EOG53" s="62">
        <v>55121606</v>
      </c>
      <c r="EOH53" s="62">
        <v>55121606</v>
      </c>
      <c r="EOI53" s="62">
        <v>55121606</v>
      </c>
      <c r="EOJ53" s="62">
        <v>55121606</v>
      </c>
      <c r="EOK53" s="62">
        <v>55121606</v>
      </c>
      <c r="EOL53" s="62">
        <v>55121606</v>
      </c>
      <c r="EOM53" s="62">
        <v>55121606</v>
      </c>
      <c r="EON53" s="62">
        <v>55121606</v>
      </c>
      <c r="EOO53" s="62">
        <v>55121606</v>
      </c>
      <c r="EOP53" s="62">
        <v>55121606</v>
      </c>
      <c r="EOQ53" s="62">
        <v>55121606</v>
      </c>
      <c r="EOR53" s="62">
        <v>55121606</v>
      </c>
      <c r="EOS53" s="62">
        <v>55121606</v>
      </c>
      <c r="EOT53" s="62">
        <v>55121606</v>
      </c>
      <c r="EOU53" s="62">
        <v>55121606</v>
      </c>
      <c r="EOV53" s="62">
        <v>55121606</v>
      </c>
      <c r="EOW53" s="62">
        <v>55121606</v>
      </c>
      <c r="EOX53" s="62">
        <v>55121606</v>
      </c>
      <c r="EOY53" s="62">
        <v>55121606</v>
      </c>
      <c r="EOZ53" s="62">
        <v>55121606</v>
      </c>
      <c r="EPA53" s="62">
        <v>55121606</v>
      </c>
      <c r="EPB53" s="62">
        <v>55121606</v>
      </c>
      <c r="EPC53" s="62">
        <v>55121606</v>
      </c>
      <c r="EPD53" s="62">
        <v>55121606</v>
      </c>
      <c r="EPE53" s="62">
        <v>55121606</v>
      </c>
      <c r="EPF53" s="62">
        <v>55121606</v>
      </c>
      <c r="EPG53" s="62">
        <v>55121606</v>
      </c>
      <c r="EPH53" s="62">
        <v>55121606</v>
      </c>
      <c r="EPI53" s="62">
        <v>55121606</v>
      </c>
      <c r="EPJ53" s="62">
        <v>55121606</v>
      </c>
      <c r="EPK53" s="62">
        <v>55121606</v>
      </c>
      <c r="EPL53" s="62">
        <v>55121606</v>
      </c>
      <c r="EPM53" s="62">
        <v>55121606</v>
      </c>
      <c r="EPN53" s="62">
        <v>55121606</v>
      </c>
      <c r="EPO53" s="62">
        <v>55121606</v>
      </c>
      <c r="EPP53" s="62">
        <v>55121606</v>
      </c>
      <c r="EPQ53" s="62">
        <v>55121606</v>
      </c>
      <c r="EPR53" s="62">
        <v>55121606</v>
      </c>
      <c r="EPS53" s="62">
        <v>55121606</v>
      </c>
      <c r="EPT53" s="62">
        <v>55121606</v>
      </c>
      <c r="EPU53" s="62">
        <v>55121606</v>
      </c>
      <c r="EPV53" s="62">
        <v>55121606</v>
      </c>
      <c r="EPW53" s="62">
        <v>55121606</v>
      </c>
      <c r="EPX53" s="62">
        <v>55121606</v>
      </c>
      <c r="EPY53" s="62">
        <v>55121606</v>
      </c>
      <c r="EPZ53" s="62">
        <v>55121606</v>
      </c>
      <c r="EQA53" s="62">
        <v>55121606</v>
      </c>
      <c r="EQB53" s="62">
        <v>55121606</v>
      </c>
      <c r="EQC53" s="62">
        <v>55121606</v>
      </c>
      <c r="EQD53" s="62">
        <v>55121606</v>
      </c>
      <c r="EQE53" s="62">
        <v>55121606</v>
      </c>
      <c r="EQF53" s="62">
        <v>55121606</v>
      </c>
      <c r="EQG53" s="62">
        <v>55121606</v>
      </c>
      <c r="EQH53" s="62">
        <v>55121606</v>
      </c>
      <c r="EQI53" s="62">
        <v>55121606</v>
      </c>
      <c r="EQJ53" s="62">
        <v>55121606</v>
      </c>
      <c r="EQK53" s="62">
        <v>55121606</v>
      </c>
      <c r="EQL53" s="62">
        <v>55121606</v>
      </c>
      <c r="EQM53" s="62">
        <v>55121606</v>
      </c>
      <c r="EQN53" s="62">
        <v>55121606</v>
      </c>
      <c r="EQO53" s="62">
        <v>55121606</v>
      </c>
      <c r="EQP53" s="62">
        <v>55121606</v>
      </c>
      <c r="EQQ53" s="62">
        <v>55121606</v>
      </c>
      <c r="EQR53" s="62">
        <v>55121606</v>
      </c>
      <c r="EQS53" s="62">
        <v>55121606</v>
      </c>
      <c r="EQT53" s="62">
        <v>55121606</v>
      </c>
      <c r="EQU53" s="62">
        <v>55121606</v>
      </c>
      <c r="EQV53" s="62">
        <v>55121606</v>
      </c>
      <c r="EQW53" s="62">
        <v>55121606</v>
      </c>
      <c r="EQX53" s="62">
        <v>55121606</v>
      </c>
      <c r="EQY53" s="62">
        <v>55121606</v>
      </c>
      <c r="EQZ53" s="62">
        <v>55121606</v>
      </c>
      <c r="ERA53" s="62">
        <v>55121606</v>
      </c>
      <c r="ERB53" s="62">
        <v>55121606</v>
      </c>
      <c r="ERC53" s="62">
        <v>55121606</v>
      </c>
      <c r="ERD53" s="62">
        <v>55121606</v>
      </c>
      <c r="ERE53" s="62">
        <v>55121606</v>
      </c>
      <c r="ERF53" s="62">
        <v>55121606</v>
      </c>
      <c r="ERG53" s="62">
        <v>55121606</v>
      </c>
      <c r="ERH53" s="62">
        <v>55121606</v>
      </c>
      <c r="ERI53" s="62">
        <v>55121606</v>
      </c>
      <c r="ERJ53" s="62">
        <v>55121606</v>
      </c>
      <c r="ERK53" s="62">
        <v>55121606</v>
      </c>
      <c r="ERL53" s="62">
        <v>55121606</v>
      </c>
      <c r="ERM53" s="62">
        <v>55121606</v>
      </c>
      <c r="ERN53" s="62">
        <v>55121606</v>
      </c>
      <c r="ERO53" s="62">
        <v>55121606</v>
      </c>
      <c r="ERP53" s="62">
        <v>55121606</v>
      </c>
      <c r="ERQ53" s="62">
        <v>55121606</v>
      </c>
      <c r="ERR53" s="62">
        <v>55121606</v>
      </c>
      <c r="ERS53" s="62">
        <v>55121606</v>
      </c>
      <c r="ERT53" s="62">
        <v>55121606</v>
      </c>
      <c r="ERU53" s="62">
        <v>55121606</v>
      </c>
      <c r="ERV53" s="62">
        <v>55121606</v>
      </c>
      <c r="ERW53" s="62">
        <v>55121606</v>
      </c>
      <c r="ERX53" s="62">
        <v>55121606</v>
      </c>
      <c r="ERY53" s="62">
        <v>55121606</v>
      </c>
      <c r="ERZ53" s="62">
        <v>55121606</v>
      </c>
      <c r="ESA53" s="62">
        <v>55121606</v>
      </c>
      <c r="ESB53" s="62">
        <v>55121606</v>
      </c>
      <c r="ESC53" s="62">
        <v>55121606</v>
      </c>
      <c r="ESD53" s="62">
        <v>55121606</v>
      </c>
      <c r="ESE53" s="62">
        <v>55121606</v>
      </c>
      <c r="ESF53" s="62">
        <v>55121606</v>
      </c>
      <c r="ESG53" s="62">
        <v>55121606</v>
      </c>
      <c r="ESH53" s="62">
        <v>55121606</v>
      </c>
      <c r="ESI53" s="62">
        <v>55121606</v>
      </c>
      <c r="ESJ53" s="62">
        <v>55121606</v>
      </c>
      <c r="ESK53" s="62">
        <v>55121606</v>
      </c>
      <c r="ESL53" s="62">
        <v>55121606</v>
      </c>
      <c r="ESM53" s="62">
        <v>55121606</v>
      </c>
      <c r="ESN53" s="62">
        <v>55121606</v>
      </c>
      <c r="ESO53" s="62">
        <v>55121606</v>
      </c>
      <c r="ESP53" s="62">
        <v>55121606</v>
      </c>
      <c r="ESQ53" s="62">
        <v>55121606</v>
      </c>
      <c r="ESR53" s="62">
        <v>55121606</v>
      </c>
      <c r="ESS53" s="62">
        <v>55121606</v>
      </c>
      <c r="EST53" s="62">
        <v>55121606</v>
      </c>
      <c r="ESU53" s="62">
        <v>55121606</v>
      </c>
      <c r="ESV53" s="62">
        <v>55121606</v>
      </c>
      <c r="ESW53" s="62">
        <v>55121606</v>
      </c>
      <c r="ESX53" s="62">
        <v>55121606</v>
      </c>
      <c r="ESY53" s="62">
        <v>55121606</v>
      </c>
      <c r="ESZ53" s="62">
        <v>55121606</v>
      </c>
      <c r="ETA53" s="62">
        <v>55121606</v>
      </c>
      <c r="ETB53" s="62">
        <v>55121606</v>
      </c>
      <c r="ETC53" s="62">
        <v>55121606</v>
      </c>
      <c r="ETD53" s="62">
        <v>55121606</v>
      </c>
      <c r="ETE53" s="62">
        <v>55121606</v>
      </c>
      <c r="ETF53" s="62">
        <v>55121606</v>
      </c>
      <c r="ETG53" s="62">
        <v>55121606</v>
      </c>
      <c r="ETH53" s="62">
        <v>55121606</v>
      </c>
      <c r="ETI53" s="62">
        <v>55121606</v>
      </c>
      <c r="ETJ53" s="62">
        <v>55121606</v>
      </c>
      <c r="ETK53" s="62">
        <v>55121606</v>
      </c>
      <c r="ETL53" s="62">
        <v>55121606</v>
      </c>
      <c r="ETM53" s="62">
        <v>55121606</v>
      </c>
      <c r="ETN53" s="62">
        <v>55121606</v>
      </c>
      <c r="ETO53" s="62">
        <v>55121606</v>
      </c>
      <c r="ETP53" s="62">
        <v>55121606</v>
      </c>
      <c r="ETQ53" s="62">
        <v>55121606</v>
      </c>
      <c r="ETR53" s="62">
        <v>55121606</v>
      </c>
      <c r="ETS53" s="62">
        <v>55121606</v>
      </c>
      <c r="ETT53" s="62">
        <v>55121606</v>
      </c>
      <c r="ETU53" s="62">
        <v>55121606</v>
      </c>
      <c r="ETV53" s="62">
        <v>55121606</v>
      </c>
      <c r="ETW53" s="62">
        <v>55121606</v>
      </c>
      <c r="ETX53" s="62">
        <v>55121606</v>
      </c>
      <c r="ETY53" s="62">
        <v>55121606</v>
      </c>
      <c r="ETZ53" s="62">
        <v>55121606</v>
      </c>
      <c r="EUA53" s="62">
        <v>55121606</v>
      </c>
      <c r="EUB53" s="62">
        <v>55121606</v>
      </c>
      <c r="EUC53" s="62">
        <v>55121606</v>
      </c>
      <c r="EUD53" s="62">
        <v>55121606</v>
      </c>
      <c r="EUE53" s="62">
        <v>55121606</v>
      </c>
      <c r="EUF53" s="62">
        <v>55121606</v>
      </c>
      <c r="EUG53" s="62">
        <v>55121606</v>
      </c>
      <c r="EUH53" s="62">
        <v>55121606</v>
      </c>
      <c r="EUI53" s="62">
        <v>55121606</v>
      </c>
      <c r="EUJ53" s="62">
        <v>55121606</v>
      </c>
      <c r="EUK53" s="62">
        <v>55121606</v>
      </c>
      <c r="EUL53" s="62">
        <v>55121606</v>
      </c>
      <c r="EUM53" s="62">
        <v>55121606</v>
      </c>
      <c r="EUN53" s="62">
        <v>55121606</v>
      </c>
      <c r="EUO53" s="62">
        <v>55121606</v>
      </c>
      <c r="EUP53" s="62">
        <v>55121606</v>
      </c>
      <c r="EUQ53" s="62">
        <v>55121606</v>
      </c>
      <c r="EUR53" s="62">
        <v>55121606</v>
      </c>
      <c r="EUS53" s="62">
        <v>55121606</v>
      </c>
      <c r="EUT53" s="62">
        <v>55121606</v>
      </c>
      <c r="EUU53" s="62">
        <v>55121606</v>
      </c>
      <c r="EUV53" s="62">
        <v>55121606</v>
      </c>
      <c r="EUW53" s="62">
        <v>55121606</v>
      </c>
      <c r="EUX53" s="62">
        <v>55121606</v>
      </c>
      <c r="EUY53" s="62">
        <v>55121606</v>
      </c>
      <c r="EUZ53" s="62">
        <v>55121606</v>
      </c>
      <c r="EVA53" s="62">
        <v>55121606</v>
      </c>
      <c r="EVB53" s="62">
        <v>55121606</v>
      </c>
      <c r="EVC53" s="62">
        <v>55121606</v>
      </c>
      <c r="EVD53" s="62">
        <v>55121606</v>
      </c>
      <c r="EVE53" s="62">
        <v>55121606</v>
      </c>
      <c r="EVF53" s="62">
        <v>55121606</v>
      </c>
      <c r="EVG53" s="62">
        <v>55121606</v>
      </c>
      <c r="EVH53" s="62">
        <v>55121606</v>
      </c>
      <c r="EVI53" s="62">
        <v>55121606</v>
      </c>
      <c r="EVJ53" s="62">
        <v>55121606</v>
      </c>
      <c r="EVK53" s="62">
        <v>55121606</v>
      </c>
      <c r="EVL53" s="62">
        <v>55121606</v>
      </c>
      <c r="EVM53" s="62">
        <v>55121606</v>
      </c>
      <c r="EVN53" s="62">
        <v>55121606</v>
      </c>
      <c r="EVO53" s="62">
        <v>55121606</v>
      </c>
      <c r="EVP53" s="62">
        <v>55121606</v>
      </c>
      <c r="EVQ53" s="62">
        <v>55121606</v>
      </c>
      <c r="EVR53" s="62">
        <v>55121606</v>
      </c>
      <c r="EVS53" s="62">
        <v>55121606</v>
      </c>
      <c r="EVT53" s="62">
        <v>55121606</v>
      </c>
      <c r="EVU53" s="62">
        <v>55121606</v>
      </c>
      <c r="EVV53" s="62">
        <v>55121606</v>
      </c>
      <c r="EVW53" s="62">
        <v>55121606</v>
      </c>
      <c r="EVX53" s="62">
        <v>55121606</v>
      </c>
      <c r="EVY53" s="62">
        <v>55121606</v>
      </c>
      <c r="EVZ53" s="62">
        <v>55121606</v>
      </c>
      <c r="EWA53" s="62">
        <v>55121606</v>
      </c>
      <c r="EWB53" s="62">
        <v>55121606</v>
      </c>
      <c r="EWC53" s="62">
        <v>55121606</v>
      </c>
      <c r="EWD53" s="62">
        <v>55121606</v>
      </c>
      <c r="EWE53" s="62">
        <v>55121606</v>
      </c>
      <c r="EWF53" s="62">
        <v>55121606</v>
      </c>
      <c r="EWG53" s="62">
        <v>55121606</v>
      </c>
      <c r="EWH53" s="62">
        <v>55121606</v>
      </c>
      <c r="EWI53" s="62">
        <v>55121606</v>
      </c>
      <c r="EWJ53" s="62">
        <v>55121606</v>
      </c>
      <c r="EWK53" s="62">
        <v>55121606</v>
      </c>
      <c r="EWL53" s="62">
        <v>55121606</v>
      </c>
      <c r="EWM53" s="62">
        <v>55121606</v>
      </c>
      <c r="EWN53" s="62">
        <v>55121606</v>
      </c>
      <c r="EWO53" s="62">
        <v>55121606</v>
      </c>
      <c r="EWP53" s="62">
        <v>55121606</v>
      </c>
      <c r="EWQ53" s="62">
        <v>55121606</v>
      </c>
      <c r="EWR53" s="62">
        <v>55121606</v>
      </c>
      <c r="EWS53" s="62">
        <v>55121606</v>
      </c>
      <c r="EWT53" s="62">
        <v>55121606</v>
      </c>
      <c r="EWU53" s="62">
        <v>55121606</v>
      </c>
      <c r="EWV53" s="62">
        <v>55121606</v>
      </c>
      <c r="EWW53" s="62">
        <v>55121606</v>
      </c>
      <c r="EWX53" s="62">
        <v>55121606</v>
      </c>
      <c r="EWY53" s="62">
        <v>55121606</v>
      </c>
      <c r="EWZ53" s="62">
        <v>55121606</v>
      </c>
      <c r="EXA53" s="62">
        <v>55121606</v>
      </c>
      <c r="EXB53" s="62">
        <v>55121606</v>
      </c>
      <c r="EXC53" s="62">
        <v>55121606</v>
      </c>
      <c r="EXD53" s="62">
        <v>55121606</v>
      </c>
      <c r="EXE53" s="62">
        <v>55121606</v>
      </c>
      <c r="EXF53" s="62">
        <v>55121606</v>
      </c>
      <c r="EXG53" s="62">
        <v>55121606</v>
      </c>
      <c r="EXH53" s="62">
        <v>55121606</v>
      </c>
      <c r="EXI53" s="62">
        <v>55121606</v>
      </c>
      <c r="EXJ53" s="62">
        <v>55121606</v>
      </c>
      <c r="EXK53" s="62">
        <v>55121606</v>
      </c>
      <c r="EXL53" s="62">
        <v>55121606</v>
      </c>
      <c r="EXM53" s="62">
        <v>55121606</v>
      </c>
      <c r="EXN53" s="62">
        <v>55121606</v>
      </c>
      <c r="EXO53" s="62">
        <v>55121606</v>
      </c>
      <c r="EXP53" s="62">
        <v>55121606</v>
      </c>
      <c r="EXQ53" s="62">
        <v>55121606</v>
      </c>
      <c r="EXR53" s="62">
        <v>55121606</v>
      </c>
      <c r="EXS53" s="62">
        <v>55121606</v>
      </c>
      <c r="EXT53" s="62">
        <v>55121606</v>
      </c>
      <c r="EXU53" s="62">
        <v>55121606</v>
      </c>
      <c r="EXV53" s="62">
        <v>55121606</v>
      </c>
      <c r="EXW53" s="62">
        <v>55121606</v>
      </c>
      <c r="EXX53" s="62">
        <v>55121606</v>
      </c>
      <c r="EXY53" s="62">
        <v>55121606</v>
      </c>
      <c r="EXZ53" s="62">
        <v>55121606</v>
      </c>
      <c r="EYA53" s="62">
        <v>55121606</v>
      </c>
      <c r="EYB53" s="62">
        <v>55121606</v>
      </c>
      <c r="EYC53" s="62">
        <v>55121606</v>
      </c>
      <c r="EYD53" s="62">
        <v>55121606</v>
      </c>
      <c r="EYE53" s="62">
        <v>55121606</v>
      </c>
      <c r="EYF53" s="62">
        <v>55121606</v>
      </c>
      <c r="EYG53" s="62">
        <v>55121606</v>
      </c>
      <c r="EYH53" s="62">
        <v>55121606</v>
      </c>
      <c r="EYI53" s="62">
        <v>55121606</v>
      </c>
      <c r="EYJ53" s="62">
        <v>55121606</v>
      </c>
      <c r="EYK53" s="62">
        <v>55121606</v>
      </c>
      <c r="EYL53" s="62">
        <v>55121606</v>
      </c>
      <c r="EYM53" s="62">
        <v>55121606</v>
      </c>
      <c r="EYN53" s="62">
        <v>55121606</v>
      </c>
      <c r="EYO53" s="62">
        <v>55121606</v>
      </c>
      <c r="EYP53" s="62">
        <v>55121606</v>
      </c>
      <c r="EYQ53" s="62">
        <v>55121606</v>
      </c>
      <c r="EYR53" s="62">
        <v>55121606</v>
      </c>
      <c r="EYS53" s="62">
        <v>55121606</v>
      </c>
      <c r="EYT53" s="62">
        <v>55121606</v>
      </c>
      <c r="EYU53" s="62">
        <v>55121606</v>
      </c>
      <c r="EYV53" s="62">
        <v>55121606</v>
      </c>
      <c r="EYW53" s="62">
        <v>55121606</v>
      </c>
      <c r="EYX53" s="62">
        <v>55121606</v>
      </c>
      <c r="EYY53" s="62">
        <v>55121606</v>
      </c>
      <c r="EYZ53" s="62">
        <v>55121606</v>
      </c>
      <c r="EZA53" s="62">
        <v>55121606</v>
      </c>
      <c r="EZB53" s="62">
        <v>55121606</v>
      </c>
      <c r="EZC53" s="62">
        <v>55121606</v>
      </c>
      <c r="EZD53" s="62">
        <v>55121606</v>
      </c>
      <c r="EZE53" s="62">
        <v>55121606</v>
      </c>
      <c r="EZF53" s="62">
        <v>55121606</v>
      </c>
      <c r="EZG53" s="62">
        <v>55121606</v>
      </c>
      <c r="EZH53" s="62">
        <v>55121606</v>
      </c>
      <c r="EZI53" s="62">
        <v>55121606</v>
      </c>
      <c r="EZJ53" s="62">
        <v>55121606</v>
      </c>
      <c r="EZK53" s="62">
        <v>55121606</v>
      </c>
      <c r="EZL53" s="62">
        <v>55121606</v>
      </c>
      <c r="EZM53" s="62">
        <v>55121606</v>
      </c>
      <c r="EZN53" s="62">
        <v>55121606</v>
      </c>
      <c r="EZO53" s="62">
        <v>55121606</v>
      </c>
      <c r="EZP53" s="62">
        <v>55121606</v>
      </c>
      <c r="EZQ53" s="62">
        <v>55121606</v>
      </c>
      <c r="EZR53" s="62">
        <v>55121606</v>
      </c>
      <c r="EZS53" s="62">
        <v>55121606</v>
      </c>
      <c r="EZT53" s="62">
        <v>55121606</v>
      </c>
      <c r="EZU53" s="62">
        <v>55121606</v>
      </c>
      <c r="EZV53" s="62">
        <v>55121606</v>
      </c>
      <c r="EZW53" s="62">
        <v>55121606</v>
      </c>
      <c r="EZX53" s="62">
        <v>55121606</v>
      </c>
      <c r="EZY53" s="62">
        <v>55121606</v>
      </c>
      <c r="EZZ53" s="62">
        <v>55121606</v>
      </c>
      <c r="FAA53" s="62">
        <v>55121606</v>
      </c>
      <c r="FAB53" s="62">
        <v>55121606</v>
      </c>
      <c r="FAC53" s="62">
        <v>55121606</v>
      </c>
      <c r="FAD53" s="62">
        <v>55121606</v>
      </c>
      <c r="FAE53" s="62">
        <v>55121606</v>
      </c>
      <c r="FAF53" s="62">
        <v>55121606</v>
      </c>
      <c r="FAG53" s="62">
        <v>55121606</v>
      </c>
      <c r="FAH53" s="62">
        <v>55121606</v>
      </c>
      <c r="FAI53" s="62">
        <v>55121606</v>
      </c>
      <c r="FAJ53" s="62">
        <v>55121606</v>
      </c>
      <c r="FAK53" s="62">
        <v>55121606</v>
      </c>
      <c r="FAL53" s="62">
        <v>55121606</v>
      </c>
      <c r="FAM53" s="62">
        <v>55121606</v>
      </c>
      <c r="FAN53" s="62">
        <v>55121606</v>
      </c>
      <c r="FAO53" s="62">
        <v>55121606</v>
      </c>
      <c r="FAP53" s="62">
        <v>55121606</v>
      </c>
      <c r="FAQ53" s="62">
        <v>55121606</v>
      </c>
      <c r="FAR53" s="62">
        <v>55121606</v>
      </c>
      <c r="FAS53" s="62">
        <v>55121606</v>
      </c>
      <c r="FAT53" s="62">
        <v>55121606</v>
      </c>
      <c r="FAU53" s="62">
        <v>55121606</v>
      </c>
      <c r="FAV53" s="62">
        <v>55121606</v>
      </c>
      <c r="FAW53" s="62">
        <v>55121606</v>
      </c>
      <c r="FAX53" s="62">
        <v>55121606</v>
      </c>
      <c r="FAY53" s="62">
        <v>55121606</v>
      </c>
      <c r="FAZ53" s="62">
        <v>55121606</v>
      </c>
      <c r="FBA53" s="62">
        <v>55121606</v>
      </c>
      <c r="FBB53" s="62">
        <v>55121606</v>
      </c>
      <c r="FBC53" s="62">
        <v>55121606</v>
      </c>
      <c r="FBD53" s="62">
        <v>55121606</v>
      </c>
      <c r="FBE53" s="62">
        <v>55121606</v>
      </c>
      <c r="FBF53" s="62">
        <v>55121606</v>
      </c>
      <c r="FBG53" s="62">
        <v>55121606</v>
      </c>
      <c r="FBH53" s="62">
        <v>55121606</v>
      </c>
      <c r="FBI53" s="62">
        <v>55121606</v>
      </c>
      <c r="FBJ53" s="62">
        <v>55121606</v>
      </c>
      <c r="FBK53" s="62">
        <v>55121606</v>
      </c>
      <c r="FBL53" s="62">
        <v>55121606</v>
      </c>
      <c r="FBM53" s="62">
        <v>55121606</v>
      </c>
      <c r="FBN53" s="62">
        <v>55121606</v>
      </c>
      <c r="FBO53" s="62">
        <v>55121606</v>
      </c>
      <c r="FBP53" s="62">
        <v>55121606</v>
      </c>
      <c r="FBQ53" s="62">
        <v>55121606</v>
      </c>
      <c r="FBR53" s="62">
        <v>55121606</v>
      </c>
      <c r="FBS53" s="62">
        <v>55121606</v>
      </c>
      <c r="FBT53" s="62">
        <v>55121606</v>
      </c>
      <c r="FBU53" s="62">
        <v>55121606</v>
      </c>
      <c r="FBV53" s="62">
        <v>55121606</v>
      </c>
      <c r="FBW53" s="62">
        <v>55121606</v>
      </c>
      <c r="FBX53" s="62">
        <v>55121606</v>
      </c>
      <c r="FBY53" s="62">
        <v>55121606</v>
      </c>
      <c r="FBZ53" s="62">
        <v>55121606</v>
      </c>
      <c r="FCA53" s="62">
        <v>55121606</v>
      </c>
      <c r="FCB53" s="62">
        <v>55121606</v>
      </c>
      <c r="FCC53" s="62">
        <v>55121606</v>
      </c>
      <c r="FCD53" s="62">
        <v>55121606</v>
      </c>
      <c r="FCE53" s="62">
        <v>55121606</v>
      </c>
      <c r="FCF53" s="62">
        <v>55121606</v>
      </c>
      <c r="FCG53" s="62">
        <v>55121606</v>
      </c>
      <c r="FCH53" s="62">
        <v>55121606</v>
      </c>
      <c r="FCI53" s="62">
        <v>55121606</v>
      </c>
      <c r="FCJ53" s="62">
        <v>55121606</v>
      </c>
      <c r="FCK53" s="62">
        <v>55121606</v>
      </c>
      <c r="FCL53" s="62">
        <v>55121606</v>
      </c>
      <c r="FCM53" s="62">
        <v>55121606</v>
      </c>
      <c r="FCN53" s="62">
        <v>55121606</v>
      </c>
      <c r="FCO53" s="62">
        <v>55121606</v>
      </c>
      <c r="FCP53" s="62">
        <v>55121606</v>
      </c>
      <c r="FCQ53" s="62">
        <v>55121606</v>
      </c>
      <c r="FCR53" s="62">
        <v>55121606</v>
      </c>
      <c r="FCS53" s="62">
        <v>55121606</v>
      </c>
      <c r="FCT53" s="62">
        <v>55121606</v>
      </c>
      <c r="FCU53" s="62">
        <v>55121606</v>
      </c>
      <c r="FCV53" s="62">
        <v>55121606</v>
      </c>
      <c r="FCW53" s="62">
        <v>55121606</v>
      </c>
      <c r="FCX53" s="62">
        <v>55121606</v>
      </c>
      <c r="FCY53" s="62">
        <v>55121606</v>
      </c>
      <c r="FCZ53" s="62">
        <v>55121606</v>
      </c>
      <c r="FDA53" s="62">
        <v>55121606</v>
      </c>
      <c r="FDB53" s="62">
        <v>55121606</v>
      </c>
      <c r="FDC53" s="62">
        <v>55121606</v>
      </c>
      <c r="FDD53" s="62">
        <v>55121606</v>
      </c>
      <c r="FDE53" s="62">
        <v>55121606</v>
      </c>
      <c r="FDF53" s="62">
        <v>55121606</v>
      </c>
      <c r="FDG53" s="62">
        <v>55121606</v>
      </c>
      <c r="FDH53" s="62">
        <v>55121606</v>
      </c>
      <c r="FDI53" s="62">
        <v>55121606</v>
      </c>
      <c r="FDJ53" s="62">
        <v>55121606</v>
      </c>
      <c r="FDK53" s="62">
        <v>55121606</v>
      </c>
      <c r="FDL53" s="62">
        <v>55121606</v>
      </c>
      <c r="FDM53" s="62">
        <v>55121606</v>
      </c>
      <c r="FDN53" s="62">
        <v>55121606</v>
      </c>
      <c r="FDO53" s="62">
        <v>55121606</v>
      </c>
      <c r="FDP53" s="62">
        <v>55121606</v>
      </c>
      <c r="FDQ53" s="62">
        <v>55121606</v>
      </c>
      <c r="FDR53" s="62">
        <v>55121606</v>
      </c>
      <c r="FDS53" s="62">
        <v>55121606</v>
      </c>
      <c r="FDT53" s="62">
        <v>55121606</v>
      </c>
      <c r="FDU53" s="62">
        <v>55121606</v>
      </c>
      <c r="FDV53" s="62">
        <v>55121606</v>
      </c>
      <c r="FDW53" s="62">
        <v>55121606</v>
      </c>
      <c r="FDX53" s="62">
        <v>55121606</v>
      </c>
      <c r="FDY53" s="62">
        <v>55121606</v>
      </c>
      <c r="FDZ53" s="62">
        <v>55121606</v>
      </c>
      <c r="FEA53" s="62">
        <v>55121606</v>
      </c>
      <c r="FEB53" s="62">
        <v>55121606</v>
      </c>
      <c r="FEC53" s="62">
        <v>55121606</v>
      </c>
      <c r="FED53" s="62">
        <v>55121606</v>
      </c>
      <c r="FEE53" s="62">
        <v>55121606</v>
      </c>
      <c r="FEF53" s="62">
        <v>55121606</v>
      </c>
      <c r="FEG53" s="62">
        <v>55121606</v>
      </c>
      <c r="FEH53" s="62">
        <v>55121606</v>
      </c>
      <c r="FEI53" s="62">
        <v>55121606</v>
      </c>
      <c r="FEJ53" s="62">
        <v>55121606</v>
      </c>
      <c r="FEK53" s="62">
        <v>55121606</v>
      </c>
      <c r="FEL53" s="62">
        <v>55121606</v>
      </c>
      <c r="FEM53" s="62">
        <v>55121606</v>
      </c>
      <c r="FEN53" s="62">
        <v>55121606</v>
      </c>
      <c r="FEO53" s="62">
        <v>55121606</v>
      </c>
      <c r="FEP53" s="62">
        <v>55121606</v>
      </c>
      <c r="FEQ53" s="62">
        <v>55121606</v>
      </c>
      <c r="FER53" s="62">
        <v>55121606</v>
      </c>
      <c r="FES53" s="62">
        <v>55121606</v>
      </c>
      <c r="FET53" s="62">
        <v>55121606</v>
      </c>
      <c r="FEU53" s="62">
        <v>55121606</v>
      </c>
      <c r="FEV53" s="62">
        <v>55121606</v>
      </c>
      <c r="FEW53" s="62">
        <v>55121606</v>
      </c>
      <c r="FEX53" s="62">
        <v>55121606</v>
      </c>
      <c r="FEY53" s="62">
        <v>55121606</v>
      </c>
      <c r="FEZ53" s="62">
        <v>55121606</v>
      </c>
      <c r="FFA53" s="62">
        <v>55121606</v>
      </c>
      <c r="FFB53" s="62">
        <v>55121606</v>
      </c>
      <c r="FFC53" s="62">
        <v>55121606</v>
      </c>
      <c r="FFD53" s="62">
        <v>55121606</v>
      </c>
      <c r="FFE53" s="62">
        <v>55121606</v>
      </c>
      <c r="FFF53" s="62">
        <v>55121606</v>
      </c>
      <c r="FFG53" s="62">
        <v>55121606</v>
      </c>
      <c r="FFH53" s="62">
        <v>55121606</v>
      </c>
      <c r="FFI53" s="62">
        <v>55121606</v>
      </c>
      <c r="FFJ53" s="62">
        <v>55121606</v>
      </c>
      <c r="FFK53" s="62">
        <v>55121606</v>
      </c>
      <c r="FFL53" s="62">
        <v>55121606</v>
      </c>
      <c r="FFM53" s="62">
        <v>55121606</v>
      </c>
      <c r="FFN53" s="62">
        <v>55121606</v>
      </c>
      <c r="FFO53" s="62">
        <v>55121606</v>
      </c>
      <c r="FFP53" s="62">
        <v>55121606</v>
      </c>
      <c r="FFQ53" s="62">
        <v>55121606</v>
      </c>
      <c r="FFR53" s="62">
        <v>55121606</v>
      </c>
      <c r="FFS53" s="62">
        <v>55121606</v>
      </c>
      <c r="FFT53" s="62">
        <v>55121606</v>
      </c>
      <c r="FFU53" s="62">
        <v>55121606</v>
      </c>
      <c r="FFV53" s="62">
        <v>55121606</v>
      </c>
      <c r="FFW53" s="62">
        <v>55121606</v>
      </c>
      <c r="FFX53" s="62">
        <v>55121606</v>
      </c>
      <c r="FFY53" s="62">
        <v>55121606</v>
      </c>
      <c r="FFZ53" s="62">
        <v>55121606</v>
      </c>
      <c r="FGA53" s="62">
        <v>55121606</v>
      </c>
      <c r="FGB53" s="62">
        <v>55121606</v>
      </c>
      <c r="FGC53" s="62">
        <v>55121606</v>
      </c>
      <c r="FGD53" s="62">
        <v>55121606</v>
      </c>
      <c r="FGE53" s="62">
        <v>55121606</v>
      </c>
      <c r="FGF53" s="62">
        <v>55121606</v>
      </c>
      <c r="FGG53" s="62">
        <v>55121606</v>
      </c>
      <c r="FGH53" s="62">
        <v>55121606</v>
      </c>
      <c r="FGI53" s="62">
        <v>55121606</v>
      </c>
      <c r="FGJ53" s="62">
        <v>55121606</v>
      </c>
      <c r="FGK53" s="62">
        <v>55121606</v>
      </c>
      <c r="FGL53" s="62">
        <v>55121606</v>
      </c>
      <c r="FGM53" s="62">
        <v>55121606</v>
      </c>
      <c r="FGN53" s="62">
        <v>55121606</v>
      </c>
      <c r="FGO53" s="62">
        <v>55121606</v>
      </c>
      <c r="FGP53" s="62">
        <v>55121606</v>
      </c>
      <c r="FGQ53" s="62">
        <v>55121606</v>
      </c>
      <c r="FGR53" s="62">
        <v>55121606</v>
      </c>
      <c r="FGS53" s="62">
        <v>55121606</v>
      </c>
      <c r="FGT53" s="62">
        <v>55121606</v>
      </c>
      <c r="FGU53" s="62">
        <v>55121606</v>
      </c>
      <c r="FGV53" s="62">
        <v>55121606</v>
      </c>
      <c r="FGW53" s="62">
        <v>55121606</v>
      </c>
      <c r="FGX53" s="62">
        <v>55121606</v>
      </c>
      <c r="FGY53" s="62">
        <v>55121606</v>
      </c>
      <c r="FGZ53" s="62">
        <v>55121606</v>
      </c>
      <c r="FHA53" s="62">
        <v>55121606</v>
      </c>
      <c r="FHB53" s="62">
        <v>55121606</v>
      </c>
      <c r="FHC53" s="62">
        <v>55121606</v>
      </c>
      <c r="FHD53" s="62">
        <v>55121606</v>
      </c>
      <c r="FHE53" s="62">
        <v>55121606</v>
      </c>
      <c r="FHF53" s="62">
        <v>55121606</v>
      </c>
      <c r="FHG53" s="62">
        <v>55121606</v>
      </c>
      <c r="FHH53" s="62">
        <v>55121606</v>
      </c>
      <c r="FHI53" s="62">
        <v>55121606</v>
      </c>
      <c r="FHJ53" s="62">
        <v>55121606</v>
      </c>
      <c r="FHK53" s="62">
        <v>55121606</v>
      </c>
      <c r="FHL53" s="62">
        <v>55121606</v>
      </c>
      <c r="FHM53" s="62">
        <v>55121606</v>
      </c>
      <c r="FHN53" s="62">
        <v>55121606</v>
      </c>
      <c r="FHO53" s="62">
        <v>55121606</v>
      </c>
      <c r="FHP53" s="62">
        <v>55121606</v>
      </c>
      <c r="FHQ53" s="62">
        <v>55121606</v>
      </c>
      <c r="FHR53" s="62">
        <v>55121606</v>
      </c>
      <c r="FHS53" s="62">
        <v>55121606</v>
      </c>
      <c r="FHT53" s="62">
        <v>55121606</v>
      </c>
      <c r="FHU53" s="62">
        <v>55121606</v>
      </c>
      <c r="FHV53" s="62">
        <v>55121606</v>
      </c>
      <c r="FHW53" s="62">
        <v>55121606</v>
      </c>
      <c r="FHX53" s="62">
        <v>55121606</v>
      </c>
      <c r="FHY53" s="62">
        <v>55121606</v>
      </c>
      <c r="FHZ53" s="62">
        <v>55121606</v>
      </c>
      <c r="FIA53" s="62">
        <v>55121606</v>
      </c>
      <c r="FIB53" s="62">
        <v>55121606</v>
      </c>
      <c r="FIC53" s="62">
        <v>55121606</v>
      </c>
      <c r="FID53" s="62">
        <v>55121606</v>
      </c>
      <c r="FIE53" s="62">
        <v>55121606</v>
      </c>
      <c r="FIF53" s="62">
        <v>55121606</v>
      </c>
      <c r="FIG53" s="62">
        <v>55121606</v>
      </c>
      <c r="FIH53" s="62">
        <v>55121606</v>
      </c>
      <c r="FII53" s="62">
        <v>55121606</v>
      </c>
      <c r="FIJ53" s="62">
        <v>55121606</v>
      </c>
      <c r="FIK53" s="62">
        <v>55121606</v>
      </c>
      <c r="FIL53" s="62">
        <v>55121606</v>
      </c>
      <c r="FIM53" s="62">
        <v>55121606</v>
      </c>
      <c r="FIN53" s="62">
        <v>55121606</v>
      </c>
      <c r="FIO53" s="62">
        <v>55121606</v>
      </c>
      <c r="FIP53" s="62">
        <v>55121606</v>
      </c>
      <c r="FIQ53" s="62">
        <v>55121606</v>
      </c>
      <c r="FIR53" s="62">
        <v>55121606</v>
      </c>
      <c r="FIS53" s="62">
        <v>55121606</v>
      </c>
      <c r="FIT53" s="62">
        <v>55121606</v>
      </c>
      <c r="FIU53" s="62">
        <v>55121606</v>
      </c>
      <c r="FIV53" s="62">
        <v>55121606</v>
      </c>
      <c r="FIW53" s="62">
        <v>55121606</v>
      </c>
      <c r="FIX53" s="62">
        <v>55121606</v>
      </c>
      <c r="FIY53" s="62">
        <v>55121606</v>
      </c>
      <c r="FIZ53" s="62">
        <v>55121606</v>
      </c>
      <c r="FJA53" s="62">
        <v>55121606</v>
      </c>
      <c r="FJB53" s="62">
        <v>55121606</v>
      </c>
      <c r="FJC53" s="62">
        <v>55121606</v>
      </c>
      <c r="FJD53" s="62">
        <v>55121606</v>
      </c>
      <c r="FJE53" s="62">
        <v>55121606</v>
      </c>
      <c r="FJF53" s="62">
        <v>55121606</v>
      </c>
      <c r="FJG53" s="62">
        <v>55121606</v>
      </c>
      <c r="FJH53" s="62">
        <v>55121606</v>
      </c>
      <c r="FJI53" s="62">
        <v>55121606</v>
      </c>
      <c r="FJJ53" s="62">
        <v>55121606</v>
      </c>
      <c r="FJK53" s="62">
        <v>55121606</v>
      </c>
      <c r="FJL53" s="62">
        <v>55121606</v>
      </c>
      <c r="FJM53" s="62">
        <v>55121606</v>
      </c>
      <c r="FJN53" s="62">
        <v>55121606</v>
      </c>
      <c r="FJO53" s="62">
        <v>55121606</v>
      </c>
      <c r="FJP53" s="62">
        <v>55121606</v>
      </c>
      <c r="FJQ53" s="62">
        <v>55121606</v>
      </c>
      <c r="FJR53" s="62">
        <v>55121606</v>
      </c>
      <c r="FJS53" s="62">
        <v>55121606</v>
      </c>
      <c r="FJT53" s="62">
        <v>55121606</v>
      </c>
      <c r="FJU53" s="62">
        <v>55121606</v>
      </c>
      <c r="FJV53" s="62">
        <v>55121606</v>
      </c>
      <c r="FJW53" s="62">
        <v>55121606</v>
      </c>
      <c r="FJX53" s="62">
        <v>55121606</v>
      </c>
      <c r="FJY53" s="62">
        <v>55121606</v>
      </c>
      <c r="FJZ53" s="62">
        <v>55121606</v>
      </c>
      <c r="FKA53" s="62">
        <v>55121606</v>
      </c>
      <c r="FKB53" s="62">
        <v>55121606</v>
      </c>
      <c r="FKC53" s="62">
        <v>55121606</v>
      </c>
      <c r="FKD53" s="62">
        <v>55121606</v>
      </c>
      <c r="FKE53" s="62">
        <v>55121606</v>
      </c>
      <c r="FKF53" s="62">
        <v>55121606</v>
      </c>
      <c r="FKG53" s="62">
        <v>55121606</v>
      </c>
      <c r="FKH53" s="62">
        <v>55121606</v>
      </c>
      <c r="FKI53" s="62">
        <v>55121606</v>
      </c>
      <c r="FKJ53" s="62">
        <v>55121606</v>
      </c>
      <c r="FKK53" s="62">
        <v>55121606</v>
      </c>
      <c r="FKL53" s="62">
        <v>55121606</v>
      </c>
      <c r="FKM53" s="62">
        <v>55121606</v>
      </c>
      <c r="FKN53" s="62">
        <v>55121606</v>
      </c>
      <c r="FKO53" s="62">
        <v>55121606</v>
      </c>
      <c r="FKP53" s="62">
        <v>55121606</v>
      </c>
      <c r="FKQ53" s="62">
        <v>55121606</v>
      </c>
      <c r="FKR53" s="62">
        <v>55121606</v>
      </c>
      <c r="FKS53" s="62">
        <v>55121606</v>
      </c>
      <c r="FKT53" s="62">
        <v>55121606</v>
      </c>
      <c r="FKU53" s="62">
        <v>55121606</v>
      </c>
      <c r="FKV53" s="62">
        <v>55121606</v>
      </c>
      <c r="FKW53" s="62">
        <v>55121606</v>
      </c>
      <c r="FKX53" s="62">
        <v>55121606</v>
      </c>
      <c r="FKY53" s="62">
        <v>55121606</v>
      </c>
      <c r="FKZ53" s="62">
        <v>55121606</v>
      </c>
      <c r="FLA53" s="62">
        <v>55121606</v>
      </c>
      <c r="FLB53" s="62">
        <v>55121606</v>
      </c>
      <c r="FLC53" s="62">
        <v>55121606</v>
      </c>
      <c r="FLD53" s="62">
        <v>55121606</v>
      </c>
      <c r="FLE53" s="62">
        <v>55121606</v>
      </c>
      <c r="FLF53" s="62">
        <v>55121606</v>
      </c>
      <c r="FLG53" s="62">
        <v>55121606</v>
      </c>
      <c r="FLH53" s="62">
        <v>55121606</v>
      </c>
      <c r="FLI53" s="62">
        <v>55121606</v>
      </c>
      <c r="FLJ53" s="62">
        <v>55121606</v>
      </c>
      <c r="FLK53" s="62">
        <v>55121606</v>
      </c>
      <c r="FLL53" s="62">
        <v>55121606</v>
      </c>
      <c r="FLM53" s="62">
        <v>55121606</v>
      </c>
      <c r="FLN53" s="62">
        <v>55121606</v>
      </c>
      <c r="FLO53" s="62">
        <v>55121606</v>
      </c>
      <c r="FLP53" s="62">
        <v>55121606</v>
      </c>
      <c r="FLQ53" s="62">
        <v>55121606</v>
      </c>
      <c r="FLR53" s="62">
        <v>55121606</v>
      </c>
      <c r="FLS53" s="62">
        <v>55121606</v>
      </c>
      <c r="FLT53" s="62">
        <v>55121606</v>
      </c>
      <c r="FLU53" s="62">
        <v>55121606</v>
      </c>
      <c r="FLV53" s="62">
        <v>55121606</v>
      </c>
      <c r="FLW53" s="62">
        <v>55121606</v>
      </c>
      <c r="FLX53" s="62">
        <v>55121606</v>
      </c>
      <c r="FLY53" s="62">
        <v>55121606</v>
      </c>
      <c r="FLZ53" s="62">
        <v>55121606</v>
      </c>
      <c r="FMA53" s="62">
        <v>55121606</v>
      </c>
      <c r="FMB53" s="62">
        <v>55121606</v>
      </c>
      <c r="FMC53" s="62">
        <v>55121606</v>
      </c>
      <c r="FMD53" s="62">
        <v>55121606</v>
      </c>
      <c r="FME53" s="62">
        <v>55121606</v>
      </c>
      <c r="FMF53" s="62">
        <v>55121606</v>
      </c>
      <c r="FMG53" s="62">
        <v>55121606</v>
      </c>
      <c r="FMH53" s="62">
        <v>55121606</v>
      </c>
      <c r="FMI53" s="62">
        <v>55121606</v>
      </c>
      <c r="FMJ53" s="62">
        <v>55121606</v>
      </c>
      <c r="FMK53" s="62">
        <v>55121606</v>
      </c>
      <c r="FML53" s="62">
        <v>55121606</v>
      </c>
      <c r="FMM53" s="62">
        <v>55121606</v>
      </c>
      <c r="FMN53" s="62">
        <v>55121606</v>
      </c>
      <c r="FMO53" s="62">
        <v>55121606</v>
      </c>
      <c r="FMP53" s="62">
        <v>55121606</v>
      </c>
      <c r="FMQ53" s="62">
        <v>55121606</v>
      </c>
      <c r="FMR53" s="62">
        <v>55121606</v>
      </c>
      <c r="FMS53" s="62">
        <v>55121606</v>
      </c>
      <c r="FMT53" s="62">
        <v>55121606</v>
      </c>
      <c r="FMU53" s="62">
        <v>55121606</v>
      </c>
      <c r="FMV53" s="62">
        <v>55121606</v>
      </c>
      <c r="FMW53" s="62">
        <v>55121606</v>
      </c>
      <c r="FMX53" s="62">
        <v>55121606</v>
      </c>
      <c r="FMY53" s="62">
        <v>55121606</v>
      </c>
      <c r="FMZ53" s="62">
        <v>55121606</v>
      </c>
      <c r="FNA53" s="62">
        <v>55121606</v>
      </c>
      <c r="FNB53" s="62">
        <v>55121606</v>
      </c>
      <c r="FNC53" s="62">
        <v>55121606</v>
      </c>
      <c r="FND53" s="62">
        <v>55121606</v>
      </c>
      <c r="FNE53" s="62">
        <v>55121606</v>
      </c>
      <c r="FNF53" s="62">
        <v>55121606</v>
      </c>
      <c r="FNG53" s="62">
        <v>55121606</v>
      </c>
      <c r="FNH53" s="62">
        <v>55121606</v>
      </c>
      <c r="FNI53" s="62">
        <v>55121606</v>
      </c>
      <c r="FNJ53" s="62">
        <v>55121606</v>
      </c>
      <c r="FNK53" s="62">
        <v>55121606</v>
      </c>
      <c r="FNL53" s="62">
        <v>55121606</v>
      </c>
      <c r="FNM53" s="62">
        <v>55121606</v>
      </c>
      <c r="FNN53" s="62">
        <v>55121606</v>
      </c>
      <c r="FNO53" s="62">
        <v>55121606</v>
      </c>
      <c r="FNP53" s="62">
        <v>55121606</v>
      </c>
      <c r="FNQ53" s="62">
        <v>55121606</v>
      </c>
      <c r="FNR53" s="62">
        <v>55121606</v>
      </c>
      <c r="FNS53" s="62">
        <v>55121606</v>
      </c>
      <c r="FNT53" s="62">
        <v>55121606</v>
      </c>
      <c r="FNU53" s="62">
        <v>55121606</v>
      </c>
      <c r="FNV53" s="62">
        <v>55121606</v>
      </c>
      <c r="FNW53" s="62">
        <v>55121606</v>
      </c>
      <c r="FNX53" s="62">
        <v>55121606</v>
      </c>
      <c r="FNY53" s="62">
        <v>55121606</v>
      </c>
      <c r="FNZ53" s="62">
        <v>55121606</v>
      </c>
      <c r="FOA53" s="62">
        <v>55121606</v>
      </c>
      <c r="FOB53" s="62">
        <v>55121606</v>
      </c>
      <c r="FOC53" s="62">
        <v>55121606</v>
      </c>
      <c r="FOD53" s="62">
        <v>55121606</v>
      </c>
      <c r="FOE53" s="62">
        <v>55121606</v>
      </c>
      <c r="FOF53" s="62">
        <v>55121606</v>
      </c>
      <c r="FOG53" s="62">
        <v>55121606</v>
      </c>
      <c r="FOH53" s="62">
        <v>55121606</v>
      </c>
      <c r="FOI53" s="62">
        <v>55121606</v>
      </c>
      <c r="FOJ53" s="62">
        <v>55121606</v>
      </c>
      <c r="FOK53" s="62">
        <v>55121606</v>
      </c>
      <c r="FOL53" s="62">
        <v>55121606</v>
      </c>
      <c r="FOM53" s="62">
        <v>55121606</v>
      </c>
      <c r="FON53" s="62">
        <v>55121606</v>
      </c>
      <c r="FOO53" s="62">
        <v>55121606</v>
      </c>
      <c r="FOP53" s="62">
        <v>55121606</v>
      </c>
      <c r="FOQ53" s="62">
        <v>55121606</v>
      </c>
      <c r="FOR53" s="62">
        <v>55121606</v>
      </c>
      <c r="FOS53" s="62">
        <v>55121606</v>
      </c>
      <c r="FOT53" s="62">
        <v>55121606</v>
      </c>
      <c r="FOU53" s="62">
        <v>55121606</v>
      </c>
      <c r="FOV53" s="62">
        <v>55121606</v>
      </c>
      <c r="FOW53" s="62">
        <v>55121606</v>
      </c>
      <c r="FOX53" s="62">
        <v>55121606</v>
      </c>
      <c r="FOY53" s="62">
        <v>55121606</v>
      </c>
      <c r="FOZ53" s="62">
        <v>55121606</v>
      </c>
      <c r="FPA53" s="62">
        <v>55121606</v>
      </c>
      <c r="FPB53" s="62">
        <v>55121606</v>
      </c>
      <c r="FPC53" s="62">
        <v>55121606</v>
      </c>
      <c r="FPD53" s="62">
        <v>55121606</v>
      </c>
      <c r="FPE53" s="62">
        <v>55121606</v>
      </c>
      <c r="FPF53" s="62">
        <v>55121606</v>
      </c>
      <c r="FPG53" s="62">
        <v>55121606</v>
      </c>
      <c r="FPH53" s="62">
        <v>55121606</v>
      </c>
      <c r="FPI53" s="62">
        <v>55121606</v>
      </c>
      <c r="FPJ53" s="62">
        <v>55121606</v>
      </c>
      <c r="FPK53" s="62">
        <v>55121606</v>
      </c>
      <c r="FPL53" s="62">
        <v>55121606</v>
      </c>
      <c r="FPM53" s="62">
        <v>55121606</v>
      </c>
      <c r="FPN53" s="62">
        <v>55121606</v>
      </c>
      <c r="FPO53" s="62">
        <v>55121606</v>
      </c>
      <c r="FPP53" s="62">
        <v>55121606</v>
      </c>
      <c r="FPQ53" s="62">
        <v>55121606</v>
      </c>
      <c r="FPR53" s="62">
        <v>55121606</v>
      </c>
      <c r="FPS53" s="62">
        <v>55121606</v>
      </c>
      <c r="FPT53" s="62">
        <v>55121606</v>
      </c>
      <c r="FPU53" s="62">
        <v>55121606</v>
      </c>
      <c r="FPV53" s="62">
        <v>55121606</v>
      </c>
      <c r="FPW53" s="62">
        <v>55121606</v>
      </c>
      <c r="FPX53" s="62">
        <v>55121606</v>
      </c>
      <c r="FPY53" s="62">
        <v>55121606</v>
      </c>
      <c r="FPZ53" s="62">
        <v>55121606</v>
      </c>
      <c r="FQA53" s="62">
        <v>55121606</v>
      </c>
      <c r="FQB53" s="62">
        <v>55121606</v>
      </c>
      <c r="FQC53" s="62">
        <v>55121606</v>
      </c>
      <c r="FQD53" s="62">
        <v>55121606</v>
      </c>
      <c r="FQE53" s="62">
        <v>55121606</v>
      </c>
      <c r="FQF53" s="62">
        <v>55121606</v>
      </c>
      <c r="FQG53" s="62">
        <v>55121606</v>
      </c>
      <c r="FQH53" s="62">
        <v>55121606</v>
      </c>
      <c r="FQI53" s="62">
        <v>55121606</v>
      </c>
      <c r="FQJ53" s="62">
        <v>55121606</v>
      </c>
      <c r="FQK53" s="62">
        <v>55121606</v>
      </c>
      <c r="FQL53" s="62">
        <v>55121606</v>
      </c>
      <c r="FQM53" s="62">
        <v>55121606</v>
      </c>
      <c r="FQN53" s="62">
        <v>55121606</v>
      </c>
      <c r="FQO53" s="62">
        <v>55121606</v>
      </c>
      <c r="FQP53" s="62">
        <v>55121606</v>
      </c>
      <c r="FQQ53" s="62">
        <v>55121606</v>
      </c>
      <c r="FQR53" s="62">
        <v>55121606</v>
      </c>
      <c r="FQS53" s="62">
        <v>55121606</v>
      </c>
      <c r="FQT53" s="62">
        <v>55121606</v>
      </c>
      <c r="FQU53" s="62">
        <v>55121606</v>
      </c>
      <c r="FQV53" s="62">
        <v>55121606</v>
      </c>
      <c r="FQW53" s="62">
        <v>55121606</v>
      </c>
      <c r="FQX53" s="62">
        <v>55121606</v>
      </c>
      <c r="FQY53" s="62">
        <v>55121606</v>
      </c>
      <c r="FQZ53" s="62">
        <v>55121606</v>
      </c>
      <c r="FRA53" s="62">
        <v>55121606</v>
      </c>
      <c r="FRB53" s="62">
        <v>55121606</v>
      </c>
      <c r="FRC53" s="62">
        <v>55121606</v>
      </c>
      <c r="FRD53" s="62">
        <v>55121606</v>
      </c>
      <c r="FRE53" s="62">
        <v>55121606</v>
      </c>
      <c r="FRF53" s="62">
        <v>55121606</v>
      </c>
      <c r="FRG53" s="62">
        <v>55121606</v>
      </c>
      <c r="FRH53" s="62">
        <v>55121606</v>
      </c>
      <c r="FRI53" s="62">
        <v>55121606</v>
      </c>
      <c r="FRJ53" s="62">
        <v>55121606</v>
      </c>
      <c r="FRK53" s="62">
        <v>55121606</v>
      </c>
      <c r="FRL53" s="62">
        <v>55121606</v>
      </c>
      <c r="FRM53" s="62">
        <v>55121606</v>
      </c>
      <c r="FRN53" s="62">
        <v>55121606</v>
      </c>
      <c r="FRO53" s="62">
        <v>55121606</v>
      </c>
      <c r="FRP53" s="62">
        <v>55121606</v>
      </c>
      <c r="FRQ53" s="62">
        <v>55121606</v>
      </c>
      <c r="FRR53" s="62">
        <v>55121606</v>
      </c>
      <c r="FRS53" s="62">
        <v>55121606</v>
      </c>
      <c r="FRT53" s="62">
        <v>55121606</v>
      </c>
      <c r="FRU53" s="62">
        <v>55121606</v>
      </c>
      <c r="FRV53" s="62">
        <v>55121606</v>
      </c>
      <c r="FRW53" s="62">
        <v>55121606</v>
      </c>
      <c r="FRX53" s="62">
        <v>55121606</v>
      </c>
      <c r="FRY53" s="62">
        <v>55121606</v>
      </c>
      <c r="FRZ53" s="62">
        <v>55121606</v>
      </c>
      <c r="FSA53" s="62">
        <v>55121606</v>
      </c>
      <c r="FSB53" s="62">
        <v>55121606</v>
      </c>
      <c r="FSC53" s="62">
        <v>55121606</v>
      </c>
      <c r="FSD53" s="62">
        <v>55121606</v>
      </c>
      <c r="FSE53" s="62">
        <v>55121606</v>
      </c>
      <c r="FSF53" s="62">
        <v>55121606</v>
      </c>
      <c r="FSG53" s="62">
        <v>55121606</v>
      </c>
      <c r="FSH53" s="62">
        <v>55121606</v>
      </c>
      <c r="FSI53" s="62">
        <v>55121606</v>
      </c>
      <c r="FSJ53" s="62">
        <v>55121606</v>
      </c>
      <c r="FSK53" s="62">
        <v>55121606</v>
      </c>
      <c r="FSL53" s="62">
        <v>55121606</v>
      </c>
      <c r="FSM53" s="62">
        <v>55121606</v>
      </c>
      <c r="FSN53" s="62">
        <v>55121606</v>
      </c>
      <c r="FSO53" s="62">
        <v>55121606</v>
      </c>
      <c r="FSP53" s="62">
        <v>55121606</v>
      </c>
      <c r="FSQ53" s="62">
        <v>55121606</v>
      </c>
      <c r="FSR53" s="62">
        <v>55121606</v>
      </c>
      <c r="FSS53" s="62">
        <v>55121606</v>
      </c>
      <c r="FST53" s="62">
        <v>55121606</v>
      </c>
      <c r="FSU53" s="62">
        <v>55121606</v>
      </c>
      <c r="FSV53" s="62">
        <v>55121606</v>
      </c>
      <c r="FSW53" s="62">
        <v>55121606</v>
      </c>
      <c r="FSX53" s="62">
        <v>55121606</v>
      </c>
      <c r="FSY53" s="62">
        <v>55121606</v>
      </c>
      <c r="FSZ53" s="62">
        <v>55121606</v>
      </c>
      <c r="FTA53" s="62">
        <v>55121606</v>
      </c>
      <c r="FTB53" s="62">
        <v>55121606</v>
      </c>
      <c r="FTC53" s="62">
        <v>55121606</v>
      </c>
      <c r="FTD53" s="62">
        <v>55121606</v>
      </c>
      <c r="FTE53" s="62">
        <v>55121606</v>
      </c>
      <c r="FTF53" s="62">
        <v>55121606</v>
      </c>
      <c r="FTG53" s="62">
        <v>55121606</v>
      </c>
      <c r="FTH53" s="62">
        <v>55121606</v>
      </c>
      <c r="FTI53" s="62">
        <v>55121606</v>
      </c>
      <c r="FTJ53" s="62">
        <v>55121606</v>
      </c>
      <c r="FTK53" s="62">
        <v>55121606</v>
      </c>
      <c r="FTL53" s="62">
        <v>55121606</v>
      </c>
      <c r="FTM53" s="62">
        <v>55121606</v>
      </c>
      <c r="FTN53" s="62">
        <v>55121606</v>
      </c>
      <c r="FTO53" s="62">
        <v>55121606</v>
      </c>
      <c r="FTP53" s="62">
        <v>55121606</v>
      </c>
      <c r="FTQ53" s="62">
        <v>55121606</v>
      </c>
      <c r="FTR53" s="62">
        <v>55121606</v>
      </c>
      <c r="FTS53" s="62">
        <v>55121606</v>
      </c>
      <c r="FTT53" s="62">
        <v>55121606</v>
      </c>
      <c r="FTU53" s="62">
        <v>55121606</v>
      </c>
      <c r="FTV53" s="62">
        <v>55121606</v>
      </c>
      <c r="FTW53" s="62">
        <v>55121606</v>
      </c>
      <c r="FTX53" s="62">
        <v>55121606</v>
      </c>
      <c r="FTY53" s="62">
        <v>55121606</v>
      </c>
      <c r="FTZ53" s="62">
        <v>55121606</v>
      </c>
      <c r="FUA53" s="62">
        <v>55121606</v>
      </c>
      <c r="FUB53" s="62">
        <v>55121606</v>
      </c>
      <c r="FUC53" s="62">
        <v>55121606</v>
      </c>
      <c r="FUD53" s="62">
        <v>55121606</v>
      </c>
      <c r="FUE53" s="62">
        <v>55121606</v>
      </c>
      <c r="FUF53" s="62">
        <v>55121606</v>
      </c>
      <c r="FUG53" s="62">
        <v>55121606</v>
      </c>
      <c r="FUH53" s="62">
        <v>55121606</v>
      </c>
      <c r="FUI53" s="62">
        <v>55121606</v>
      </c>
      <c r="FUJ53" s="62">
        <v>55121606</v>
      </c>
      <c r="FUK53" s="62">
        <v>55121606</v>
      </c>
      <c r="FUL53" s="62">
        <v>55121606</v>
      </c>
      <c r="FUM53" s="62">
        <v>55121606</v>
      </c>
      <c r="FUN53" s="62">
        <v>55121606</v>
      </c>
      <c r="FUO53" s="62">
        <v>55121606</v>
      </c>
      <c r="FUP53" s="62">
        <v>55121606</v>
      </c>
      <c r="FUQ53" s="62">
        <v>55121606</v>
      </c>
      <c r="FUR53" s="62">
        <v>55121606</v>
      </c>
      <c r="FUS53" s="62">
        <v>55121606</v>
      </c>
      <c r="FUT53" s="62">
        <v>55121606</v>
      </c>
      <c r="FUU53" s="62">
        <v>55121606</v>
      </c>
      <c r="FUV53" s="62">
        <v>55121606</v>
      </c>
      <c r="FUW53" s="62">
        <v>55121606</v>
      </c>
      <c r="FUX53" s="62">
        <v>55121606</v>
      </c>
      <c r="FUY53" s="62">
        <v>55121606</v>
      </c>
      <c r="FUZ53" s="62">
        <v>55121606</v>
      </c>
      <c r="FVA53" s="62">
        <v>55121606</v>
      </c>
      <c r="FVB53" s="62">
        <v>55121606</v>
      </c>
      <c r="FVC53" s="62">
        <v>55121606</v>
      </c>
      <c r="FVD53" s="62">
        <v>55121606</v>
      </c>
      <c r="FVE53" s="62">
        <v>55121606</v>
      </c>
      <c r="FVF53" s="62">
        <v>55121606</v>
      </c>
      <c r="FVG53" s="62">
        <v>55121606</v>
      </c>
      <c r="FVH53" s="62">
        <v>55121606</v>
      </c>
      <c r="FVI53" s="62">
        <v>55121606</v>
      </c>
      <c r="FVJ53" s="62">
        <v>55121606</v>
      </c>
      <c r="FVK53" s="62">
        <v>55121606</v>
      </c>
      <c r="FVL53" s="62">
        <v>55121606</v>
      </c>
      <c r="FVM53" s="62">
        <v>55121606</v>
      </c>
      <c r="FVN53" s="62">
        <v>55121606</v>
      </c>
      <c r="FVO53" s="62">
        <v>55121606</v>
      </c>
      <c r="FVP53" s="62">
        <v>55121606</v>
      </c>
      <c r="FVQ53" s="62">
        <v>55121606</v>
      </c>
      <c r="FVR53" s="62">
        <v>55121606</v>
      </c>
      <c r="FVS53" s="62">
        <v>55121606</v>
      </c>
      <c r="FVT53" s="62">
        <v>55121606</v>
      </c>
      <c r="FVU53" s="62">
        <v>55121606</v>
      </c>
      <c r="FVV53" s="62">
        <v>55121606</v>
      </c>
      <c r="FVW53" s="62">
        <v>55121606</v>
      </c>
      <c r="FVX53" s="62">
        <v>55121606</v>
      </c>
      <c r="FVY53" s="62">
        <v>55121606</v>
      </c>
      <c r="FVZ53" s="62">
        <v>55121606</v>
      </c>
      <c r="FWA53" s="62">
        <v>55121606</v>
      </c>
      <c r="FWB53" s="62">
        <v>55121606</v>
      </c>
      <c r="FWC53" s="62">
        <v>55121606</v>
      </c>
      <c r="FWD53" s="62">
        <v>55121606</v>
      </c>
      <c r="FWE53" s="62">
        <v>55121606</v>
      </c>
      <c r="FWF53" s="62">
        <v>55121606</v>
      </c>
      <c r="FWG53" s="62">
        <v>55121606</v>
      </c>
      <c r="FWH53" s="62">
        <v>55121606</v>
      </c>
      <c r="FWI53" s="62">
        <v>55121606</v>
      </c>
      <c r="FWJ53" s="62">
        <v>55121606</v>
      </c>
      <c r="FWK53" s="62">
        <v>55121606</v>
      </c>
      <c r="FWL53" s="62">
        <v>55121606</v>
      </c>
      <c r="FWM53" s="62">
        <v>55121606</v>
      </c>
      <c r="FWN53" s="62">
        <v>55121606</v>
      </c>
      <c r="FWO53" s="62">
        <v>55121606</v>
      </c>
      <c r="FWP53" s="62">
        <v>55121606</v>
      </c>
      <c r="FWQ53" s="62">
        <v>55121606</v>
      </c>
      <c r="FWR53" s="62">
        <v>55121606</v>
      </c>
      <c r="FWS53" s="62">
        <v>55121606</v>
      </c>
      <c r="FWT53" s="62">
        <v>55121606</v>
      </c>
      <c r="FWU53" s="62">
        <v>55121606</v>
      </c>
      <c r="FWV53" s="62">
        <v>55121606</v>
      </c>
      <c r="FWW53" s="62">
        <v>55121606</v>
      </c>
      <c r="FWX53" s="62">
        <v>55121606</v>
      </c>
      <c r="FWY53" s="62">
        <v>55121606</v>
      </c>
      <c r="FWZ53" s="62">
        <v>55121606</v>
      </c>
      <c r="FXA53" s="62">
        <v>55121606</v>
      </c>
      <c r="FXB53" s="62">
        <v>55121606</v>
      </c>
      <c r="FXC53" s="62">
        <v>55121606</v>
      </c>
      <c r="FXD53" s="62">
        <v>55121606</v>
      </c>
      <c r="FXE53" s="62">
        <v>55121606</v>
      </c>
      <c r="FXF53" s="62">
        <v>55121606</v>
      </c>
      <c r="FXG53" s="62">
        <v>55121606</v>
      </c>
      <c r="FXH53" s="62">
        <v>55121606</v>
      </c>
      <c r="FXI53" s="62">
        <v>55121606</v>
      </c>
      <c r="FXJ53" s="62">
        <v>55121606</v>
      </c>
      <c r="FXK53" s="62">
        <v>55121606</v>
      </c>
      <c r="FXL53" s="62">
        <v>55121606</v>
      </c>
      <c r="FXM53" s="62">
        <v>55121606</v>
      </c>
      <c r="FXN53" s="62">
        <v>55121606</v>
      </c>
      <c r="FXO53" s="62">
        <v>55121606</v>
      </c>
      <c r="FXP53" s="62">
        <v>55121606</v>
      </c>
      <c r="FXQ53" s="62">
        <v>55121606</v>
      </c>
      <c r="FXR53" s="62">
        <v>55121606</v>
      </c>
      <c r="FXS53" s="62">
        <v>55121606</v>
      </c>
      <c r="FXT53" s="62">
        <v>55121606</v>
      </c>
      <c r="FXU53" s="62">
        <v>55121606</v>
      </c>
      <c r="FXV53" s="62">
        <v>55121606</v>
      </c>
      <c r="FXW53" s="62">
        <v>55121606</v>
      </c>
      <c r="FXX53" s="62">
        <v>55121606</v>
      </c>
      <c r="FXY53" s="62">
        <v>55121606</v>
      </c>
      <c r="FXZ53" s="62">
        <v>55121606</v>
      </c>
      <c r="FYA53" s="62">
        <v>55121606</v>
      </c>
      <c r="FYB53" s="62">
        <v>55121606</v>
      </c>
      <c r="FYC53" s="62">
        <v>55121606</v>
      </c>
      <c r="FYD53" s="62">
        <v>55121606</v>
      </c>
      <c r="FYE53" s="62">
        <v>55121606</v>
      </c>
      <c r="FYF53" s="62">
        <v>55121606</v>
      </c>
      <c r="FYG53" s="62">
        <v>55121606</v>
      </c>
      <c r="FYH53" s="62">
        <v>55121606</v>
      </c>
      <c r="FYI53" s="62">
        <v>55121606</v>
      </c>
      <c r="FYJ53" s="62">
        <v>55121606</v>
      </c>
      <c r="FYK53" s="62">
        <v>55121606</v>
      </c>
      <c r="FYL53" s="62">
        <v>55121606</v>
      </c>
      <c r="FYM53" s="62">
        <v>55121606</v>
      </c>
      <c r="FYN53" s="62">
        <v>55121606</v>
      </c>
      <c r="FYO53" s="62">
        <v>55121606</v>
      </c>
      <c r="FYP53" s="62">
        <v>55121606</v>
      </c>
      <c r="FYQ53" s="62">
        <v>55121606</v>
      </c>
      <c r="FYR53" s="62">
        <v>55121606</v>
      </c>
      <c r="FYS53" s="62">
        <v>55121606</v>
      </c>
      <c r="FYT53" s="62">
        <v>55121606</v>
      </c>
      <c r="FYU53" s="62">
        <v>55121606</v>
      </c>
      <c r="FYV53" s="62">
        <v>55121606</v>
      </c>
      <c r="FYW53" s="62">
        <v>55121606</v>
      </c>
      <c r="FYX53" s="62">
        <v>55121606</v>
      </c>
      <c r="FYY53" s="62">
        <v>55121606</v>
      </c>
      <c r="FYZ53" s="62">
        <v>55121606</v>
      </c>
      <c r="FZA53" s="62">
        <v>55121606</v>
      </c>
      <c r="FZB53" s="62">
        <v>55121606</v>
      </c>
      <c r="FZC53" s="62">
        <v>55121606</v>
      </c>
      <c r="FZD53" s="62">
        <v>55121606</v>
      </c>
      <c r="FZE53" s="62">
        <v>55121606</v>
      </c>
      <c r="FZF53" s="62">
        <v>55121606</v>
      </c>
      <c r="FZG53" s="62">
        <v>55121606</v>
      </c>
      <c r="FZH53" s="62">
        <v>55121606</v>
      </c>
      <c r="FZI53" s="62">
        <v>55121606</v>
      </c>
      <c r="FZJ53" s="62">
        <v>55121606</v>
      </c>
      <c r="FZK53" s="62">
        <v>55121606</v>
      </c>
      <c r="FZL53" s="62">
        <v>55121606</v>
      </c>
      <c r="FZM53" s="62">
        <v>55121606</v>
      </c>
      <c r="FZN53" s="62">
        <v>55121606</v>
      </c>
      <c r="FZO53" s="62">
        <v>55121606</v>
      </c>
      <c r="FZP53" s="62">
        <v>55121606</v>
      </c>
      <c r="FZQ53" s="62">
        <v>55121606</v>
      </c>
      <c r="FZR53" s="62">
        <v>55121606</v>
      </c>
      <c r="FZS53" s="62">
        <v>55121606</v>
      </c>
      <c r="FZT53" s="62">
        <v>55121606</v>
      </c>
      <c r="FZU53" s="62">
        <v>55121606</v>
      </c>
      <c r="FZV53" s="62">
        <v>55121606</v>
      </c>
      <c r="FZW53" s="62">
        <v>55121606</v>
      </c>
      <c r="FZX53" s="62">
        <v>55121606</v>
      </c>
      <c r="FZY53" s="62">
        <v>55121606</v>
      </c>
      <c r="FZZ53" s="62">
        <v>55121606</v>
      </c>
      <c r="GAA53" s="62">
        <v>55121606</v>
      </c>
      <c r="GAB53" s="62">
        <v>55121606</v>
      </c>
      <c r="GAC53" s="62">
        <v>55121606</v>
      </c>
      <c r="GAD53" s="62">
        <v>55121606</v>
      </c>
      <c r="GAE53" s="62">
        <v>55121606</v>
      </c>
      <c r="GAF53" s="62">
        <v>55121606</v>
      </c>
      <c r="GAG53" s="62">
        <v>55121606</v>
      </c>
      <c r="GAH53" s="62">
        <v>55121606</v>
      </c>
      <c r="GAI53" s="62">
        <v>55121606</v>
      </c>
      <c r="GAJ53" s="62">
        <v>55121606</v>
      </c>
      <c r="GAK53" s="62">
        <v>55121606</v>
      </c>
      <c r="GAL53" s="62">
        <v>55121606</v>
      </c>
      <c r="GAM53" s="62">
        <v>55121606</v>
      </c>
      <c r="GAN53" s="62">
        <v>55121606</v>
      </c>
      <c r="GAO53" s="62">
        <v>55121606</v>
      </c>
      <c r="GAP53" s="62">
        <v>55121606</v>
      </c>
      <c r="GAQ53" s="62">
        <v>55121606</v>
      </c>
      <c r="GAR53" s="62">
        <v>55121606</v>
      </c>
      <c r="GAS53" s="62">
        <v>55121606</v>
      </c>
      <c r="GAT53" s="62">
        <v>55121606</v>
      </c>
      <c r="GAU53" s="62">
        <v>55121606</v>
      </c>
      <c r="GAV53" s="62">
        <v>55121606</v>
      </c>
      <c r="GAW53" s="62">
        <v>55121606</v>
      </c>
      <c r="GAX53" s="62">
        <v>55121606</v>
      </c>
      <c r="GAY53" s="62">
        <v>55121606</v>
      </c>
      <c r="GAZ53" s="62">
        <v>55121606</v>
      </c>
      <c r="GBA53" s="62">
        <v>55121606</v>
      </c>
      <c r="GBB53" s="62">
        <v>55121606</v>
      </c>
      <c r="GBC53" s="62">
        <v>55121606</v>
      </c>
      <c r="GBD53" s="62">
        <v>55121606</v>
      </c>
      <c r="GBE53" s="62">
        <v>55121606</v>
      </c>
      <c r="GBF53" s="62">
        <v>55121606</v>
      </c>
      <c r="GBG53" s="62">
        <v>55121606</v>
      </c>
      <c r="GBH53" s="62">
        <v>55121606</v>
      </c>
      <c r="GBI53" s="62">
        <v>55121606</v>
      </c>
      <c r="GBJ53" s="62">
        <v>55121606</v>
      </c>
      <c r="GBK53" s="62">
        <v>55121606</v>
      </c>
      <c r="GBL53" s="62">
        <v>55121606</v>
      </c>
      <c r="GBM53" s="62">
        <v>55121606</v>
      </c>
      <c r="GBN53" s="62">
        <v>55121606</v>
      </c>
      <c r="GBO53" s="62">
        <v>55121606</v>
      </c>
      <c r="GBP53" s="62">
        <v>55121606</v>
      </c>
      <c r="GBQ53" s="62">
        <v>55121606</v>
      </c>
      <c r="GBR53" s="62">
        <v>55121606</v>
      </c>
      <c r="GBS53" s="62">
        <v>55121606</v>
      </c>
      <c r="GBT53" s="62">
        <v>55121606</v>
      </c>
      <c r="GBU53" s="62">
        <v>55121606</v>
      </c>
      <c r="GBV53" s="62">
        <v>55121606</v>
      </c>
      <c r="GBW53" s="62">
        <v>55121606</v>
      </c>
      <c r="GBX53" s="62">
        <v>55121606</v>
      </c>
      <c r="GBY53" s="62">
        <v>55121606</v>
      </c>
      <c r="GBZ53" s="62">
        <v>55121606</v>
      </c>
      <c r="GCA53" s="62">
        <v>55121606</v>
      </c>
      <c r="GCB53" s="62">
        <v>55121606</v>
      </c>
      <c r="GCC53" s="62">
        <v>55121606</v>
      </c>
      <c r="GCD53" s="62">
        <v>55121606</v>
      </c>
      <c r="GCE53" s="62">
        <v>55121606</v>
      </c>
      <c r="GCF53" s="62">
        <v>55121606</v>
      </c>
      <c r="GCG53" s="62">
        <v>55121606</v>
      </c>
      <c r="GCH53" s="62">
        <v>55121606</v>
      </c>
      <c r="GCI53" s="62">
        <v>55121606</v>
      </c>
      <c r="GCJ53" s="62">
        <v>55121606</v>
      </c>
      <c r="GCK53" s="62">
        <v>55121606</v>
      </c>
      <c r="GCL53" s="62">
        <v>55121606</v>
      </c>
      <c r="GCM53" s="62">
        <v>55121606</v>
      </c>
      <c r="GCN53" s="62">
        <v>55121606</v>
      </c>
      <c r="GCO53" s="62">
        <v>55121606</v>
      </c>
      <c r="GCP53" s="62">
        <v>55121606</v>
      </c>
      <c r="GCQ53" s="62">
        <v>55121606</v>
      </c>
      <c r="GCR53" s="62">
        <v>55121606</v>
      </c>
      <c r="GCS53" s="62">
        <v>55121606</v>
      </c>
      <c r="GCT53" s="62">
        <v>55121606</v>
      </c>
      <c r="GCU53" s="62">
        <v>55121606</v>
      </c>
      <c r="GCV53" s="62">
        <v>55121606</v>
      </c>
      <c r="GCW53" s="62">
        <v>55121606</v>
      </c>
      <c r="GCX53" s="62">
        <v>55121606</v>
      </c>
      <c r="GCY53" s="62">
        <v>55121606</v>
      </c>
      <c r="GCZ53" s="62">
        <v>55121606</v>
      </c>
      <c r="GDA53" s="62">
        <v>55121606</v>
      </c>
      <c r="GDB53" s="62">
        <v>55121606</v>
      </c>
      <c r="GDC53" s="62">
        <v>55121606</v>
      </c>
      <c r="GDD53" s="62">
        <v>55121606</v>
      </c>
      <c r="GDE53" s="62">
        <v>55121606</v>
      </c>
      <c r="GDF53" s="62">
        <v>55121606</v>
      </c>
      <c r="GDG53" s="62">
        <v>55121606</v>
      </c>
      <c r="GDH53" s="62">
        <v>55121606</v>
      </c>
      <c r="GDI53" s="62">
        <v>55121606</v>
      </c>
      <c r="GDJ53" s="62">
        <v>55121606</v>
      </c>
      <c r="GDK53" s="62">
        <v>55121606</v>
      </c>
      <c r="GDL53" s="62">
        <v>55121606</v>
      </c>
      <c r="GDM53" s="62">
        <v>55121606</v>
      </c>
      <c r="GDN53" s="62">
        <v>55121606</v>
      </c>
      <c r="GDO53" s="62">
        <v>55121606</v>
      </c>
      <c r="GDP53" s="62">
        <v>55121606</v>
      </c>
      <c r="GDQ53" s="62">
        <v>55121606</v>
      </c>
      <c r="GDR53" s="62">
        <v>55121606</v>
      </c>
      <c r="GDS53" s="62">
        <v>55121606</v>
      </c>
      <c r="GDT53" s="62">
        <v>55121606</v>
      </c>
      <c r="GDU53" s="62">
        <v>55121606</v>
      </c>
      <c r="GDV53" s="62">
        <v>55121606</v>
      </c>
      <c r="GDW53" s="62">
        <v>55121606</v>
      </c>
      <c r="GDX53" s="62">
        <v>55121606</v>
      </c>
      <c r="GDY53" s="62">
        <v>55121606</v>
      </c>
      <c r="GDZ53" s="62">
        <v>55121606</v>
      </c>
      <c r="GEA53" s="62">
        <v>55121606</v>
      </c>
      <c r="GEB53" s="62">
        <v>55121606</v>
      </c>
      <c r="GEC53" s="62">
        <v>55121606</v>
      </c>
      <c r="GED53" s="62">
        <v>55121606</v>
      </c>
      <c r="GEE53" s="62">
        <v>55121606</v>
      </c>
      <c r="GEF53" s="62">
        <v>55121606</v>
      </c>
      <c r="GEG53" s="62">
        <v>55121606</v>
      </c>
      <c r="GEH53" s="62">
        <v>55121606</v>
      </c>
      <c r="GEI53" s="62">
        <v>55121606</v>
      </c>
      <c r="GEJ53" s="62">
        <v>55121606</v>
      </c>
      <c r="GEK53" s="62">
        <v>55121606</v>
      </c>
      <c r="GEL53" s="62">
        <v>55121606</v>
      </c>
      <c r="GEM53" s="62">
        <v>55121606</v>
      </c>
      <c r="GEN53" s="62">
        <v>55121606</v>
      </c>
      <c r="GEO53" s="62">
        <v>55121606</v>
      </c>
      <c r="GEP53" s="62">
        <v>55121606</v>
      </c>
      <c r="GEQ53" s="62">
        <v>55121606</v>
      </c>
      <c r="GER53" s="62">
        <v>55121606</v>
      </c>
      <c r="GES53" s="62">
        <v>55121606</v>
      </c>
      <c r="GET53" s="62">
        <v>55121606</v>
      </c>
      <c r="GEU53" s="62">
        <v>55121606</v>
      </c>
      <c r="GEV53" s="62">
        <v>55121606</v>
      </c>
      <c r="GEW53" s="62">
        <v>55121606</v>
      </c>
      <c r="GEX53" s="62">
        <v>55121606</v>
      </c>
      <c r="GEY53" s="62">
        <v>55121606</v>
      </c>
      <c r="GEZ53" s="62">
        <v>55121606</v>
      </c>
      <c r="GFA53" s="62">
        <v>55121606</v>
      </c>
      <c r="GFB53" s="62">
        <v>55121606</v>
      </c>
      <c r="GFC53" s="62">
        <v>55121606</v>
      </c>
      <c r="GFD53" s="62">
        <v>55121606</v>
      </c>
      <c r="GFE53" s="62">
        <v>55121606</v>
      </c>
      <c r="GFF53" s="62">
        <v>55121606</v>
      </c>
      <c r="GFG53" s="62">
        <v>55121606</v>
      </c>
      <c r="GFH53" s="62">
        <v>55121606</v>
      </c>
      <c r="GFI53" s="62">
        <v>55121606</v>
      </c>
      <c r="GFJ53" s="62">
        <v>55121606</v>
      </c>
      <c r="GFK53" s="62">
        <v>55121606</v>
      </c>
      <c r="GFL53" s="62">
        <v>55121606</v>
      </c>
      <c r="GFM53" s="62">
        <v>55121606</v>
      </c>
      <c r="GFN53" s="62">
        <v>55121606</v>
      </c>
      <c r="GFO53" s="62">
        <v>55121606</v>
      </c>
      <c r="GFP53" s="62">
        <v>55121606</v>
      </c>
      <c r="GFQ53" s="62">
        <v>55121606</v>
      </c>
      <c r="GFR53" s="62">
        <v>55121606</v>
      </c>
      <c r="GFS53" s="62">
        <v>55121606</v>
      </c>
      <c r="GFT53" s="62">
        <v>55121606</v>
      </c>
      <c r="GFU53" s="62">
        <v>55121606</v>
      </c>
      <c r="GFV53" s="62">
        <v>55121606</v>
      </c>
      <c r="GFW53" s="62">
        <v>55121606</v>
      </c>
      <c r="GFX53" s="62">
        <v>55121606</v>
      </c>
      <c r="GFY53" s="62">
        <v>55121606</v>
      </c>
      <c r="GFZ53" s="62">
        <v>55121606</v>
      </c>
      <c r="GGA53" s="62">
        <v>55121606</v>
      </c>
      <c r="GGB53" s="62">
        <v>55121606</v>
      </c>
      <c r="GGC53" s="62">
        <v>55121606</v>
      </c>
      <c r="GGD53" s="62">
        <v>55121606</v>
      </c>
      <c r="GGE53" s="62">
        <v>55121606</v>
      </c>
      <c r="GGF53" s="62">
        <v>55121606</v>
      </c>
      <c r="GGG53" s="62">
        <v>55121606</v>
      </c>
      <c r="GGH53" s="62">
        <v>55121606</v>
      </c>
      <c r="GGI53" s="62">
        <v>55121606</v>
      </c>
      <c r="GGJ53" s="62">
        <v>55121606</v>
      </c>
      <c r="GGK53" s="62">
        <v>55121606</v>
      </c>
      <c r="GGL53" s="62">
        <v>55121606</v>
      </c>
      <c r="GGM53" s="62">
        <v>55121606</v>
      </c>
      <c r="GGN53" s="62">
        <v>55121606</v>
      </c>
      <c r="GGO53" s="62">
        <v>55121606</v>
      </c>
      <c r="GGP53" s="62">
        <v>55121606</v>
      </c>
      <c r="GGQ53" s="62">
        <v>55121606</v>
      </c>
      <c r="GGR53" s="62">
        <v>55121606</v>
      </c>
      <c r="GGS53" s="62">
        <v>55121606</v>
      </c>
      <c r="GGT53" s="62">
        <v>55121606</v>
      </c>
      <c r="GGU53" s="62">
        <v>55121606</v>
      </c>
      <c r="GGV53" s="62">
        <v>55121606</v>
      </c>
      <c r="GGW53" s="62">
        <v>55121606</v>
      </c>
      <c r="GGX53" s="62">
        <v>55121606</v>
      </c>
      <c r="GGY53" s="62">
        <v>55121606</v>
      </c>
      <c r="GGZ53" s="62">
        <v>55121606</v>
      </c>
      <c r="GHA53" s="62">
        <v>55121606</v>
      </c>
      <c r="GHB53" s="62">
        <v>55121606</v>
      </c>
      <c r="GHC53" s="62">
        <v>55121606</v>
      </c>
      <c r="GHD53" s="62">
        <v>55121606</v>
      </c>
      <c r="GHE53" s="62">
        <v>55121606</v>
      </c>
      <c r="GHF53" s="62">
        <v>55121606</v>
      </c>
      <c r="GHG53" s="62">
        <v>55121606</v>
      </c>
      <c r="GHH53" s="62">
        <v>55121606</v>
      </c>
      <c r="GHI53" s="62">
        <v>55121606</v>
      </c>
      <c r="GHJ53" s="62">
        <v>55121606</v>
      </c>
      <c r="GHK53" s="62">
        <v>55121606</v>
      </c>
      <c r="GHL53" s="62">
        <v>55121606</v>
      </c>
      <c r="GHM53" s="62">
        <v>55121606</v>
      </c>
      <c r="GHN53" s="62">
        <v>55121606</v>
      </c>
      <c r="GHO53" s="62">
        <v>55121606</v>
      </c>
      <c r="GHP53" s="62">
        <v>55121606</v>
      </c>
      <c r="GHQ53" s="62">
        <v>55121606</v>
      </c>
      <c r="GHR53" s="62">
        <v>55121606</v>
      </c>
      <c r="GHS53" s="62">
        <v>55121606</v>
      </c>
      <c r="GHT53" s="62">
        <v>55121606</v>
      </c>
      <c r="GHU53" s="62">
        <v>55121606</v>
      </c>
      <c r="GHV53" s="62">
        <v>55121606</v>
      </c>
      <c r="GHW53" s="62">
        <v>55121606</v>
      </c>
      <c r="GHX53" s="62">
        <v>55121606</v>
      </c>
      <c r="GHY53" s="62">
        <v>55121606</v>
      </c>
      <c r="GHZ53" s="62">
        <v>55121606</v>
      </c>
      <c r="GIA53" s="62">
        <v>55121606</v>
      </c>
      <c r="GIB53" s="62">
        <v>55121606</v>
      </c>
      <c r="GIC53" s="62">
        <v>55121606</v>
      </c>
      <c r="GID53" s="62">
        <v>55121606</v>
      </c>
      <c r="GIE53" s="62">
        <v>55121606</v>
      </c>
      <c r="GIF53" s="62">
        <v>55121606</v>
      </c>
      <c r="GIG53" s="62">
        <v>55121606</v>
      </c>
      <c r="GIH53" s="62">
        <v>55121606</v>
      </c>
      <c r="GII53" s="62">
        <v>55121606</v>
      </c>
      <c r="GIJ53" s="62">
        <v>55121606</v>
      </c>
      <c r="GIK53" s="62">
        <v>55121606</v>
      </c>
      <c r="GIL53" s="62">
        <v>55121606</v>
      </c>
      <c r="GIM53" s="62">
        <v>55121606</v>
      </c>
      <c r="GIN53" s="62">
        <v>55121606</v>
      </c>
      <c r="GIO53" s="62">
        <v>55121606</v>
      </c>
      <c r="GIP53" s="62">
        <v>55121606</v>
      </c>
      <c r="GIQ53" s="62">
        <v>55121606</v>
      </c>
      <c r="GIR53" s="62">
        <v>55121606</v>
      </c>
      <c r="GIS53" s="62">
        <v>55121606</v>
      </c>
      <c r="GIT53" s="62">
        <v>55121606</v>
      </c>
      <c r="GIU53" s="62">
        <v>55121606</v>
      </c>
      <c r="GIV53" s="62">
        <v>55121606</v>
      </c>
      <c r="GIW53" s="62">
        <v>55121606</v>
      </c>
      <c r="GIX53" s="62">
        <v>55121606</v>
      </c>
      <c r="GIY53" s="62">
        <v>55121606</v>
      </c>
      <c r="GIZ53" s="62">
        <v>55121606</v>
      </c>
      <c r="GJA53" s="62">
        <v>55121606</v>
      </c>
      <c r="GJB53" s="62">
        <v>55121606</v>
      </c>
      <c r="GJC53" s="62">
        <v>55121606</v>
      </c>
      <c r="GJD53" s="62">
        <v>55121606</v>
      </c>
      <c r="GJE53" s="62">
        <v>55121606</v>
      </c>
      <c r="GJF53" s="62">
        <v>55121606</v>
      </c>
      <c r="GJG53" s="62">
        <v>55121606</v>
      </c>
      <c r="GJH53" s="62">
        <v>55121606</v>
      </c>
      <c r="GJI53" s="62">
        <v>55121606</v>
      </c>
      <c r="GJJ53" s="62">
        <v>55121606</v>
      </c>
      <c r="GJK53" s="62">
        <v>55121606</v>
      </c>
      <c r="GJL53" s="62">
        <v>55121606</v>
      </c>
      <c r="GJM53" s="62">
        <v>55121606</v>
      </c>
      <c r="GJN53" s="62">
        <v>55121606</v>
      </c>
      <c r="GJO53" s="62">
        <v>55121606</v>
      </c>
      <c r="GJP53" s="62">
        <v>55121606</v>
      </c>
      <c r="GJQ53" s="62">
        <v>55121606</v>
      </c>
      <c r="GJR53" s="62">
        <v>55121606</v>
      </c>
      <c r="GJS53" s="62">
        <v>55121606</v>
      </c>
      <c r="GJT53" s="62">
        <v>55121606</v>
      </c>
      <c r="GJU53" s="62">
        <v>55121606</v>
      </c>
      <c r="GJV53" s="62">
        <v>55121606</v>
      </c>
      <c r="GJW53" s="62">
        <v>55121606</v>
      </c>
      <c r="GJX53" s="62">
        <v>55121606</v>
      </c>
      <c r="GJY53" s="62">
        <v>55121606</v>
      </c>
      <c r="GJZ53" s="62">
        <v>55121606</v>
      </c>
      <c r="GKA53" s="62">
        <v>55121606</v>
      </c>
      <c r="GKB53" s="62">
        <v>55121606</v>
      </c>
      <c r="GKC53" s="62">
        <v>55121606</v>
      </c>
      <c r="GKD53" s="62">
        <v>55121606</v>
      </c>
      <c r="GKE53" s="62">
        <v>55121606</v>
      </c>
      <c r="GKF53" s="62">
        <v>55121606</v>
      </c>
      <c r="GKG53" s="62">
        <v>55121606</v>
      </c>
      <c r="GKH53" s="62">
        <v>55121606</v>
      </c>
      <c r="GKI53" s="62">
        <v>55121606</v>
      </c>
      <c r="GKJ53" s="62">
        <v>55121606</v>
      </c>
      <c r="GKK53" s="62">
        <v>55121606</v>
      </c>
      <c r="GKL53" s="62">
        <v>55121606</v>
      </c>
      <c r="GKM53" s="62">
        <v>55121606</v>
      </c>
      <c r="GKN53" s="62">
        <v>55121606</v>
      </c>
      <c r="GKO53" s="62">
        <v>55121606</v>
      </c>
      <c r="GKP53" s="62">
        <v>55121606</v>
      </c>
      <c r="GKQ53" s="62">
        <v>55121606</v>
      </c>
      <c r="GKR53" s="62">
        <v>55121606</v>
      </c>
      <c r="GKS53" s="62">
        <v>55121606</v>
      </c>
      <c r="GKT53" s="62">
        <v>55121606</v>
      </c>
      <c r="GKU53" s="62">
        <v>55121606</v>
      </c>
      <c r="GKV53" s="62">
        <v>55121606</v>
      </c>
      <c r="GKW53" s="62">
        <v>55121606</v>
      </c>
      <c r="GKX53" s="62">
        <v>55121606</v>
      </c>
      <c r="GKY53" s="62">
        <v>55121606</v>
      </c>
      <c r="GKZ53" s="62">
        <v>55121606</v>
      </c>
      <c r="GLA53" s="62">
        <v>55121606</v>
      </c>
      <c r="GLB53" s="62">
        <v>55121606</v>
      </c>
      <c r="GLC53" s="62">
        <v>55121606</v>
      </c>
      <c r="GLD53" s="62">
        <v>55121606</v>
      </c>
      <c r="GLE53" s="62">
        <v>55121606</v>
      </c>
      <c r="GLF53" s="62">
        <v>55121606</v>
      </c>
      <c r="GLG53" s="62">
        <v>55121606</v>
      </c>
      <c r="GLH53" s="62">
        <v>55121606</v>
      </c>
      <c r="GLI53" s="62">
        <v>55121606</v>
      </c>
      <c r="GLJ53" s="62">
        <v>55121606</v>
      </c>
      <c r="GLK53" s="62">
        <v>55121606</v>
      </c>
      <c r="GLL53" s="62">
        <v>55121606</v>
      </c>
      <c r="GLM53" s="62">
        <v>55121606</v>
      </c>
      <c r="GLN53" s="62">
        <v>55121606</v>
      </c>
      <c r="GLO53" s="62">
        <v>55121606</v>
      </c>
      <c r="GLP53" s="62">
        <v>55121606</v>
      </c>
      <c r="GLQ53" s="62">
        <v>55121606</v>
      </c>
      <c r="GLR53" s="62">
        <v>55121606</v>
      </c>
      <c r="GLS53" s="62">
        <v>55121606</v>
      </c>
      <c r="GLT53" s="62">
        <v>55121606</v>
      </c>
      <c r="GLU53" s="62">
        <v>55121606</v>
      </c>
      <c r="GLV53" s="62">
        <v>55121606</v>
      </c>
      <c r="GLW53" s="62">
        <v>55121606</v>
      </c>
      <c r="GLX53" s="62">
        <v>55121606</v>
      </c>
      <c r="GLY53" s="62">
        <v>55121606</v>
      </c>
      <c r="GLZ53" s="62">
        <v>55121606</v>
      </c>
      <c r="GMA53" s="62">
        <v>55121606</v>
      </c>
      <c r="GMB53" s="62">
        <v>55121606</v>
      </c>
      <c r="GMC53" s="62">
        <v>55121606</v>
      </c>
      <c r="GMD53" s="62">
        <v>55121606</v>
      </c>
      <c r="GME53" s="62">
        <v>55121606</v>
      </c>
      <c r="GMF53" s="62">
        <v>55121606</v>
      </c>
      <c r="GMG53" s="62">
        <v>55121606</v>
      </c>
      <c r="GMH53" s="62">
        <v>55121606</v>
      </c>
      <c r="GMI53" s="62">
        <v>55121606</v>
      </c>
      <c r="GMJ53" s="62">
        <v>55121606</v>
      </c>
      <c r="GMK53" s="62">
        <v>55121606</v>
      </c>
      <c r="GML53" s="62">
        <v>55121606</v>
      </c>
      <c r="GMM53" s="62">
        <v>55121606</v>
      </c>
      <c r="GMN53" s="62">
        <v>55121606</v>
      </c>
      <c r="GMO53" s="62">
        <v>55121606</v>
      </c>
      <c r="GMP53" s="62">
        <v>55121606</v>
      </c>
      <c r="GMQ53" s="62">
        <v>55121606</v>
      </c>
      <c r="GMR53" s="62">
        <v>55121606</v>
      </c>
      <c r="GMS53" s="62">
        <v>55121606</v>
      </c>
      <c r="GMT53" s="62">
        <v>55121606</v>
      </c>
      <c r="GMU53" s="62">
        <v>55121606</v>
      </c>
      <c r="GMV53" s="62">
        <v>55121606</v>
      </c>
      <c r="GMW53" s="62">
        <v>55121606</v>
      </c>
      <c r="GMX53" s="62">
        <v>55121606</v>
      </c>
      <c r="GMY53" s="62">
        <v>55121606</v>
      </c>
      <c r="GMZ53" s="62">
        <v>55121606</v>
      </c>
      <c r="GNA53" s="62">
        <v>55121606</v>
      </c>
      <c r="GNB53" s="62">
        <v>55121606</v>
      </c>
      <c r="GNC53" s="62">
        <v>55121606</v>
      </c>
      <c r="GND53" s="62">
        <v>55121606</v>
      </c>
      <c r="GNE53" s="62">
        <v>55121606</v>
      </c>
      <c r="GNF53" s="62">
        <v>55121606</v>
      </c>
      <c r="GNG53" s="62">
        <v>55121606</v>
      </c>
      <c r="GNH53" s="62">
        <v>55121606</v>
      </c>
      <c r="GNI53" s="62">
        <v>55121606</v>
      </c>
      <c r="GNJ53" s="62">
        <v>55121606</v>
      </c>
      <c r="GNK53" s="62">
        <v>55121606</v>
      </c>
      <c r="GNL53" s="62">
        <v>55121606</v>
      </c>
      <c r="GNM53" s="62">
        <v>55121606</v>
      </c>
      <c r="GNN53" s="62">
        <v>55121606</v>
      </c>
      <c r="GNO53" s="62">
        <v>55121606</v>
      </c>
      <c r="GNP53" s="62">
        <v>55121606</v>
      </c>
      <c r="GNQ53" s="62">
        <v>55121606</v>
      </c>
      <c r="GNR53" s="62">
        <v>55121606</v>
      </c>
      <c r="GNS53" s="62">
        <v>55121606</v>
      </c>
      <c r="GNT53" s="62">
        <v>55121606</v>
      </c>
      <c r="GNU53" s="62">
        <v>55121606</v>
      </c>
      <c r="GNV53" s="62">
        <v>55121606</v>
      </c>
      <c r="GNW53" s="62">
        <v>55121606</v>
      </c>
      <c r="GNX53" s="62">
        <v>55121606</v>
      </c>
      <c r="GNY53" s="62">
        <v>55121606</v>
      </c>
      <c r="GNZ53" s="62">
        <v>55121606</v>
      </c>
      <c r="GOA53" s="62">
        <v>55121606</v>
      </c>
      <c r="GOB53" s="62">
        <v>55121606</v>
      </c>
      <c r="GOC53" s="62">
        <v>55121606</v>
      </c>
      <c r="GOD53" s="62">
        <v>55121606</v>
      </c>
      <c r="GOE53" s="62">
        <v>55121606</v>
      </c>
      <c r="GOF53" s="62">
        <v>55121606</v>
      </c>
      <c r="GOG53" s="62">
        <v>55121606</v>
      </c>
      <c r="GOH53" s="62">
        <v>55121606</v>
      </c>
      <c r="GOI53" s="62">
        <v>55121606</v>
      </c>
      <c r="GOJ53" s="62">
        <v>55121606</v>
      </c>
      <c r="GOK53" s="62">
        <v>55121606</v>
      </c>
      <c r="GOL53" s="62">
        <v>55121606</v>
      </c>
      <c r="GOM53" s="62">
        <v>55121606</v>
      </c>
      <c r="GON53" s="62">
        <v>55121606</v>
      </c>
      <c r="GOO53" s="62">
        <v>55121606</v>
      </c>
      <c r="GOP53" s="62">
        <v>55121606</v>
      </c>
      <c r="GOQ53" s="62">
        <v>55121606</v>
      </c>
      <c r="GOR53" s="62">
        <v>55121606</v>
      </c>
      <c r="GOS53" s="62">
        <v>55121606</v>
      </c>
      <c r="GOT53" s="62">
        <v>55121606</v>
      </c>
      <c r="GOU53" s="62">
        <v>55121606</v>
      </c>
      <c r="GOV53" s="62">
        <v>55121606</v>
      </c>
      <c r="GOW53" s="62">
        <v>55121606</v>
      </c>
      <c r="GOX53" s="62">
        <v>55121606</v>
      </c>
      <c r="GOY53" s="62">
        <v>55121606</v>
      </c>
      <c r="GOZ53" s="62">
        <v>55121606</v>
      </c>
      <c r="GPA53" s="62">
        <v>55121606</v>
      </c>
      <c r="GPB53" s="62">
        <v>55121606</v>
      </c>
      <c r="GPC53" s="62">
        <v>55121606</v>
      </c>
      <c r="GPD53" s="62">
        <v>55121606</v>
      </c>
      <c r="GPE53" s="62">
        <v>55121606</v>
      </c>
      <c r="GPF53" s="62">
        <v>55121606</v>
      </c>
      <c r="GPG53" s="62">
        <v>55121606</v>
      </c>
      <c r="GPH53" s="62">
        <v>55121606</v>
      </c>
      <c r="GPI53" s="62">
        <v>55121606</v>
      </c>
      <c r="GPJ53" s="62">
        <v>55121606</v>
      </c>
      <c r="GPK53" s="62">
        <v>55121606</v>
      </c>
      <c r="GPL53" s="62">
        <v>55121606</v>
      </c>
      <c r="GPM53" s="62">
        <v>55121606</v>
      </c>
      <c r="GPN53" s="62">
        <v>55121606</v>
      </c>
      <c r="GPO53" s="62">
        <v>55121606</v>
      </c>
      <c r="GPP53" s="62">
        <v>55121606</v>
      </c>
      <c r="GPQ53" s="62">
        <v>55121606</v>
      </c>
      <c r="GPR53" s="62">
        <v>55121606</v>
      </c>
      <c r="GPS53" s="62">
        <v>55121606</v>
      </c>
      <c r="GPT53" s="62">
        <v>55121606</v>
      </c>
      <c r="GPU53" s="62">
        <v>55121606</v>
      </c>
      <c r="GPV53" s="62">
        <v>55121606</v>
      </c>
      <c r="GPW53" s="62">
        <v>55121606</v>
      </c>
      <c r="GPX53" s="62">
        <v>55121606</v>
      </c>
      <c r="GPY53" s="62">
        <v>55121606</v>
      </c>
      <c r="GPZ53" s="62">
        <v>55121606</v>
      </c>
      <c r="GQA53" s="62">
        <v>55121606</v>
      </c>
      <c r="GQB53" s="62">
        <v>55121606</v>
      </c>
      <c r="GQC53" s="62">
        <v>55121606</v>
      </c>
      <c r="GQD53" s="62">
        <v>55121606</v>
      </c>
      <c r="GQE53" s="62">
        <v>55121606</v>
      </c>
      <c r="GQF53" s="62">
        <v>55121606</v>
      </c>
      <c r="GQG53" s="62">
        <v>55121606</v>
      </c>
      <c r="GQH53" s="62">
        <v>55121606</v>
      </c>
      <c r="GQI53" s="62">
        <v>55121606</v>
      </c>
      <c r="GQJ53" s="62">
        <v>55121606</v>
      </c>
      <c r="GQK53" s="62">
        <v>55121606</v>
      </c>
      <c r="GQL53" s="62">
        <v>55121606</v>
      </c>
      <c r="GQM53" s="62">
        <v>55121606</v>
      </c>
      <c r="GQN53" s="62">
        <v>55121606</v>
      </c>
      <c r="GQO53" s="62">
        <v>55121606</v>
      </c>
      <c r="GQP53" s="62">
        <v>55121606</v>
      </c>
      <c r="GQQ53" s="62">
        <v>55121606</v>
      </c>
      <c r="GQR53" s="62">
        <v>55121606</v>
      </c>
      <c r="GQS53" s="62">
        <v>55121606</v>
      </c>
      <c r="GQT53" s="62">
        <v>55121606</v>
      </c>
      <c r="GQU53" s="62">
        <v>55121606</v>
      </c>
      <c r="GQV53" s="62">
        <v>55121606</v>
      </c>
      <c r="GQW53" s="62">
        <v>55121606</v>
      </c>
      <c r="GQX53" s="62">
        <v>55121606</v>
      </c>
      <c r="GQY53" s="62">
        <v>55121606</v>
      </c>
      <c r="GQZ53" s="62">
        <v>55121606</v>
      </c>
      <c r="GRA53" s="62">
        <v>55121606</v>
      </c>
      <c r="GRB53" s="62">
        <v>55121606</v>
      </c>
      <c r="GRC53" s="62">
        <v>55121606</v>
      </c>
      <c r="GRD53" s="62">
        <v>55121606</v>
      </c>
      <c r="GRE53" s="62">
        <v>55121606</v>
      </c>
      <c r="GRF53" s="62">
        <v>55121606</v>
      </c>
      <c r="GRG53" s="62">
        <v>55121606</v>
      </c>
      <c r="GRH53" s="62">
        <v>55121606</v>
      </c>
      <c r="GRI53" s="62">
        <v>55121606</v>
      </c>
      <c r="GRJ53" s="62">
        <v>55121606</v>
      </c>
      <c r="GRK53" s="62">
        <v>55121606</v>
      </c>
      <c r="GRL53" s="62">
        <v>55121606</v>
      </c>
      <c r="GRM53" s="62">
        <v>55121606</v>
      </c>
      <c r="GRN53" s="62">
        <v>55121606</v>
      </c>
      <c r="GRO53" s="62">
        <v>55121606</v>
      </c>
      <c r="GRP53" s="62">
        <v>55121606</v>
      </c>
      <c r="GRQ53" s="62">
        <v>55121606</v>
      </c>
      <c r="GRR53" s="62">
        <v>55121606</v>
      </c>
      <c r="GRS53" s="62">
        <v>55121606</v>
      </c>
      <c r="GRT53" s="62">
        <v>55121606</v>
      </c>
      <c r="GRU53" s="62">
        <v>55121606</v>
      </c>
      <c r="GRV53" s="62">
        <v>55121606</v>
      </c>
      <c r="GRW53" s="62">
        <v>55121606</v>
      </c>
      <c r="GRX53" s="62">
        <v>55121606</v>
      </c>
      <c r="GRY53" s="62">
        <v>55121606</v>
      </c>
      <c r="GRZ53" s="62">
        <v>55121606</v>
      </c>
      <c r="GSA53" s="62">
        <v>55121606</v>
      </c>
      <c r="GSB53" s="62">
        <v>55121606</v>
      </c>
      <c r="GSC53" s="62">
        <v>55121606</v>
      </c>
      <c r="GSD53" s="62">
        <v>55121606</v>
      </c>
      <c r="GSE53" s="62">
        <v>55121606</v>
      </c>
      <c r="GSF53" s="62">
        <v>55121606</v>
      </c>
      <c r="GSG53" s="62">
        <v>55121606</v>
      </c>
      <c r="GSH53" s="62">
        <v>55121606</v>
      </c>
      <c r="GSI53" s="62">
        <v>55121606</v>
      </c>
      <c r="GSJ53" s="62">
        <v>55121606</v>
      </c>
      <c r="GSK53" s="62">
        <v>55121606</v>
      </c>
      <c r="GSL53" s="62">
        <v>55121606</v>
      </c>
      <c r="GSM53" s="62">
        <v>55121606</v>
      </c>
      <c r="GSN53" s="62">
        <v>55121606</v>
      </c>
      <c r="GSO53" s="62">
        <v>55121606</v>
      </c>
      <c r="GSP53" s="62">
        <v>55121606</v>
      </c>
      <c r="GSQ53" s="62">
        <v>55121606</v>
      </c>
      <c r="GSR53" s="62">
        <v>55121606</v>
      </c>
      <c r="GSS53" s="62">
        <v>55121606</v>
      </c>
      <c r="GST53" s="62">
        <v>55121606</v>
      </c>
      <c r="GSU53" s="62">
        <v>55121606</v>
      </c>
      <c r="GSV53" s="62">
        <v>55121606</v>
      </c>
      <c r="GSW53" s="62">
        <v>55121606</v>
      </c>
      <c r="GSX53" s="62">
        <v>55121606</v>
      </c>
      <c r="GSY53" s="62">
        <v>55121606</v>
      </c>
      <c r="GSZ53" s="62">
        <v>55121606</v>
      </c>
      <c r="GTA53" s="62">
        <v>55121606</v>
      </c>
      <c r="GTB53" s="62">
        <v>55121606</v>
      </c>
      <c r="GTC53" s="62">
        <v>55121606</v>
      </c>
      <c r="GTD53" s="62">
        <v>55121606</v>
      </c>
      <c r="GTE53" s="62">
        <v>55121606</v>
      </c>
      <c r="GTF53" s="62">
        <v>55121606</v>
      </c>
      <c r="GTG53" s="62">
        <v>55121606</v>
      </c>
      <c r="GTH53" s="62">
        <v>55121606</v>
      </c>
      <c r="GTI53" s="62">
        <v>55121606</v>
      </c>
      <c r="GTJ53" s="62">
        <v>55121606</v>
      </c>
      <c r="GTK53" s="62">
        <v>55121606</v>
      </c>
      <c r="GTL53" s="62">
        <v>55121606</v>
      </c>
      <c r="GTM53" s="62">
        <v>55121606</v>
      </c>
      <c r="GTN53" s="62">
        <v>55121606</v>
      </c>
      <c r="GTO53" s="62">
        <v>55121606</v>
      </c>
      <c r="GTP53" s="62">
        <v>55121606</v>
      </c>
      <c r="GTQ53" s="62">
        <v>55121606</v>
      </c>
      <c r="GTR53" s="62">
        <v>55121606</v>
      </c>
      <c r="GTS53" s="62">
        <v>55121606</v>
      </c>
      <c r="GTT53" s="62">
        <v>55121606</v>
      </c>
      <c r="GTU53" s="62">
        <v>55121606</v>
      </c>
      <c r="GTV53" s="62">
        <v>55121606</v>
      </c>
      <c r="GTW53" s="62">
        <v>55121606</v>
      </c>
      <c r="GTX53" s="62">
        <v>55121606</v>
      </c>
      <c r="GTY53" s="62">
        <v>55121606</v>
      </c>
      <c r="GTZ53" s="62">
        <v>55121606</v>
      </c>
      <c r="GUA53" s="62">
        <v>55121606</v>
      </c>
      <c r="GUB53" s="62">
        <v>55121606</v>
      </c>
      <c r="GUC53" s="62">
        <v>55121606</v>
      </c>
      <c r="GUD53" s="62">
        <v>55121606</v>
      </c>
      <c r="GUE53" s="62">
        <v>55121606</v>
      </c>
      <c r="GUF53" s="62">
        <v>55121606</v>
      </c>
      <c r="GUG53" s="62">
        <v>55121606</v>
      </c>
      <c r="GUH53" s="62">
        <v>55121606</v>
      </c>
      <c r="GUI53" s="62">
        <v>55121606</v>
      </c>
      <c r="GUJ53" s="62">
        <v>55121606</v>
      </c>
      <c r="GUK53" s="62">
        <v>55121606</v>
      </c>
      <c r="GUL53" s="62">
        <v>55121606</v>
      </c>
      <c r="GUM53" s="62">
        <v>55121606</v>
      </c>
      <c r="GUN53" s="62">
        <v>55121606</v>
      </c>
      <c r="GUO53" s="62">
        <v>55121606</v>
      </c>
      <c r="GUP53" s="62">
        <v>55121606</v>
      </c>
      <c r="GUQ53" s="62">
        <v>55121606</v>
      </c>
      <c r="GUR53" s="62">
        <v>55121606</v>
      </c>
      <c r="GUS53" s="62">
        <v>55121606</v>
      </c>
      <c r="GUT53" s="62">
        <v>55121606</v>
      </c>
      <c r="GUU53" s="62">
        <v>55121606</v>
      </c>
      <c r="GUV53" s="62">
        <v>55121606</v>
      </c>
      <c r="GUW53" s="62">
        <v>55121606</v>
      </c>
      <c r="GUX53" s="62">
        <v>55121606</v>
      </c>
      <c r="GUY53" s="62">
        <v>55121606</v>
      </c>
      <c r="GUZ53" s="62">
        <v>55121606</v>
      </c>
      <c r="GVA53" s="62">
        <v>55121606</v>
      </c>
      <c r="GVB53" s="62">
        <v>55121606</v>
      </c>
      <c r="GVC53" s="62">
        <v>55121606</v>
      </c>
      <c r="GVD53" s="62">
        <v>55121606</v>
      </c>
      <c r="GVE53" s="62">
        <v>55121606</v>
      </c>
      <c r="GVF53" s="62">
        <v>55121606</v>
      </c>
      <c r="GVG53" s="62">
        <v>55121606</v>
      </c>
      <c r="GVH53" s="62">
        <v>55121606</v>
      </c>
      <c r="GVI53" s="62">
        <v>55121606</v>
      </c>
      <c r="GVJ53" s="62">
        <v>55121606</v>
      </c>
      <c r="GVK53" s="62">
        <v>55121606</v>
      </c>
      <c r="GVL53" s="62">
        <v>55121606</v>
      </c>
      <c r="GVM53" s="62">
        <v>55121606</v>
      </c>
      <c r="GVN53" s="62">
        <v>55121606</v>
      </c>
      <c r="GVO53" s="62">
        <v>55121606</v>
      </c>
      <c r="GVP53" s="62">
        <v>55121606</v>
      </c>
      <c r="GVQ53" s="62">
        <v>55121606</v>
      </c>
      <c r="GVR53" s="62">
        <v>55121606</v>
      </c>
      <c r="GVS53" s="62">
        <v>55121606</v>
      </c>
      <c r="GVT53" s="62">
        <v>55121606</v>
      </c>
      <c r="GVU53" s="62">
        <v>55121606</v>
      </c>
      <c r="GVV53" s="62">
        <v>55121606</v>
      </c>
      <c r="GVW53" s="62">
        <v>55121606</v>
      </c>
      <c r="GVX53" s="62">
        <v>55121606</v>
      </c>
      <c r="GVY53" s="62">
        <v>55121606</v>
      </c>
      <c r="GVZ53" s="62">
        <v>55121606</v>
      </c>
      <c r="GWA53" s="62">
        <v>55121606</v>
      </c>
      <c r="GWB53" s="62">
        <v>55121606</v>
      </c>
      <c r="GWC53" s="62">
        <v>55121606</v>
      </c>
      <c r="GWD53" s="62">
        <v>55121606</v>
      </c>
      <c r="GWE53" s="62">
        <v>55121606</v>
      </c>
      <c r="GWF53" s="62">
        <v>55121606</v>
      </c>
      <c r="GWG53" s="62">
        <v>55121606</v>
      </c>
      <c r="GWH53" s="62">
        <v>55121606</v>
      </c>
      <c r="GWI53" s="62">
        <v>55121606</v>
      </c>
      <c r="GWJ53" s="62">
        <v>55121606</v>
      </c>
      <c r="GWK53" s="62">
        <v>55121606</v>
      </c>
      <c r="GWL53" s="62">
        <v>55121606</v>
      </c>
      <c r="GWM53" s="62">
        <v>55121606</v>
      </c>
      <c r="GWN53" s="62">
        <v>55121606</v>
      </c>
      <c r="GWO53" s="62">
        <v>55121606</v>
      </c>
      <c r="GWP53" s="62">
        <v>55121606</v>
      </c>
      <c r="GWQ53" s="62">
        <v>55121606</v>
      </c>
      <c r="GWR53" s="62">
        <v>55121606</v>
      </c>
      <c r="GWS53" s="62">
        <v>55121606</v>
      </c>
      <c r="GWT53" s="62">
        <v>55121606</v>
      </c>
      <c r="GWU53" s="62">
        <v>55121606</v>
      </c>
      <c r="GWV53" s="62">
        <v>55121606</v>
      </c>
      <c r="GWW53" s="62">
        <v>55121606</v>
      </c>
      <c r="GWX53" s="62">
        <v>55121606</v>
      </c>
      <c r="GWY53" s="62">
        <v>55121606</v>
      </c>
      <c r="GWZ53" s="62">
        <v>55121606</v>
      </c>
      <c r="GXA53" s="62">
        <v>55121606</v>
      </c>
      <c r="GXB53" s="62">
        <v>55121606</v>
      </c>
      <c r="GXC53" s="62">
        <v>55121606</v>
      </c>
      <c r="GXD53" s="62">
        <v>55121606</v>
      </c>
      <c r="GXE53" s="62">
        <v>55121606</v>
      </c>
      <c r="GXF53" s="62">
        <v>55121606</v>
      </c>
      <c r="GXG53" s="62">
        <v>55121606</v>
      </c>
      <c r="GXH53" s="62">
        <v>55121606</v>
      </c>
      <c r="GXI53" s="62">
        <v>55121606</v>
      </c>
      <c r="GXJ53" s="62">
        <v>55121606</v>
      </c>
      <c r="GXK53" s="62">
        <v>55121606</v>
      </c>
      <c r="GXL53" s="62">
        <v>55121606</v>
      </c>
      <c r="GXM53" s="62">
        <v>55121606</v>
      </c>
      <c r="GXN53" s="62">
        <v>55121606</v>
      </c>
      <c r="GXO53" s="62">
        <v>55121606</v>
      </c>
      <c r="GXP53" s="62">
        <v>55121606</v>
      </c>
      <c r="GXQ53" s="62">
        <v>55121606</v>
      </c>
      <c r="GXR53" s="62">
        <v>55121606</v>
      </c>
      <c r="GXS53" s="62">
        <v>55121606</v>
      </c>
      <c r="GXT53" s="62">
        <v>55121606</v>
      </c>
      <c r="GXU53" s="62">
        <v>55121606</v>
      </c>
      <c r="GXV53" s="62">
        <v>55121606</v>
      </c>
      <c r="GXW53" s="62">
        <v>55121606</v>
      </c>
      <c r="GXX53" s="62">
        <v>55121606</v>
      </c>
      <c r="GXY53" s="62">
        <v>55121606</v>
      </c>
      <c r="GXZ53" s="62">
        <v>55121606</v>
      </c>
      <c r="GYA53" s="62">
        <v>55121606</v>
      </c>
      <c r="GYB53" s="62">
        <v>55121606</v>
      </c>
      <c r="GYC53" s="62">
        <v>55121606</v>
      </c>
      <c r="GYD53" s="62">
        <v>55121606</v>
      </c>
      <c r="GYE53" s="62">
        <v>55121606</v>
      </c>
      <c r="GYF53" s="62">
        <v>55121606</v>
      </c>
      <c r="GYG53" s="62">
        <v>55121606</v>
      </c>
      <c r="GYH53" s="62">
        <v>55121606</v>
      </c>
      <c r="GYI53" s="62">
        <v>55121606</v>
      </c>
      <c r="GYJ53" s="62">
        <v>55121606</v>
      </c>
      <c r="GYK53" s="62">
        <v>55121606</v>
      </c>
      <c r="GYL53" s="62">
        <v>55121606</v>
      </c>
      <c r="GYM53" s="62">
        <v>55121606</v>
      </c>
      <c r="GYN53" s="62">
        <v>55121606</v>
      </c>
      <c r="GYO53" s="62">
        <v>55121606</v>
      </c>
      <c r="GYP53" s="62">
        <v>55121606</v>
      </c>
      <c r="GYQ53" s="62">
        <v>55121606</v>
      </c>
      <c r="GYR53" s="62">
        <v>55121606</v>
      </c>
      <c r="GYS53" s="62">
        <v>55121606</v>
      </c>
      <c r="GYT53" s="62">
        <v>55121606</v>
      </c>
      <c r="GYU53" s="62">
        <v>55121606</v>
      </c>
      <c r="GYV53" s="62">
        <v>55121606</v>
      </c>
      <c r="GYW53" s="62">
        <v>55121606</v>
      </c>
      <c r="GYX53" s="62">
        <v>55121606</v>
      </c>
      <c r="GYY53" s="62">
        <v>55121606</v>
      </c>
      <c r="GYZ53" s="62">
        <v>55121606</v>
      </c>
      <c r="GZA53" s="62">
        <v>55121606</v>
      </c>
      <c r="GZB53" s="62">
        <v>55121606</v>
      </c>
      <c r="GZC53" s="62">
        <v>55121606</v>
      </c>
      <c r="GZD53" s="62">
        <v>55121606</v>
      </c>
      <c r="GZE53" s="62">
        <v>55121606</v>
      </c>
      <c r="GZF53" s="62">
        <v>55121606</v>
      </c>
      <c r="GZG53" s="62">
        <v>55121606</v>
      </c>
      <c r="GZH53" s="62">
        <v>55121606</v>
      </c>
      <c r="GZI53" s="62">
        <v>55121606</v>
      </c>
      <c r="GZJ53" s="62">
        <v>55121606</v>
      </c>
      <c r="GZK53" s="62">
        <v>55121606</v>
      </c>
      <c r="GZL53" s="62">
        <v>55121606</v>
      </c>
      <c r="GZM53" s="62">
        <v>55121606</v>
      </c>
      <c r="GZN53" s="62">
        <v>55121606</v>
      </c>
      <c r="GZO53" s="62">
        <v>55121606</v>
      </c>
      <c r="GZP53" s="62">
        <v>55121606</v>
      </c>
      <c r="GZQ53" s="62">
        <v>55121606</v>
      </c>
      <c r="GZR53" s="62">
        <v>55121606</v>
      </c>
      <c r="GZS53" s="62">
        <v>55121606</v>
      </c>
      <c r="GZT53" s="62">
        <v>55121606</v>
      </c>
      <c r="GZU53" s="62">
        <v>55121606</v>
      </c>
      <c r="GZV53" s="62">
        <v>55121606</v>
      </c>
      <c r="GZW53" s="62">
        <v>55121606</v>
      </c>
      <c r="GZX53" s="62">
        <v>55121606</v>
      </c>
      <c r="GZY53" s="62">
        <v>55121606</v>
      </c>
      <c r="GZZ53" s="62">
        <v>55121606</v>
      </c>
      <c r="HAA53" s="62">
        <v>55121606</v>
      </c>
      <c r="HAB53" s="62">
        <v>55121606</v>
      </c>
      <c r="HAC53" s="62">
        <v>55121606</v>
      </c>
      <c r="HAD53" s="62">
        <v>55121606</v>
      </c>
      <c r="HAE53" s="62">
        <v>55121606</v>
      </c>
      <c r="HAF53" s="62">
        <v>55121606</v>
      </c>
      <c r="HAG53" s="62">
        <v>55121606</v>
      </c>
      <c r="HAH53" s="62">
        <v>55121606</v>
      </c>
      <c r="HAI53" s="62">
        <v>55121606</v>
      </c>
      <c r="HAJ53" s="62">
        <v>55121606</v>
      </c>
      <c r="HAK53" s="62">
        <v>55121606</v>
      </c>
      <c r="HAL53" s="62">
        <v>55121606</v>
      </c>
      <c r="HAM53" s="62">
        <v>55121606</v>
      </c>
      <c r="HAN53" s="62">
        <v>55121606</v>
      </c>
      <c r="HAO53" s="62">
        <v>55121606</v>
      </c>
      <c r="HAP53" s="62">
        <v>55121606</v>
      </c>
      <c r="HAQ53" s="62">
        <v>55121606</v>
      </c>
      <c r="HAR53" s="62">
        <v>55121606</v>
      </c>
      <c r="HAS53" s="62">
        <v>55121606</v>
      </c>
      <c r="HAT53" s="62">
        <v>55121606</v>
      </c>
      <c r="HAU53" s="62">
        <v>55121606</v>
      </c>
      <c r="HAV53" s="62">
        <v>55121606</v>
      </c>
      <c r="HAW53" s="62">
        <v>55121606</v>
      </c>
      <c r="HAX53" s="62">
        <v>55121606</v>
      </c>
      <c r="HAY53" s="62">
        <v>55121606</v>
      </c>
      <c r="HAZ53" s="62">
        <v>55121606</v>
      </c>
      <c r="HBA53" s="62">
        <v>55121606</v>
      </c>
      <c r="HBB53" s="62">
        <v>55121606</v>
      </c>
      <c r="HBC53" s="62">
        <v>55121606</v>
      </c>
      <c r="HBD53" s="62">
        <v>55121606</v>
      </c>
      <c r="HBE53" s="62">
        <v>55121606</v>
      </c>
      <c r="HBF53" s="62">
        <v>55121606</v>
      </c>
      <c r="HBG53" s="62">
        <v>55121606</v>
      </c>
      <c r="HBH53" s="62">
        <v>55121606</v>
      </c>
      <c r="HBI53" s="62">
        <v>55121606</v>
      </c>
      <c r="HBJ53" s="62">
        <v>55121606</v>
      </c>
      <c r="HBK53" s="62">
        <v>55121606</v>
      </c>
      <c r="HBL53" s="62">
        <v>55121606</v>
      </c>
      <c r="HBM53" s="62">
        <v>55121606</v>
      </c>
      <c r="HBN53" s="62">
        <v>55121606</v>
      </c>
      <c r="HBO53" s="62">
        <v>55121606</v>
      </c>
      <c r="HBP53" s="62">
        <v>55121606</v>
      </c>
      <c r="HBQ53" s="62">
        <v>55121606</v>
      </c>
      <c r="HBR53" s="62">
        <v>55121606</v>
      </c>
      <c r="HBS53" s="62">
        <v>55121606</v>
      </c>
      <c r="HBT53" s="62">
        <v>55121606</v>
      </c>
      <c r="HBU53" s="62">
        <v>55121606</v>
      </c>
      <c r="HBV53" s="62">
        <v>55121606</v>
      </c>
      <c r="HBW53" s="62">
        <v>55121606</v>
      </c>
      <c r="HBX53" s="62">
        <v>55121606</v>
      </c>
      <c r="HBY53" s="62">
        <v>55121606</v>
      </c>
      <c r="HBZ53" s="62">
        <v>55121606</v>
      </c>
      <c r="HCA53" s="62">
        <v>55121606</v>
      </c>
      <c r="HCB53" s="62">
        <v>55121606</v>
      </c>
      <c r="HCC53" s="62">
        <v>55121606</v>
      </c>
      <c r="HCD53" s="62">
        <v>55121606</v>
      </c>
      <c r="HCE53" s="62">
        <v>55121606</v>
      </c>
      <c r="HCF53" s="62">
        <v>55121606</v>
      </c>
      <c r="HCG53" s="62">
        <v>55121606</v>
      </c>
      <c r="HCH53" s="62">
        <v>55121606</v>
      </c>
      <c r="HCI53" s="62">
        <v>55121606</v>
      </c>
      <c r="HCJ53" s="62">
        <v>55121606</v>
      </c>
      <c r="HCK53" s="62">
        <v>55121606</v>
      </c>
      <c r="HCL53" s="62">
        <v>55121606</v>
      </c>
      <c r="HCM53" s="62">
        <v>55121606</v>
      </c>
      <c r="HCN53" s="62">
        <v>55121606</v>
      </c>
      <c r="HCO53" s="62">
        <v>55121606</v>
      </c>
      <c r="HCP53" s="62">
        <v>55121606</v>
      </c>
      <c r="HCQ53" s="62">
        <v>55121606</v>
      </c>
      <c r="HCR53" s="62">
        <v>55121606</v>
      </c>
      <c r="HCS53" s="62">
        <v>55121606</v>
      </c>
      <c r="HCT53" s="62">
        <v>55121606</v>
      </c>
      <c r="HCU53" s="62">
        <v>55121606</v>
      </c>
      <c r="HCV53" s="62">
        <v>55121606</v>
      </c>
      <c r="HCW53" s="62">
        <v>55121606</v>
      </c>
      <c r="HCX53" s="62">
        <v>55121606</v>
      </c>
      <c r="HCY53" s="62">
        <v>55121606</v>
      </c>
      <c r="HCZ53" s="62">
        <v>55121606</v>
      </c>
      <c r="HDA53" s="62">
        <v>55121606</v>
      </c>
      <c r="HDB53" s="62">
        <v>55121606</v>
      </c>
      <c r="HDC53" s="62">
        <v>55121606</v>
      </c>
      <c r="HDD53" s="62">
        <v>55121606</v>
      </c>
      <c r="HDE53" s="62">
        <v>55121606</v>
      </c>
      <c r="HDF53" s="62">
        <v>55121606</v>
      </c>
      <c r="HDG53" s="62">
        <v>55121606</v>
      </c>
      <c r="HDH53" s="62">
        <v>55121606</v>
      </c>
      <c r="HDI53" s="62">
        <v>55121606</v>
      </c>
      <c r="HDJ53" s="62">
        <v>55121606</v>
      </c>
      <c r="HDK53" s="62">
        <v>55121606</v>
      </c>
      <c r="HDL53" s="62">
        <v>55121606</v>
      </c>
      <c r="HDM53" s="62">
        <v>55121606</v>
      </c>
      <c r="HDN53" s="62">
        <v>55121606</v>
      </c>
      <c r="HDO53" s="62">
        <v>55121606</v>
      </c>
      <c r="HDP53" s="62">
        <v>55121606</v>
      </c>
      <c r="HDQ53" s="62">
        <v>55121606</v>
      </c>
      <c r="HDR53" s="62">
        <v>55121606</v>
      </c>
      <c r="HDS53" s="62">
        <v>55121606</v>
      </c>
      <c r="HDT53" s="62">
        <v>55121606</v>
      </c>
      <c r="HDU53" s="62">
        <v>55121606</v>
      </c>
      <c r="HDV53" s="62">
        <v>55121606</v>
      </c>
      <c r="HDW53" s="62">
        <v>55121606</v>
      </c>
      <c r="HDX53" s="62">
        <v>55121606</v>
      </c>
      <c r="HDY53" s="62">
        <v>55121606</v>
      </c>
      <c r="HDZ53" s="62">
        <v>55121606</v>
      </c>
      <c r="HEA53" s="62">
        <v>55121606</v>
      </c>
      <c r="HEB53" s="62">
        <v>55121606</v>
      </c>
      <c r="HEC53" s="62">
        <v>55121606</v>
      </c>
      <c r="HED53" s="62">
        <v>55121606</v>
      </c>
      <c r="HEE53" s="62">
        <v>55121606</v>
      </c>
      <c r="HEF53" s="62">
        <v>55121606</v>
      </c>
      <c r="HEG53" s="62">
        <v>55121606</v>
      </c>
      <c r="HEH53" s="62">
        <v>55121606</v>
      </c>
      <c r="HEI53" s="62">
        <v>55121606</v>
      </c>
      <c r="HEJ53" s="62">
        <v>55121606</v>
      </c>
      <c r="HEK53" s="62">
        <v>55121606</v>
      </c>
      <c r="HEL53" s="62">
        <v>55121606</v>
      </c>
      <c r="HEM53" s="62">
        <v>55121606</v>
      </c>
      <c r="HEN53" s="62">
        <v>55121606</v>
      </c>
      <c r="HEO53" s="62">
        <v>55121606</v>
      </c>
      <c r="HEP53" s="62">
        <v>55121606</v>
      </c>
      <c r="HEQ53" s="62">
        <v>55121606</v>
      </c>
      <c r="HER53" s="62">
        <v>55121606</v>
      </c>
      <c r="HES53" s="62">
        <v>55121606</v>
      </c>
      <c r="HET53" s="62">
        <v>55121606</v>
      </c>
      <c r="HEU53" s="62">
        <v>55121606</v>
      </c>
      <c r="HEV53" s="62">
        <v>55121606</v>
      </c>
      <c r="HEW53" s="62">
        <v>55121606</v>
      </c>
      <c r="HEX53" s="62">
        <v>55121606</v>
      </c>
      <c r="HEY53" s="62">
        <v>55121606</v>
      </c>
      <c r="HEZ53" s="62">
        <v>55121606</v>
      </c>
      <c r="HFA53" s="62">
        <v>55121606</v>
      </c>
      <c r="HFB53" s="62">
        <v>55121606</v>
      </c>
      <c r="HFC53" s="62">
        <v>55121606</v>
      </c>
      <c r="HFD53" s="62">
        <v>55121606</v>
      </c>
      <c r="HFE53" s="62">
        <v>55121606</v>
      </c>
      <c r="HFF53" s="62">
        <v>55121606</v>
      </c>
      <c r="HFG53" s="62">
        <v>55121606</v>
      </c>
      <c r="HFH53" s="62">
        <v>55121606</v>
      </c>
      <c r="HFI53" s="62">
        <v>55121606</v>
      </c>
      <c r="HFJ53" s="62">
        <v>55121606</v>
      </c>
      <c r="HFK53" s="62">
        <v>55121606</v>
      </c>
      <c r="HFL53" s="62">
        <v>55121606</v>
      </c>
      <c r="HFM53" s="62">
        <v>55121606</v>
      </c>
      <c r="HFN53" s="62">
        <v>55121606</v>
      </c>
      <c r="HFO53" s="62">
        <v>55121606</v>
      </c>
      <c r="HFP53" s="62">
        <v>55121606</v>
      </c>
      <c r="HFQ53" s="62">
        <v>55121606</v>
      </c>
      <c r="HFR53" s="62">
        <v>55121606</v>
      </c>
      <c r="HFS53" s="62">
        <v>55121606</v>
      </c>
      <c r="HFT53" s="62">
        <v>55121606</v>
      </c>
      <c r="HFU53" s="62">
        <v>55121606</v>
      </c>
      <c r="HFV53" s="62">
        <v>55121606</v>
      </c>
      <c r="HFW53" s="62">
        <v>55121606</v>
      </c>
      <c r="HFX53" s="62">
        <v>55121606</v>
      </c>
      <c r="HFY53" s="62">
        <v>55121606</v>
      </c>
      <c r="HFZ53" s="62">
        <v>55121606</v>
      </c>
      <c r="HGA53" s="62">
        <v>55121606</v>
      </c>
      <c r="HGB53" s="62">
        <v>55121606</v>
      </c>
      <c r="HGC53" s="62">
        <v>55121606</v>
      </c>
      <c r="HGD53" s="62">
        <v>55121606</v>
      </c>
      <c r="HGE53" s="62">
        <v>55121606</v>
      </c>
      <c r="HGF53" s="62">
        <v>55121606</v>
      </c>
      <c r="HGG53" s="62">
        <v>55121606</v>
      </c>
      <c r="HGH53" s="62">
        <v>55121606</v>
      </c>
      <c r="HGI53" s="62">
        <v>55121606</v>
      </c>
      <c r="HGJ53" s="62">
        <v>55121606</v>
      </c>
      <c r="HGK53" s="62">
        <v>55121606</v>
      </c>
      <c r="HGL53" s="62">
        <v>55121606</v>
      </c>
      <c r="HGM53" s="62">
        <v>55121606</v>
      </c>
      <c r="HGN53" s="62">
        <v>55121606</v>
      </c>
      <c r="HGO53" s="62">
        <v>55121606</v>
      </c>
      <c r="HGP53" s="62">
        <v>55121606</v>
      </c>
      <c r="HGQ53" s="62">
        <v>55121606</v>
      </c>
      <c r="HGR53" s="62">
        <v>55121606</v>
      </c>
      <c r="HGS53" s="62">
        <v>55121606</v>
      </c>
      <c r="HGT53" s="62">
        <v>55121606</v>
      </c>
      <c r="HGU53" s="62">
        <v>55121606</v>
      </c>
      <c r="HGV53" s="62">
        <v>55121606</v>
      </c>
      <c r="HGW53" s="62">
        <v>55121606</v>
      </c>
      <c r="HGX53" s="62">
        <v>55121606</v>
      </c>
      <c r="HGY53" s="62">
        <v>55121606</v>
      </c>
      <c r="HGZ53" s="62">
        <v>55121606</v>
      </c>
      <c r="HHA53" s="62">
        <v>55121606</v>
      </c>
      <c r="HHB53" s="62">
        <v>55121606</v>
      </c>
      <c r="HHC53" s="62">
        <v>55121606</v>
      </c>
      <c r="HHD53" s="62">
        <v>55121606</v>
      </c>
      <c r="HHE53" s="62">
        <v>55121606</v>
      </c>
      <c r="HHF53" s="62">
        <v>55121606</v>
      </c>
      <c r="HHG53" s="62">
        <v>55121606</v>
      </c>
      <c r="HHH53" s="62">
        <v>55121606</v>
      </c>
      <c r="HHI53" s="62">
        <v>55121606</v>
      </c>
      <c r="HHJ53" s="62">
        <v>55121606</v>
      </c>
      <c r="HHK53" s="62">
        <v>55121606</v>
      </c>
      <c r="HHL53" s="62">
        <v>55121606</v>
      </c>
      <c r="HHM53" s="62">
        <v>55121606</v>
      </c>
      <c r="HHN53" s="62">
        <v>55121606</v>
      </c>
      <c r="HHO53" s="62">
        <v>55121606</v>
      </c>
      <c r="HHP53" s="62">
        <v>55121606</v>
      </c>
      <c r="HHQ53" s="62">
        <v>55121606</v>
      </c>
      <c r="HHR53" s="62">
        <v>55121606</v>
      </c>
      <c r="HHS53" s="62">
        <v>55121606</v>
      </c>
      <c r="HHT53" s="62">
        <v>55121606</v>
      </c>
      <c r="HHU53" s="62">
        <v>55121606</v>
      </c>
      <c r="HHV53" s="62">
        <v>55121606</v>
      </c>
      <c r="HHW53" s="62">
        <v>55121606</v>
      </c>
      <c r="HHX53" s="62">
        <v>55121606</v>
      </c>
      <c r="HHY53" s="62">
        <v>55121606</v>
      </c>
      <c r="HHZ53" s="62">
        <v>55121606</v>
      </c>
      <c r="HIA53" s="62">
        <v>55121606</v>
      </c>
      <c r="HIB53" s="62">
        <v>55121606</v>
      </c>
      <c r="HIC53" s="62">
        <v>55121606</v>
      </c>
      <c r="HID53" s="62">
        <v>55121606</v>
      </c>
      <c r="HIE53" s="62">
        <v>55121606</v>
      </c>
      <c r="HIF53" s="62">
        <v>55121606</v>
      </c>
      <c r="HIG53" s="62">
        <v>55121606</v>
      </c>
      <c r="HIH53" s="62">
        <v>55121606</v>
      </c>
      <c r="HII53" s="62">
        <v>55121606</v>
      </c>
      <c r="HIJ53" s="62">
        <v>55121606</v>
      </c>
      <c r="HIK53" s="62">
        <v>55121606</v>
      </c>
      <c r="HIL53" s="62">
        <v>55121606</v>
      </c>
      <c r="HIM53" s="62">
        <v>55121606</v>
      </c>
      <c r="HIN53" s="62">
        <v>55121606</v>
      </c>
      <c r="HIO53" s="62">
        <v>55121606</v>
      </c>
      <c r="HIP53" s="62">
        <v>55121606</v>
      </c>
      <c r="HIQ53" s="62">
        <v>55121606</v>
      </c>
      <c r="HIR53" s="62">
        <v>55121606</v>
      </c>
      <c r="HIS53" s="62">
        <v>55121606</v>
      </c>
      <c r="HIT53" s="62">
        <v>55121606</v>
      </c>
      <c r="HIU53" s="62">
        <v>55121606</v>
      </c>
      <c r="HIV53" s="62">
        <v>55121606</v>
      </c>
      <c r="HIW53" s="62">
        <v>55121606</v>
      </c>
      <c r="HIX53" s="62">
        <v>55121606</v>
      </c>
      <c r="HIY53" s="62">
        <v>55121606</v>
      </c>
      <c r="HIZ53" s="62">
        <v>55121606</v>
      </c>
      <c r="HJA53" s="62">
        <v>55121606</v>
      </c>
      <c r="HJB53" s="62">
        <v>55121606</v>
      </c>
      <c r="HJC53" s="62">
        <v>55121606</v>
      </c>
      <c r="HJD53" s="62">
        <v>55121606</v>
      </c>
      <c r="HJE53" s="62">
        <v>55121606</v>
      </c>
      <c r="HJF53" s="62">
        <v>55121606</v>
      </c>
      <c r="HJG53" s="62">
        <v>55121606</v>
      </c>
      <c r="HJH53" s="62">
        <v>55121606</v>
      </c>
      <c r="HJI53" s="62">
        <v>55121606</v>
      </c>
      <c r="HJJ53" s="62">
        <v>55121606</v>
      </c>
      <c r="HJK53" s="62">
        <v>55121606</v>
      </c>
      <c r="HJL53" s="62">
        <v>55121606</v>
      </c>
      <c r="HJM53" s="62">
        <v>55121606</v>
      </c>
      <c r="HJN53" s="62">
        <v>55121606</v>
      </c>
      <c r="HJO53" s="62">
        <v>55121606</v>
      </c>
      <c r="HJP53" s="62">
        <v>55121606</v>
      </c>
      <c r="HJQ53" s="62">
        <v>55121606</v>
      </c>
      <c r="HJR53" s="62">
        <v>55121606</v>
      </c>
      <c r="HJS53" s="62">
        <v>55121606</v>
      </c>
      <c r="HJT53" s="62">
        <v>55121606</v>
      </c>
      <c r="HJU53" s="62">
        <v>55121606</v>
      </c>
      <c r="HJV53" s="62">
        <v>55121606</v>
      </c>
      <c r="HJW53" s="62">
        <v>55121606</v>
      </c>
      <c r="HJX53" s="62">
        <v>55121606</v>
      </c>
      <c r="HJY53" s="62">
        <v>55121606</v>
      </c>
      <c r="HJZ53" s="62">
        <v>55121606</v>
      </c>
      <c r="HKA53" s="62">
        <v>55121606</v>
      </c>
      <c r="HKB53" s="62">
        <v>55121606</v>
      </c>
      <c r="HKC53" s="62">
        <v>55121606</v>
      </c>
      <c r="HKD53" s="62">
        <v>55121606</v>
      </c>
      <c r="HKE53" s="62">
        <v>55121606</v>
      </c>
      <c r="HKF53" s="62">
        <v>55121606</v>
      </c>
      <c r="HKG53" s="62">
        <v>55121606</v>
      </c>
      <c r="HKH53" s="62">
        <v>55121606</v>
      </c>
      <c r="HKI53" s="62">
        <v>55121606</v>
      </c>
      <c r="HKJ53" s="62">
        <v>55121606</v>
      </c>
      <c r="HKK53" s="62">
        <v>55121606</v>
      </c>
      <c r="HKL53" s="62">
        <v>55121606</v>
      </c>
      <c r="HKM53" s="62">
        <v>55121606</v>
      </c>
      <c r="HKN53" s="62">
        <v>55121606</v>
      </c>
      <c r="HKO53" s="62">
        <v>55121606</v>
      </c>
      <c r="HKP53" s="62">
        <v>55121606</v>
      </c>
      <c r="HKQ53" s="62">
        <v>55121606</v>
      </c>
      <c r="HKR53" s="62">
        <v>55121606</v>
      </c>
      <c r="HKS53" s="62">
        <v>55121606</v>
      </c>
      <c r="HKT53" s="62">
        <v>55121606</v>
      </c>
      <c r="HKU53" s="62">
        <v>55121606</v>
      </c>
      <c r="HKV53" s="62">
        <v>55121606</v>
      </c>
      <c r="HKW53" s="62">
        <v>55121606</v>
      </c>
      <c r="HKX53" s="62">
        <v>55121606</v>
      </c>
      <c r="HKY53" s="62">
        <v>55121606</v>
      </c>
      <c r="HKZ53" s="62">
        <v>55121606</v>
      </c>
      <c r="HLA53" s="62">
        <v>55121606</v>
      </c>
      <c r="HLB53" s="62">
        <v>55121606</v>
      </c>
      <c r="HLC53" s="62">
        <v>55121606</v>
      </c>
      <c r="HLD53" s="62">
        <v>55121606</v>
      </c>
      <c r="HLE53" s="62">
        <v>55121606</v>
      </c>
      <c r="HLF53" s="62">
        <v>55121606</v>
      </c>
      <c r="HLG53" s="62">
        <v>55121606</v>
      </c>
      <c r="HLH53" s="62">
        <v>55121606</v>
      </c>
      <c r="HLI53" s="62">
        <v>55121606</v>
      </c>
      <c r="HLJ53" s="62">
        <v>55121606</v>
      </c>
      <c r="HLK53" s="62">
        <v>55121606</v>
      </c>
      <c r="HLL53" s="62">
        <v>55121606</v>
      </c>
      <c r="HLM53" s="62">
        <v>55121606</v>
      </c>
      <c r="HLN53" s="62">
        <v>55121606</v>
      </c>
      <c r="HLO53" s="62">
        <v>55121606</v>
      </c>
      <c r="HLP53" s="62">
        <v>55121606</v>
      </c>
      <c r="HLQ53" s="62">
        <v>55121606</v>
      </c>
      <c r="HLR53" s="62">
        <v>55121606</v>
      </c>
      <c r="HLS53" s="62">
        <v>55121606</v>
      </c>
      <c r="HLT53" s="62">
        <v>55121606</v>
      </c>
      <c r="HLU53" s="62">
        <v>55121606</v>
      </c>
      <c r="HLV53" s="62">
        <v>55121606</v>
      </c>
      <c r="HLW53" s="62">
        <v>55121606</v>
      </c>
      <c r="HLX53" s="62">
        <v>55121606</v>
      </c>
      <c r="HLY53" s="62">
        <v>55121606</v>
      </c>
      <c r="HLZ53" s="62">
        <v>55121606</v>
      </c>
      <c r="HMA53" s="62">
        <v>55121606</v>
      </c>
      <c r="HMB53" s="62">
        <v>55121606</v>
      </c>
      <c r="HMC53" s="62">
        <v>55121606</v>
      </c>
      <c r="HMD53" s="62">
        <v>55121606</v>
      </c>
      <c r="HME53" s="62">
        <v>55121606</v>
      </c>
      <c r="HMF53" s="62">
        <v>55121606</v>
      </c>
      <c r="HMG53" s="62">
        <v>55121606</v>
      </c>
      <c r="HMH53" s="62">
        <v>55121606</v>
      </c>
      <c r="HMI53" s="62">
        <v>55121606</v>
      </c>
      <c r="HMJ53" s="62">
        <v>55121606</v>
      </c>
      <c r="HMK53" s="62">
        <v>55121606</v>
      </c>
      <c r="HML53" s="62">
        <v>55121606</v>
      </c>
      <c r="HMM53" s="62">
        <v>55121606</v>
      </c>
      <c r="HMN53" s="62">
        <v>55121606</v>
      </c>
      <c r="HMO53" s="62">
        <v>55121606</v>
      </c>
      <c r="HMP53" s="62">
        <v>55121606</v>
      </c>
      <c r="HMQ53" s="62">
        <v>55121606</v>
      </c>
      <c r="HMR53" s="62">
        <v>55121606</v>
      </c>
      <c r="HMS53" s="62">
        <v>55121606</v>
      </c>
      <c r="HMT53" s="62">
        <v>55121606</v>
      </c>
      <c r="HMU53" s="62">
        <v>55121606</v>
      </c>
      <c r="HMV53" s="62">
        <v>55121606</v>
      </c>
      <c r="HMW53" s="62">
        <v>55121606</v>
      </c>
      <c r="HMX53" s="62">
        <v>55121606</v>
      </c>
      <c r="HMY53" s="62">
        <v>55121606</v>
      </c>
      <c r="HMZ53" s="62">
        <v>55121606</v>
      </c>
      <c r="HNA53" s="62">
        <v>55121606</v>
      </c>
      <c r="HNB53" s="62">
        <v>55121606</v>
      </c>
      <c r="HNC53" s="62">
        <v>55121606</v>
      </c>
      <c r="HND53" s="62">
        <v>55121606</v>
      </c>
      <c r="HNE53" s="62">
        <v>55121606</v>
      </c>
      <c r="HNF53" s="62">
        <v>55121606</v>
      </c>
      <c r="HNG53" s="62">
        <v>55121606</v>
      </c>
      <c r="HNH53" s="62">
        <v>55121606</v>
      </c>
      <c r="HNI53" s="62">
        <v>55121606</v>
      </c>
      <c r="HNJ53" s="62">
        <v>55121606</v>
      </c>
      <c r="HNK53" s="62">
        <v>55121606</v>
      </c>
      <c r="HNL53" s="62">
        <v>55121606</v>
      </c>
      <c r="HNM53" s="62">
        <v>55121606</v>
      </c>
      <c r="HNN53" s="62">
        <v>55121606</v>
      </c>
      <c r="HNO53" s="62">
        <v>55121606</v>
      </c>
      <c r="HNP53" s="62">
        <v>55121606</v>
      </c>
      <c r="HNQ53" s="62">
        <v>55121606</v>
      </c>
      <c r="HNR53" s="62">
        <v>55121606</v>
      </c>
      <c r="HNS53" s="62">
        <v>55121606</v>
      </c>
      <c r="HNT53" s="62">
        <v>55121606</v>
      </c>
      <c r="HNU53" s="62">
        <v>55121606</v>
      </c>
      <c r="HNV53" s="62">
        <v>55121606</v>
      </c>
      <c r="HNW53" s="62">
        <v>55121606</v>
      </c>
      <c r="HNX53" s="62">
        <v>55121606</v>
      </c>
      <c r="HNY53" s="62">
        <v>55121606</v>
      </c>
      <c r="HNZ53" s="62">
        <v>55121606</v>
      </c>
      <c r="HOA53" s="62">
        <v>55121606</v>
      </c>
      <c r="HOB53" s="62">
        <v>55121606</v>
      </c>
      <c r="HOC53" s="62">
        <v>55121606</v>
      </c>
      <c r="HOD53" s="62">
        <v>55121606</v>
      </c>
      <c r="HOE53" s="62">
        <v>55121606</v>
      </c>
      <c r="HOF53" s="62">
        <v>55121606</v>
      </c>
      <c r="HOG53" s="62">
        <v>55121606</v>
      </c>
      <c r="HOH53" s="62">
        <v>55121606</v>
      </c>
      <c r="HOI53" s="62">
        <v>55121606</v>
      </c>
      <c r="HOJ53" s="62">
        <v>55121606</v>
      </c>
      <c r="HOK53" s="62">
        <v>55121606</v>
      </c>
      <c r="HOL53" s="62">
        <v>55121606</v>
      </c>
      <c r="HOM53" s="62">
        <v>55121606</v>
      </c>
      <c r="HON53" s="62">
        <v>55121606</v>
      </c>
      <c r="HOO53" s="62">
        <v>55121606</v>
      </c>
      <c r="HOP53" s="62">
        <v>55121606</v>
      </c>
      <c r="HOQ53" s="62">
        <v>55121606</v>
      </c>
      <c r="HOR53" s="62">
        <v>55121606</v>
      </c>
      <c r="HOS53" s="62">
        <v>55121606</v>
      </c>
      <c r="HOT53" s="62">
        <v>55121606</v>
      </c>
      <c r="HOU53" s="62">
        <v>55121606</v>
      </c>
      <c r="HOV53" s="62">
        <v>55121606</v>
      </c>
      <c r="HOW53" s="62">
        <v>55121606</v>
      </c>
      <c r="HOX53" s="62">
        <v>55121606</v>
      </c>
      <c r="HOY53" s="62">
        <v>55121606</v>
      </c>
      <c r="HOZ53" s="62">
        <v>55121606</v>
      </c>
      <c r="HPA53" s="62">
        <v>55121606</v>
      </c>
      <c r="HPB53" s="62">
        <v>55121606</v>
      </c>
      <c r="HPC53" s="62">
        <v>55121606</v>
      </c>
      <c r="HPD53" s="62">
        <v>55121606</v>
      </c>
      <c r="HPE53" s="62">
        <v>55121606</v>
      </c>
      <c r="HPF53" s="62">
        <v>55121606</v>
      </c>
      <c r="HPG53" s="62">
        <v>55121606</v>
      </c>
      <c r="HPH53" s="62">
        <v>55121606</v>
      </c>
      <c r="HPI53" s="62">
        <v>55121606</v>
      </c>
      <c r="HPJ53" s="62">
        <v>55121606</v>
      </c>
      <c r="HPK53" s="62">
        <v>55121606</v>
      </c>
      <c r="HPL53" s="62">
        <v>55121606</v>
      </c>
      <c r="HPM53" s="62">
        <v>55121606</v>
      </c>
      <c r="HPN53" s="62">
        <v>55121606</v>
      </c>
      <c r="HPO53" s="62">
        <v>55121606</v>
      </c>
      <c r="HPP53" s="62">
        <v>55121606</v>
      </c>
      <c r="HPQ53" s="62">
        <v>55121606</v>
      </c>
      <c r="HPR53" s="62">
        <v>55121606</v>
      </c>
      <c r="HPS53" s="62">
        <v>55121606</v>
      </c>
      <c r="HPT53" s="62">
        <v>55121606</v>
      </c>
      <c r="HPU53" s="62">
        <v>55121606</v>
      </c>
      <c r="HPV53" s="62">
        <v>55121606</v>
      </c>
      <c r="HPW53" s="62">
        <v>55121606</v>
      </c>
      <c r="HPX53" s="62">
        <v>55121606</v>
      </c>
      <c r="HPY53" s="62">
        <v>55121606</v>
      </c>
      <c r="HPZ53" s="62">
        <v>55121606</v>
      </c>
      <c r="HQA53" s="62">
        <v>55121606</v>
      </c>
      <c r="HQB53" s="62">
        <v>55121606</v>
      </c>
      <c r="HQC53" s="62">
        <v>55121606</v>
      </c>
      <c r="HQD53" s="62">
        <v>55121606</v>
      </c>
      <c r="HQE53" s="62">
        <v>55121606</v>
      </c>
      <c r="HQF53" s="62">
        <v>55121606</v>
      </c>
      <c r="HQG53" s="62">
        <v>55121606</v>
      </c>
      <c r="HQH53" s="62">
        <v>55121606</v>
      </c>
      <c r="HQI53" s="62">
        <v>55121606</v>
      </c>
      <c r="HQJ53" s="62">
        <v>55121606</v>
      </c>
      <c r="HQK53" s="62">
        <v>55121606</v>
      </c>
      <c r="HQL53" s="62">
        <v>55121606</v>
      </c>
      <c r="HQM53" s="62">
        <v>55121606</v>
      </c>
      <c r="HQN53" s="62">
        <v>55121606</v>
      </c>
      <c r="HQO53" s="62">
        <v>55121606</v>
      </c>
      <c r="HQP53" s="62">
        <v>55121606</v>
      </c>
      <c r="HQQ53" s="62">
        <v>55121606</v>
      </c>
      <c r="HQR53" s="62">
        <v>55121606</v>
      </c>
      <c r="HQS53" s="62">
        <v>55121606</v>
      </c>
      <c r="HQT53" s="62">
        <v>55121606</v>
      </c>
      <c r="HQU53" s="62">
        <v>55121606</v>
      </c>
      <c r="HQV53" s="62">
        <v>55121606</v>
      </c>
      <c r="HQW53" s="62">
        <v>55121606</v>
      </c>
      <c r="HQX53" s="62">
        <v>55121606</v>
      </c>
      <c r="HQY53" s="62">
        <v>55121606</v>
      </c>
      <c r="HQZ53" s="62">
        <v>55121606</v>
      </c>
      <c r="HRA53" s="62">
        <v>55121606</v>
      </c>
      <c r="HRB53" s="62">
        <v>55121606</v>
      </c>
      <c r="HRC53" s="62">
        <v>55121606</v>
      </c>
      <c r="HRD53" s="62">
        <v>55121606</v>
      </c>
      <c r="HRE53" s="62">
        <v>55121606</v>
      </c>
      <c r="HRF53" s="62">
        <v>55121606</v>
      </c>
      <c r="HRG53" s="62">
        <v>55121606</v>
      </c>
      <c r="HRH53" s="62">
        <v>55121606</v>
      </c>
      <c r="HRI53" s="62">
        <v>55121606</v>
      </c>
      <c r="HRJ53" s="62">
        <v>55121606</v>
      </c>
      <c r="HRK53" s="62">
        <v>55121606</v>
      </c>
      <c r="HRL53" s="62">
        <v>55121606</v>
      </c>
      <c r="HRM53" s="62">
        <v>55121606</v>
      </c>
      <c r="HRN53" s="62">
        <v>55121606</v>
      </c>
      <c r="HRO53" s="62">
        <v>55121606</v>
      </c>
      <c r="HRP53" s="62">
        <v>55121606</v>
      </c>
      <c r="HRQ53" s="62">
        <v>55121606</v>
      </c>
      <c r="HRR53" s="62">
        <v>55121606</v>
      </c>
      <c r="HRS53" s="62">
        <v>55121606</v>
      </c>
      <c r="HRT53" s="62">
        <v>55121606</v>
      </c>
      <c r="HRU53" s="62">
        <v>55121606</v>
      </c>
      <c r="HRV53" s="62">
        <v>55121606</v>
      </c>
      <c r="HRW53" s="62">
        <v>55121606</v>
      </c>
      <c r="HRX53" s="62">
        <v>55121606</v>
      </c>
      <c r="HRY53" s="62">
        <v>55121606</v>
      </c>
      <c r="HRZ53" s="62">
        <v>55121606</v>
      </c>
      <c r="HSA53" s="62">
        <v>55121606</v>
      </c>
      <c r="HSB53" s="62">
        <v>55121606</v>
      </c>
      <c r="HSC53" s="62">
        <v>55121606</v>
      </c>
      <c r="HSD53" s="62">
        <v>55121606</v>
      </c>
      <c r="HSE53" s="62">
        <v>55121606</v>
      </c>
      <c r="HSF53" s="62">
        <v>55121606</v>
      </c>
      <c r="HSG53" s="62">
        <v>55121606</v>
      </c>
      <c r="HSH53" s="62">
        <v>55121606</v>
      </c>
      <c r="HSI53" s="62">
        <v>55121606</v>
      </c>
      <c r="HSJ53" s="62">
        <v>55121606</v>
      </c>
      <c r="HSK53" s="62">
        <v>55121606</v>
      </c>
      <c r="HSL53" s="62">
        <v>55121606</v>
      </c>
      <c r="HSM53" s="62">
        <v>55121606</v>
      </c>
      <c r="HSN53" s="62">
        <v>55121606</v>
      </c>
      <c r="HSO53" s="62">
        <v>55121606</v>
      </c>
      <c r="HSP53" s="62">
        <v>55121606</v>
      </c>
      <c r="HSQ53" s="62">
        <v>55121606</v>
      </c>
      <c r="HSR53" s="62">
        <v>55121606</v>
      </c>
      <c r="HSS53" s="62">
        <v>55121606</v>
      </c>
      <c r="HST53" s="62">
        <v>55121606</v>
      </c>
      <c r="HSU53" s="62">
        <v>55121606</v>
      </c>
      <c r="HSV53" s="62">
        <v>55121606</v>
      </c>
      <c r="HSW53" s="62">
        <v>55121606</v>
      </c>
      <c r="HSX53" s="62">
        <v>55121606</v>
      </c>
      <c r="HSY53" s="62">
        <v>55121606</v>
      </c>
      <c r="HSZ53" s="62">
        <v>55121606</v>
      </c>
      <c r="HTA53" s="62">
        <v>55121606</v>
      </c>
      <c r="HTB53" s="62">
        <v>55121606</v>
      </c>
      <c r="HTC53" s="62">
        <v>55121606</v>
      </c>
      <c r="HTD53" s="62">
        <v>55121606</v>
      </c>
      <c r="HTE53" s="62">
        <v>55121606</v>
      </c>
      <c r="HTF53" s="62">
        <v>55121606</v>
      </c>
      <c r="HTG53" s="62">
        <v>55121606</v>
      </c>
      <c r="HTH53" s="62">
        <v>55121606</v>
      </c>
      <c r="HTI53" s="62">
        <v>55121606</v>
      </c>
      <c r="HTJ53" s="62">
        <v>55121606</v>
      </c>
      <c r="HTK53" s="62">
        <v>55121606</v>
      </c>
      <c r="HTL53" s="62">
        <v>55121606</v>
      </c>
      <c r="HTM53" s="62">
        <v>55121606</v>
      </c>
      <c r="HTN53" s="62">
        <v>55121606</v>
      </c>
      <c r="HTO53" s="62">
        <v>55121606</v>
      </c>
      <c r="HTP53" s="62">
        <v>55121606</v>
      </c>
      <c r="HTQ53" s="62">
        <v>55121606</v>
      </c>
      <c r="HTR53" s="62">
        <v>55121606</v>
      </c>
      <c r="HTS53" s="62">
        <v>55121606</v>
      </c>
      <c r="HTT53" s="62">
        <v>55121606</v>
      </c>
      <c r="HTU53" s="62">
        <v>55121606</v>
      </c>
      <c r="HTV53" s="62">
        <v>55121606</v>
      </c>
      <c r="HTW53" s="62">
        <v>55121606</v>
      </c>
      <c r="HTX53" s="62">
        <v>55121606</v>
      </c>
      <c r="HTY53" s="62">
        <v>55121606</v>
      </c>
      <c r="HTZ53" s="62">
        <v>55121606</v>
      </c>
      <c r="HUA53" s="62">
        <v>55121606</v>
      </c>
      <c r="HUB53" s="62">
        <v>55121606</v>
      </c>
      <c r="HUC53" s="62">
        <v>55121606</v>
      </c>
      <c r="HUD53" s="62">
        <v>55121606</v>
      </c>
      <c r="HUE53" s="62">
        <v>55121606</v>
      </c>
      <c r="HUF53" s="62">
        <v>55121606</v>
      </c>
      <c r="HUG53" s="62">
        <v>55121606</v>
      </c>
      <c r="HUH53" s="62">
        <v>55121606</v>
      </c>
      <c r="HUI53" s="62">
        <v>55121606</v>
      </c>
      <c r="HUJ53" s="62">
        <v>55121606</v>
      </c>
      <c r="HUK53" s="62">
        <v>55121606</v>
      </c>
      <c r="HUL53" s="62">
        <v>55121606</v>
      </c>
      <c r="HUM53" s="62">
        <v>55121606</v>
      </c>
      <c r="HUN53" s="62">
        <v>55121606</v>
      </c>
      <c r="HUO53" s="62">
        <v>55121606</v>
      </c>
      <c r="HUP53" s="62">
        <v>55121606</v>
      </c>
      <c r="HUQ53" s="62">
        <v>55121606</v>
      </c>
      <c r="HUR53" s="62">
        <v>55121606</v>
      </c>
      <c r="HUS53" s="62">
        <v>55121606</v>
      </c>
      <c r="HUT53" s="62">
        <v>55121606</v>
      </c>
      <c r="HUU53" s="62">
        <v>55121606</v>
      </c>
      <c r="HUV53" s="62">
        <v>55121606</v>
      </c>
      <c r="HUW53" s="62">
        <v>55121606</v>
      </c>
      <c r="HUX53" s="62">
        <v>55121606</v>
      </c>
      <c r="HUY53" s="62">
        <v>55121606</v>
      </c>
      <c r="HUZ53" s="62">
        <v>55121606</v>
      </c>
      <c r="HVA53" s="62">
        <v>55121606</v>
      </c>
      <c r="HVB53" s="62">
        <v>55121606</v>
      </c>
      <c r="HVC53" s="62">
        <v>55121606</v>
      </c>
      <c r="HVD53" s="62">
        <v>55121606</v>
      </c>
      <c r="HVE53" s="62">
        <v>55121606</v>
      </c>
      <c r="HVF53" s="62">
        <v>55121606</v>
      </c>
      <c r="HVG53" s="62">
        <v>55121606</v>
      </c>
      <c r="HVH53" s="62">
        <v>55121606</v>
      </c>
      <c r="HVI53" s="62">
        <v>55121606</v>
      </c>
      <c r="HVJ53" s="62">
        <v>55121606</v>
      </c>
      <c r="HVK53" s="62">
        <v>55121606</v>
      </c>
      <c r="HVL53" s="62">
        <v>55121606</v>
      </c>
      <c r="HVM53" s="62">
        <v>55121606</v>
      </c>
      <c r="HVN53" s="62">
        <v>55121606</v>
      </c>
      <c r="HVO53" s="62">
        <v>55121606</v>
      </c>
      <c r="HVP53" s="62">
        <v>55121606</v>
      </c>
      <c r="HVQ53" s="62">
        <v>55121606</v>
      </c>
      <c r="HVR53" s="62">
        <v>55121606</v>
      </c>
      <c r="HVS53" s="62">
        <v>55121606</v>
      </c>
      <c r="HVT53" s="62">
        <v>55121606</v>
      </c>
      <c r="HVU53" s="62">
        <v>55121606</v>
      </c>
      <c r="HVV53" s="62">
        <v>55121606</v>
      </c>
      <c r="HVW53" s="62">
        <v>55121606</v>
      </c>
      <c r="HVX53" s="62">
        <v>55121606</v>
      </c>
      <c r="HVY53" s="62">
        <v>55121606</v>
      </c>
      <c r="HVZ53" s="62">
        <v>55121606</v>
      </c>
      <c r="HWA53" s="62">
        <v>55121606</v>
      </c>
      <c r="HWB53" s="62">
        <v>55121606</v>
      </c>
      <c r="HWC53" s="62">
        <v>55121606</v>
      </c>
      <c r="HWD53" s="62">
        <v>55121606</v>
      </c>
      <c r="HWE53" s="62">
        <v>55121606</v>
      </c>
      <c r="HWF53" s="62">
        <v>55121606</v>
      </c>
      <c r="HWG53" s="62">
        <v>55121606</v>
      </c>
      <c r="HWH53" s="62">
        <v>55121606</v>
      </c>
      <c r="HWI53" s="62">
        <v>55121606</v>
      </c>
      <c r="HWJ53" s="62">
        <v>55121606</v>
      </c>
      <c r="HWK53" s="62">
        <v>55121606</v>
      </c>
      <c r="HWL53" s="62">
        <v>55121606</v>
      </c>
      <c r="HWM53" s="62">
        <v>55121606</v>
      </c>
      <c r="HWN53" s="62">
        <v>55121606</v>
      </c>
      <c r="HWO53" s="62">
        <v>55121606</v>
      </c>
      <c r="HWP53" s="62">
        <v>55121606</v>
      </c>
      <c r="HWQ53" s="62">
        <v>55121606</v>
      </c>
      <c r="HWR53" s="62">
        <v>55121606</v>
      </c>
      <c r="HWS53" s="62">
        <v>55121606</v>
      </c>
      <c r="HWT53" s="62">
        <v>55121606</v>
      </c>
      <c r="HWU53" s="62">
        <v>55121606</v>
      </c>
      <c r="HWV53" s="62">
        <v>55121606</v>
      </c>
      <c r="HWW53" s="62">
        <v>55121606</v>
      </c>
      <c r="HWX53" s="62">
        <v>55121606</v>
      </c>
      <c r="HWY53" s="62">
        <v>55121606</v>
      </c>
      <c r="HWZ53" s="62">
        <v>55121606</v>
      </c>
      <c r="HXA53" s="62">
        <v>55121606</v>
      </c>
      <c r="HXB53" s="62">
        <v>55121606</v>
      </c>
      <c r="HXC53" s="62">
        <v>55121606</v>
      </c>
      <c r="HXD53" s="62">
        <v>55121606</v>
      </c>
      <c r="HXE53" s="62">
        <v>55121606</v>
      </c>
      <c r="HXF53" s="62">
        <v>55121606</v>
      </c>
      <c r="HXG53" s="62">
        <v>55121606</v>
      </c>
      <c r="HXH53" s="62">
        <v>55121606</v>
      </c>
      <c r="HXI53" s="62">
        <v>55121606</v>
      </c>
      <c r="HXJ53" s="62">
        <v>55121606</v>
      </c>
      <c r="HXK53" s="62">
        <v>55121606</v>
      </c>
      <c r="HXL53" s="62">
        <v>55121606</v>
      </c>
      <c r="HXM53" s="62">
        <v>55121606</v>
      </c>
      <c r="HXN53" s="62">
        <v>55121606</v>
      </c>
      <c r="HXO53" s="62">
        <v>55121606</v>
      </c>
      <c r="HXP53" s="62">
        <v>55121606</v>
      </c>
      <c r="HXQ53" s="62">
        <v>55121606</v>
      </c>
      <c r="HXR53" s="62">
        <v>55121606</v>
      </c>
      <c r="HXS53" s="62">
        <v>55121606</v>
      </c>
      <c r="HXT53" s="62">
        <v>55121606</v>
      </c>
      <c r="HXU53" s="62">
        <v>55121606</v>
      </c>
      <c r="HXV53" s="62">
        <v>55121606</v>
      </c>
      <c r="HXW53" s="62">
        <v>55121606</v>
      </c>
      <c r="HXX53" s="62">
        <v>55121606</v>
      </c>
      <c r="HXY53" s="62">
        <v>55121606</v>
      </c>
      <c r="HXZ53" s="62">
        <v>55121606</v>
      </c>
      <c r="HYA53" s="62">
        <v>55121606</v>
      </c>
      <c r="HYB53" s="62">
        <v>55121606</v>
      </c>
      <c r="HYC53" s="62">
        <v>55121606</v>
      </c>
      <c r="HYD53" s="62">
        <v>55121606</v>
      </c>
      <c r="HYE53" s="62">
        <v>55121606</v>
      </c>
      <c r="HYF53" s="62">
        <v>55121606</v>
      </c>
      <c r="HYG53" s="62">
        <v>55121606</v>
      </c>
      <c r="HYH53" s="62">
        <v>55121606</v>
      </c>
      <c r="HYI53" s="62">
        <v>55121606</v>
      </c>
      <c r="HYJ53" s="62">
        <v>55121606</v>
      </c>
      <c r="HYK53" s="62">
        <v>55121606</v>
      </c>
      <c r="HYL53" s="62">
        <v>55121606</v>
      </c>
      <c r="HYM53" s="62">
        <v>55121606</v>
      </c>
      <c r="HYN53" s="62">
        <v>55121606</v>
      </c>
      <c r="HYO53" s="62">
        <v>55121606</v>
      </c>
      <c r="HYP53" s="62">
        <v>55121606</v>
      </c>
      <c r="HYQ53" s="62">
        <v>55121606</v>
      </c>
      <c r="HYR53" s="62">
        <v>55121606</v>
      </c>
      <c r="HYS53" s="62">
        <v>55121606</v>
      </c>
      <c r="HYT53" s="62">
        <v>55121606</v>
      </c>
      <c r="HYU53" s="62">
        <v>55121606</v>
      </c>
      <c r="HYV53" s="62">
        <v>55121606</v>
      </c>
      <c r="HYW53" s="62">
        <v>55121606</v>
      </c>
      <c r="HYX53" s="62">
        <v>55121606</v>
      </c>
      <c r="HYY53" s="62">
        <v>55121606</v>
      </c>
      <c r="HYZ53" s="62">
        <v>55121606</v>
      </c>
      <c r="HZA53" s="62">
        <v>55121606</v>
      </c>
      <c r="HZB53" s="62">
        <v>55121606</v>
      </c>
      <c r="HZC53" s="62">
        <v>55121606</v>
      </c>
      <c r="HZD53" s="62">
        <v>55121606</v>
      </c>
      <c r="HZE53" s="62">
        <v>55121606</v>
      </c>
      <c r="HZF53" s="62">
        <v>55121606</v>
      </c>
      <c r="HZG53" s="62">
        <v>55121606</v>
      </c>
      <c r="HZH53" s="62">
        <v>55121606</v>
      </c>
      <c r="HZI53" s="62">
        <v>55121606</v>
      </c>
      <c r="HZJ53" s="62">
        <v>55121606</v>
      </c>
      <c r="HZK53" s="62">
        <v>55121606</v>
      </c>
      <c r="HZL53" s="62">
        <v>55121606</v>
      </c>
      <c r="HZM53" s="62">
        <v>55121606</v>
      </c>
      <c r="HZN53" s="62">
        <v>55121606</v>
      </c>
      <c r="HZO53" s="62">
        <v>55121606</v>
      </c>
      <c r="HZP53" s="62">
        <v>55121606</v>
      </c>
      <c r="HZQ53" s="62">
        <v>55121606</v>
      </c>
      <c r="HZR53" s="62">
        <v>55121606</v>
      </c>
      <c r="HZS53" s="62">
        <v>55121606</v>
      </c>
      <c r="HZT53" s="62">
        <v>55121606</v>
      </c>
      <c r="HZU53" s="62">
        <v>55121606</v>
      </c>
      <c r="HZV53" s="62">
        <v>55121606</v>
      </c>
      <c r="HZW53" s="62">
        <v>55121606</v>
      </c>
      <c r="HZX53" s="62">
        <v>55121606</v>
      </c>
      <c r="HZY53" s="62">
        <v>55121606</v>
      </c>
      <c r="HZZ53" s="62">
        <v>55121606</v>
      </c>
      <c r="IAA53" s="62">
        <v>55121606</v>
      </c>
      <c r="IAB53" s="62">
        <v>55121606</v>
      </c>
      <c r="IAC53" s="62">
        <v>55121606</v>
      </c>
      <c r="IAD53" s="62">
        <v>55121606</v>
      </c>
      <c r="IAE53" s="62">
        <v>55121606</v>
      </c>
      <c r="IAF53" s="62">
        <v>55121606</v>
      </c>
      <c r="IAG53" s="62">
        <v>55121606</v>
      </c>
      <c r="IAH53" s="62">
        <v>55121606</v>
      </c>
      <c r="IAI53" s="62">
        <v>55121606</v>
      </c>
      <c r="IAJ53" s="62">
        <v>55121606</v>
      </c>
      <c r="IAK53" s="62">
        <v>55121606</v>
      </c>
      <c r="IAL53" s="62">
        <v>55121606</v>
      </c>
      <c r="IAM53" s="62">
        <v>55121606</v>
      </c>
      <c r="IAN53" s="62">
        <v>55121606</v>
      </c>
      <c r="IAO53" s="62">
        <v>55121606</v>
      </c>
      <c r="IAP53" s="62">
        <v>55121606</v>
      </c>
      <c r="IAQ53" s="62">
        <v>55121606</v>
      </c>
      <c r="IAR53" s="62">
        <v>55121606</v>
      </c>
      <c r="IAS53" s="62">
        <v>55121606</v>
      </c>
      <c r="IAT53" s="62">
        <v>55121606</v>
      </c>
      <c r="IAU53" s="62">
        <v>55121606</v>
      </c>
      <c r="IAV53" s="62">
        <v>55121606</v>
      </c>
      <c r="IAW53" s="62">
        <v>55121606</v>
      </c>
      <c r="IAX53" s="62">
        <v>55121606</v>
      </c>
      <c r="IAY53" s="62">
        <v>55121606</v>
      </c>
      <c r="IAZ53" s="62">
        <v>55121606</v>
      </c>
      <c r="IBA53" s="62">
        <v>55121606</v>
      </c>
      <c r="IBB53" s="62">
        <v>55121606</v>
      </c>
      <c r="IBC53" s="62">
        <v>55121606</v>
      </c>
      <c r="IBD53" s="62">
        <v>55121606</v>
      </c>
      <c r="IBE53" s="62">
        <v>55121606</v>
      </c>
      <c r="IBF53" s="62">
        <v>55121606</v>
      </c>
      <c r="IBG53" s="62">
        <v>55121606</v>
      </c>
      <c r="IBH53" s="62">
        <v>55121606</v>
      </c>
      <c r="IBI53" s="62">
        <v>55121606</v>
      </c>
      <c r="IBJ53" s="62">
        <v>55121606</v>
      </c>
      <c r="IBK53" s="62">
        <v>55121606</v>
      </c>
      <c r="IBL53" s="62">
        <v>55121606</v>
      </c>
      <c r="IBM53" s="62">
        <v>55121606</v>
      </c>
      <c r="IBN53" s="62">
        <v>55121606</v>
      </c>
      <c r="IBO53" s="62">
        <v>55121606</v>
      </c>
      <c r="IBP53" s="62">
        <v>55121606</v>
      </c>
      <c r="IBQ53" s="62">
        <v>55121606</v>
      </c>
      <c r="IBR53" s="62">
        <v>55121606</v>
      </c>
      <c r="IBS53" s="62">
        <v>55121606</v>
      </c>
      <c r="IBT53" s="62">
        <v>55121606</v>
      </c>
      <c r="IBU53" s="62">
        <v>55121606</v>
      </c>
      <c r="IBV53" s="62">
        <v>55121606</v>
      </c>
      <c r="IBW53" s="62">
        <v>55121606</v>
      </c>
      <c r="IBX53" s="62">
        <v>55121606</v>
      </c>
      <c r="IBY53" s="62">
        <v>55121606</v>
      </c>
      <c r="IBZ53" s="62">
        <v>55121606</v>
      </c>
      <c r="ICA53" s="62">
        <v>55121606</v>
      </c>
      <c r="ICB53" s="62">
        <v>55121606</v>
      </c>
      <c r="ICC53" s="62">
        <v>55121606</v>
      </c>
      <c r="ICD53" s="62">
        <v>55121606</v>
      </c>
      <c r="ICE53" s="62">
        <v>55121606</v>
      </c>
      <c r="ICF53" s="62">
        <v>55121606</v>
      </c>
      <c r="ICG53" s="62">
        <v>55121606</v>
      </c>
      <c r="ICH53" s="62">
        <v>55121606</v>
      </c>
      <c r="ICI53" s="62">
        <v>55121606</v>
      </c>
      <c r="ICJ53" s="62">
        <v>55121606</v>
      </c>
      <c r="ICK53" s="62">
        <v>55121606</v>
      </c>
      <c r="ICL53" s="62">
        <v>55121606</v>
      </c>
      <c r="ICM53" s="62">
        <v>55121606</v>
      </c>
      <c r="ICN53" s="62">
        <v>55121606</v>
      </c>
      <c r="ICO53" s="62">
        <v>55121606</v>
      </c>
      <c r="ICP53" s="62">
        <v>55121606</v>
      </c>
      <c r="ICQ53" s="62">
        <v>55121606</v>
      </c>
      <c r="ICR53" s="62">
        <v>55121606</v>
      </c>
      <c r="ICS53" s="62">
        <v>55121606</v>
      </c>
      <c r="ICT53" s="62">
        <v>55121606</v>
      </c>
      <c r="ICU53" s="62">
        <v>55121606</v>
      </c>
      <c r="ICV53" s="62">
        <v>55121606</v>
      </c>
      <c r="ICW53" s="62">
        <v>55121606</v>
      </c>
      <c r="ICX53" s="62">
        <v>55121606</v>
      </c>
      <c r="ICY53" s="62">
        <v>55121606</v>
      </c>
      <c r="ICZ53" s="62">
        <v>55121606</v>
      </c>
      <c r="IDA53" s="62">
        <v>55121606</v>
      </c>
      <c r="IDB53" s="62">
        <v>55121606</v>
      </c>
      <c r="IDC53" s="62">
        <v>55121606</v>
      </c>
      <c r="IDD53" s="62">
        <v>55121606</v>
      </c>
      <c r="IDE53" s="62">
        <v>55121606</v>
      </c>
      <c r="IDF53" s="62">
        <v>55121606</v>
      </c>
      <c r="IDG53" s="62">
        <v>55121606</v>
      </c>
      <c r="IDH53" s="62">
        <v>55121606</v>
      </c>
      <c r="IDI53" s="62">
        <v>55121606</v>
      </c>
      <c r="IDJ53" s="62">
        <v>55121606</v>
      </c>
      <c r="IDK53" s="62">
        <v>55121606</v>
      </c>
      <c r="IDL53" s="62">
        <v>55121606</v>
      </c>
      <c r="IDM53" s="62">
        <v>55121606</v>
      </c>
      <c r="IDN53" s="62">
        <v>55121606</v>
      </c>
      <c r="IDO53" s="62">
        <v>55121606</v>
      </c>
      <c r="IDP53" s="62">
        <v>55121606</v>
      </c>
      <c r="IDQ53" s="62">
        <v>55121606</v>
      </c>
      <c r="IDR53" s="62">
        <v>55121606</v>
      </c>
      <c r="IDS53" s="62">
        <v>55121606</v>
      </c>
      <c r="IDT53" s="62">
        <v>55121606</v>
      </c>
      <c r="IDU53" s="62">
        <v>55121606</v>
      </c>
      <c r="IDV53" s="62">
        <v>55121606</v>
      </c>
      <c r="IDW53" s="62">
        <v>55121606</v>
      </c>
      <c r="IDX53" s="62">
        <v>55121606</v>
      </c>
      <c r="IDY53" s="62">
        <v>55121606</v>
      </c>
      <c r="IDZ53" s="62">
        <v>55121606</v>
      </c>
      <c r="IEA53" s="62">
        <v>55121606</v>
      </c>
      <c r="IEB53" s="62">
        <v>55121606</v>
      </c>
      <c r="IEC53" s="62">
        <v>55121606</v>
      </c>
      <c r="IED53" s="62">
        <v>55121606</v>
      </c>
      <c r="IEE53" s="62">
        <v>55121606</v>
      </c>
      <c r="IEF53" s="62">
        <v>55121606</v>
      </c>
      <c r="IEG53" s="62">
        <v>55121606</v>
      </c>
      <c r="IEH53" s="62">
        <v>55121606</v>
      </c>
      <c r="IEI53" s="62">
        <v>55121606</v>
      </c>
      <c r="IEJ53" s="62">
        <v>55121606</v>
      </c>
      <c r="IEK53" s="62">
        <v>55121606</v>
      </c>
      <c r="IEL53" s="62">
        <v>55121606</v>
      </c>
      <c r="IEM53" s="62">
        <v>55121606</v>
      </c>
      <c r="IEN53" s="62">
        <v>55121606</v>
      </c>
      <c r="IEO53" s="62">
        <v>55121606</v>
      </c>
      <c r="IEP53" s="62">
        <v>55121606</v>
      </c>
      <c r="IEQ53" s="62">
        <v>55121606</v>
      </c>
      <c r="IER53" s="62">
        <v>55121606</v>
      </c>
      <c r="IES53" s="62">
        <v>55121606</v>
      </c>
      <c r="IET53" s="62">
        <v>55121606</v>
      </c>
      <c r="IEU53" s="62">
        <v>55121606</v>
      </c>
      <c r="IEV53" s="62">
        <v>55121606</v>
      </c>
      <c r="IEW53" s="62">
        <v>55121606</v>
      </c>
      <c r="IEX53" s="62">
        <v>55121606</v>
      </c>
      <c r="IEY53" s="62">
        <v>55121606</v>
      </c>
      <c r="IEZ53" s="62">
        <v>55121606</v>
      </c>
      <c r="IFA53" s="62">
        <v>55121606</v>
      </c>
      <c r="IFB53" s="62">
        <v>55121606</v>
      </c>
      <c r="IFC53" s="62">
        <v>55121606</v>
      </c>
      <c r="IFD53" s="62">
        <v>55121606</v>
      </c>
      <c r="IFE53" s="62">
        <v>55121606</v>
      </c>
      <c r="IFF53" s="62">
        <v>55121606</v>
      </c>
      <c r="IFG53" s="62">
        <v>55121606</v>
      </c>
      <c r="IFH53" s="62">
        <v>55121606</v>
      </c>
      <c r="IFI53" s="62">
        <v>55121606</v>
      </c>
      <c r="IFJ53" s="62">
        <v>55121606</v>
      </c>
      <c r="IFK53" s="62">
        <v>55121606</v>
      </c>
      <c r="IFL53" s="62">
        <v>55121606</v>
      </c>
      <c r="IFM53" s="62">
        <v>55121606</v>
      </c>
      <c r="IFN53" s="62">
        <v>55121606</v>
      </c>
      <c r="IFO53" s="62">
        <v>55121606</v>
      </c>
      <c r="IFP53" s="62">
        <v>55121606</v>
      </c>
      <c r="IFQ53" s="62">
        <v>55121606</v>
      </c>
      <c r="IFR53" s="62">
        <v>55121606</v>
      </c>
      <c r="IFS53" s="62">
        <v>55121606</v>
      </c>
      <c r="IFT53" s="62">
        <v>55121606</v>
      </c>
      <c r="IFU53" s="62">
        <v>55121606</v>
      </c>
      <c r="IFV53" s="62">
        <v>55121606</v>
      </c>
      <c r="IFW53" s="62">
        <v>55121606</v>
      </c>
      <c r="IFX53" s="62">
        <v>55121606</v>
      </c>
      <c r="IFY53" s="62">
        <v>55121606</v>
      </c>
      <c r="IFZ53" s="62">
        <v>55121606</v>
      </c>
      <c r="IGA53" s="62">
        <v>55121606</v>
      </c>
      <c r="IGB53" s="62">
        <v>55121606</v>
      </c>
      <c r="IGC53" s="62">
        <v>55121606</v>
      </c>
      <c r="IGD53" s="62">
        <v>55121606</v>
      </c>
      <c r="IGE53" s="62">
        <v>55121606</v>
      </c>
      <c r="IGF53" s="62">
        <v>55121606</v>
      </c>
      <c r="IGG53" s="62">
        <v>55121606</v>
      </c>
      <c r="IGH53" s="62">
        <v>55121606</v>
      </c>
      <c r="IGI53" s="62">
        <v>55121606</v>
      </c>
      <c r="IGJ53" s="62">
        <v>55121606</v>
      </c>
      <c r="IGK53" s="62">
        <v>55121606</v>
      </c>
      <c r="IGL53" s="62">
        <v>55121606</v>
      </c>
      <c r="IGM53" s="62">
        <v>55121606</v>
      </c>
      <c r="IGN53" s="62">
        <v>55121606</v>
      </c>
      <c r="IGO53" s="62">
        <v>55121606</v>
      </c>
      <c r="IGP53" s="62">
        <v>55121606</v>
      </c>
      <c r="IGQ53" s="62">
        <v>55121606</v>
      </c>
      <c r="IGR53" s="62">
        <v>55121606</v>
      </c>
      <c r="IGS53" s="62">
        <v>55121606</v>
      </c>
      <c r="IGT53" s="62">
        <v>55121606</v>
      </c>
      <c r="IGU53" s="62">
        <v>55121606</v>
      </c>
      <c r="IGV53" s="62">
        <v>55121606</v>
      </c>
      <c r="IGW53" s="62">
        <v>55121606</v>
      </c>
      <c r="IGX53" s="62">
        <v>55121606</v>
      </c>
      <c r="IGY53" s="62">
        <v>55121606</v>
      </c>
      <c r="IGZ53" s="62">
        <v>55121606</v>
      </c>
      <c r="IHA53" s="62">
        <v>55121606</v>
      </c>
      <c r="IHB53" s="62">
        <v>55121606</v>
      </c>
      <c r="IHC53" s="62">
        <v>55121606</v>
      </c>
      <c r="IHD53" s="62">
        <v>55121606</v>
      </c>
      <c r="IHE53" s="62">
        <v>55121606</v>
      </c>
      <c r="IHF53" s="62">
        <v>55121606</v>
      </c>
      <c r="IHG53" s="62">
        <v>55121606</v>
      </c>
      <c r="IHH53" s="62">
        <v>55121606</v>
      </c>
      <c r="IHI53" s="62">
        <v>55121606</v>
      </c>
      <c r="IHJ53" s="62">
        <v>55121606</v>
      </c>
      <c r="IHK53" s="62">
        <v>55121606</v>
      </c>
      <c r="IHL53" s="62">
        <v>55121606</v>
      </c>
      <c r="IHM53" s="62">
        <v>55121606</v>
      </c>
      <c r="IHN53" s="62">
        <v>55121606</v>
      </c>
      <c r="IHO53" s="62">
        <v>55121606</v>
      </c>
      <c r="IHP53" s="62">
        <v>55121606</v>
      </c>
      <c r="IHQ53" s="62">
        <v>55121606</v>
      </c>
      <c r="IHR53" s="62">
        <v>55121606</v>
      </c>
      <c r="IHS53" s="62">
        <v>55121606</v>
      </c>
      <c r="IHT53" s="62">
        <v>55121606</v>
      </c>
      <c r="IHU53" s="62">
        <v>55121606</v>
      </c>
      <c r="IHV53" s="62">
        <v>55121606</v>
      </c>
      <c r="IHW53" s="62">
        <v>55121606</v>
      </c>
      <c r="IHX53" s="62">
        <v>55121606</v>
      </c>
      <c r="IHY53" s="62">
        <v>55121606</v>
      </c>
      <c r="IHZ53" s="62">
        <v>55121606</v>
      </c>
      <c r="IIA53" s="62">
        <v>55121606</v>
      </c>
      <c r="IIB53" s="62">
        <v>55121606</v>
      </c>
      <c r="IIC53" s="62">
        <v>55121606</v>
      </c>
      <c r="IID53" s="62">
        <v>55121606</v>
      </c>
      <c r="IIE53" s="62">
        <v>55121606</v>
      </c>
      <c r="IIF53" s="62">
        <v>55121606</v>
      </c>
      <c r="IIG53" s="62">
        <v>55121606</v>
      </c>
      <c r="IIH53" s="62">
        <v>55121606</v>
      </c>
      <c r="III53" s="62">
        <v>55121606</v>
      </c>
      <c r="IIJ53" s="62">
        <v>55121606</v>
      </c>
      <c r="IIK53" s="62">
        <v>55121606</v>
      </c>
      <c r="IIL53" s="62">
        <v>55121606</v>
      </c>
      <c r="IIM53" s="62">
        <v>55121606</v>
      </c>
      <c r="IIN53" s="62">
        <v>55121606</v>
      </c>
      <c r="IIO53" s="62">
        <v>55121606</v>
      </c>
      <c r="IIP53" s="62">
        <v>55121606</v>
      </c>
      <c r="IIQ53" s="62">
        <v>55121606</v>
      </c>
      <c r="IIR53" s="62">
        <v>55121606</v>
      </c>
      <c r="IIS53" s="62">
        <v>55121606</v>
      </c>
      <c r="IIT53" s="62">
        <v>55121606</v>
      </c>
      <c r="IIU53" s="62">
        <v>55121606</v>
      </c>
      <c r="IIV53" s="62">
        <v>55121606</v>
      </c>
      <c r="IIW53" s="62">
        <v>55121606</v>
      </c>
      <c r="IIX53" s="62">
        <v>55121606</v>
      </c>
      <c r="IIY53" s="62">
        <v>55121606</v>
      </c>
      <c r="IIZ53" s="62">
        <v>55121606</v>
      </c>
      <c r="IJA53" s="62">
        <v>55121606</v>
      </c>
      <c r="IJB53" s="62">
        <v>55121606</v>
      </c>
      <c r="IJC53" s="62">
        <v>55121606</v>
      </c>
      <c r="IJD53" s="62">
        <v>55121606</v>
      </c>
      <c r="IJE53" s="62">
        <v>55121606</v>
      </c>
      <c r="IJF53" s="62">
        <v>55121606</v>
      </c>
      <c r="IJG53" s="62">
        <v>55121606</v>
      </c>
      <c r="IJH53" s="62">
        <v>55121606</v>
      </c>
      <c r="IJI53" s="62">
        <v>55121606</v>
      </c>
      <c r="IJJ53" s="62">
        <v>55121606</v>
      </c>
      <c r="IJK53" s="62">
        <v>55121606</v>
      </c>
      <c r="IJL53" s="62">
        <v>55121606</v>
      </c>
      <c r="IJM53" s="62">
        <v>55121606</v>
      </c>
      <c r="IJN53" s="62">
        <v>55121606</v>
      </c>
      <c r="IJO53" s="62">
        <v>55121606</v>
      </c>
      <c r="IJP53" s="62">
        <v>55121606</v>
      </c>
      <c r="IJQ53" s="62">
        <v>55121606</v>
      </c>
      <c r="IJR53" s="62">
        <v>55121606</v>
      </c>
      <c r="IJS53" s="62">
        <v>55121606</v>
      </c>
      <c r="IJT53" s="62">
        <v>55121606</v>
      </c>
      <c r="IJU53" s="62">
        <v>55121606</v>
      </c>
      <c r="IJV53" s="62">
        <v>55121606</v>
      </c>
      <c r="IJW53" s="62">
        <v>55121606</v>
      </c>
      <c r="IJX53" s="62">
        <v>55121606</v>
      </c>
      <c r="IJY53" s="62">
        <v>55121606</v>
      </c>
      <c r="IJZ53" s="62">
        <v>55121606</v>
      </c>
      <c r="IKA53" s="62">
        <v>55121606</v>
      </c>
      <c r="IKB53" s="62">
        <v>55121606</v>
      </c>
      <c r="IKC53" s="62">
        <v>55121606</v>
      </c>
      <c r="IKD53" s="62">
        <v>55121606</v>
      </c>
      <c r="IKE53" s="62">
        <v>55121606</v>
      </c>
      <c r="IKF53" s="62">
        <v>55121606</v>
      </c>
      <c r="IKG53" s="62">
        <v>55121606</v>
      </c>
      <c r="IKH53" s="62">
        <v>55121606</v>
      </c>
      <c r="IKI53" s="62">
        <v>55121606</v>
      </c>
      <c r="IKJ53" s="62">
        <v>55121606</v>
      </c>
      <c r="IKK53" s="62">
        <v>55121606</v>
      </c>
      <c r="IKL53" s="62">
        <v>55121606</v>
      </c>
      <c r="IKM53" s="62">
        <v>55121606</v>
      </c>
      <c r="IKN53" s="62">
        <v>55121606</v>
      </c>
      <c r="IKO53" s="62">
        <v>55121606</v>
      </c>
      <c r="IKP53" s="62">
        <v>55121606</v>
      </c>
      <c r="IKQ53" s="62">
        <v>55121606</v>
      </c>
      <c r="IKR53" s="62">
        <v>55121606</v>
      </c>
      <c r="IKS53" s="62">
        <v>55121606</v>
      </c>
      <c r="IKT53" s="62">
        <v>55121606</v>
      </c>
      <c r="IKU53" s="62">
        <v>55121606</v>
      </c>
      <c r="IKV53" s="62">
        <v>55121606</v>
      </c>
      <c r="IKW53" s="62">
        <v>55121606</v>
      </c>
      <c r="IKX53" s="62">
        <v>55121606</v>
      </c>
      <c r="IKY53" s="62">
        <v>55121606</v>
      </c>
      <c r="IKZ53" s="62">
        <v>55121606</v>
      </c>
      <c r="ILA53" s="62">
        <v>55121606</v>
      </c>
      <c r="ILB53" s="62">
        <v>55121606</v>
      </c>
      <c r="ILC53" s="62">
        <v>55121606</v>
      </c>
      <c r="ILD53" s="62">
        <v>55121606</v>
      </c>
      <c r="ILE53" s="62">
        <v>55121606</v>
      </c>
      <c r="ILF53" s="62">
        <v>55121606</v>
      </c>
      <c r="ILG53" s="62">
        <v>55121606</v>
      </c>
      <c r="ILH53" s="62">
        <v>55121606</v>
      </c>
      <c r="ILI53" s="62">
        <v>55121606</v>
      </c>
      <c r="ILJ53" s="62">
        <v>55121606</v>
      </c>
      <c r="ILK53" s="62">
        <v>55121606</v>
      </c>
      <c r="ILL53" s="62">
        <v>55121606</v>
      </c>
      <c r="ILM53" s="62">
        <v>55121606</v>
      </c>
      <c r="ILN53" s="62">
        <v>55121606</v>
      </c>
      <c r="ILO53" s="62">
        <v>55121606</v>
      </c>
      <c r="ILP53" s="62">
        <v>55121606</v>
      </c>
      <c r="ILQ53" s="62">
        <v>55121606</v>
      </c>
      <c r="ILR53" s="62">
        <v>55121606</v>
      </c>
      <c r="ILS53" s="62">
        <v>55121606</v>
      </c>
      <c r="ILT53" s="62">
        <v>55121606</v>
      </c>
      <c r="ILU53" s="62">
        <v>55121606</v>
      </c>
      <c r="ILV53" s="62">
        <v>55121606</v>
      </c>
      <c r="ILW53" s="62">
        <v>55121606</v>
      </c>
      <c r="ILX53" s="62">
        <v>55121606</v>
      </c>
      <c r="ILY53" s="62">
        <v>55121606</v>
      </c>
      <c r="ILZ53" s="62">
        <v>55121606</v>
      </c>
      <c r="IMA53" s="62">
        <v>55121606</v>
      </c>
      <c r="IMB53" s="62">
        <v>55121606</v>
      </c>
      <c r="IMC53" s="62">
        <v>55121606</v>
      </c>
      <c r="IMD53" s="62">
        <v>55121606</v>
      </c>
      <c r="IME53" s="62">
        <v>55121606</v>
      </c>
      <c r="IMF53" s="62">
        <v>55121606</v>
      </c>
      <c r="IMG53" s="62">
        <v>55121606</v>
      </c>
      <c r="IMH53" s="62">
        <v>55121606</v>
      </c>
      <c r="IMI53" s="62">
        <v>55121606</v>
      </c>
      <c r="IMJ53" s="62">
        <v>55121606</v>
      </c>
      <c r="IMK53" s="62">
        <v>55121606</v>
      </c>
      <c r="IML53" s="62">
        <v>55121606</v>
      </c>
      <c r="IMM53" s="62">
        <v>55121606</v>
      </c>
      <c r="IMN53" s="62">
        <v>55121606</v>
      </c>
      <c r="IMO53" s="62">
        <v>55121606</v>
      </c>
      <c r="IMP53" s="62">
        <v>55121606</v>
      </c>
      <c r="IMQ53" s="62">
        <v>55121606</v>
      </c>
      <c r="IMR53" s="62">
        <v>55121606</v>
      </c>
      <c r="IMS53" s="62">
        <v>55121606</v>
      </c>
      <c r="IMT53" s="62">
        <v>55121606</v>
      </c>
      <c r="IMU53" s="62">
        <v>55121606</v>
      </c>
      <c r="IMV53" s="62">
        <v>55121606</v>
      </c>
      <c r="IMW53" s="62">
        <v>55121606</v>
      </c>
      <c r="IMX53" s="62">
        <v>55121606</v>
      </c>
      <c r="IMY53" s="62">
        <v>55121606</v>
      </c>
      <c r="IMZ53" s="62">
        <v>55121606</v>
      </c>
      <c r="INA53" s="62">
        <v>55121606</v>
      </c>
      <c r="INB53" s="62">
        <v>55121606</v>
      </c>
      <c r="INC53" s="62">
        <v>55121606</v>
      </c>
      <c r="IND53" s="62">
        <v>55121606</v>
      </c>
      <c r="INE53" s="62">
        <v>55121606</v>
      </c>
      <c r="INF53" s="62">
        <v>55121606</v>
      </c>
      <c r="ING53" s="62">
        <v>55121606</v>
      </c>
      <c r="INH53" s="62">
        <v>55121606</v>
      </c>
      <c r="INI53" s="62">
        <v>55121606</v>
      </c>
      <c r="INJ53" s="62">
        <v>55121606</v>
      </c>
      <c r="INK53" s="62">
        <v>55121606</v>
      </c>
      <c r="INL53" s="62">
        <v>55121606</v>
      </c>
      <c r="INM53" s="62">
        <v>55121606</v>
      </c>
      <c r="INN53" s="62">
        <v>55121606</v>
      </c>
      <c r="INO53" s="62">
        <v>55121606</v>
      </c>
      <c r="INP53" s="62">
        <v>55121606</v>
      </c>
      <c r="INQ53" s="62">
        <v>55121606</v>
      </c>
      <c r="INR53" s="62">
        <v>55121606</v>
      </c>
      <c r="INS53" s="62">
        <v>55121606</v>
      </c>
      <c r="INT53" s="62">
        <v>55121606</v>
      </c>
      <c r="INU53" s="62">
        <v>55121606</v>
      </c>
      <c r="INV53" s="62">
        <v>55121606</v>
      </c>
      <c r="INW53" s="62">
        <v>55121606</v>
      </c>
      <c r="INX53" s="62">
        <v>55121606</v>
      </c>
      <c r="INY53" s="62">
        <v>55121606</v>
      </c>
      <c r="INZ53" s="62">
        <v>55121606</v>
      </c>
      <c r="IOA53" s="62">
        <v>55121606</v>
      </c>
      <c r="IOB53" s="62">
        <v>55121606</v>
      </c>
      <c r="IOC53" s="62">
        <v>55121606</v>
      </c>
      <c r="IOD53" s="62">
        <v>55121606</v>
      </c>
      <c r="IOE53" s="62">
        <v>55121606</v>
      </c>
      <c r="IOF53" s="62">
        <v>55121606</v>
      </c>
      <c r="IOG53" s="62">
        <v>55121606</v>
      </c>
      <c r="IOH53" s="62">
        <v>55121606</v>
      </c>
      <c r="IOI53" s="62">
        <v>55121606</v>
      </c>
      <c r="IOJ53" s="62">
        <v>55121606</v>
      </c>
      <c r="IOK53" s="62">
        <v>55121606</v>
      </c>
      <c r="IOL53" s="62">
        <v>55121606</v>
      </c>
      <c r="IOM53" s="62">
        <v>55121606</v>
      </c>
      <c r="ION53" s="62">
        <v>55121606</v>
      </c>
      <c r="IOO53" s="62">
        <v>55121606</v>
      </c>
      <c r="IOP53" s="62">
        <v>55121606</v>
      </c>
      <c r="IOQ53" s="62">
        <v>55121606</v>
      </c>
      <c r="IOR53" s="62">
        <v>55121606</v>
      </c>
      <c r="IOS53" s="62">
        <v>55121606</v>
      </c>
      <c r="IOT53" s="62">
        <v>55121606</v>
      </c>
      <c r="IOU53" s="62">
        <v>55121606</v>
      </c>
      <c r="IOV53" s="62">
        <v>55121606</v>
      </c>
      <c r="IOW53" s="62">
        <v>55121606</v>
      </c>
      <c r="IOX53" s="62">
        <v>55121606</v>
      </c>
      <c r="IOY53" s="62">
        <v>55121606</v>
      </c>
      <c r="IOZ53" s="62">
        <v>55121606</v>
      </c>
      <c r="IPA53" s="62">
        <v>55121606</v>
      </c>
      <c r="IPB53" s="62">
        <v>55121606</v>
      </c>
      <c r="IPC53" s="62">
        <v>55121606</v>
      </c>
      <c r="IPD53" s="62">
        <v>55121606</v>
      </c>
      <c r="IPE53" s="62">
        <v>55121606</v>
      </c>
      <c r="IPF53" s="62">
        <v>55121606</v>
      </c>
      <c r="IPG53" s="62">
        <v>55121606</v>
      </c>
      <c r="IPH53" s="62">
        <v>55121606</v>
      </c>
      <c r="IPI53" s="62">
        <v>55121606</v>
      </c>
      <c r="IPJ53" s="62">
        <v>55121606</v>
      </c>
      <c r="IPK53" s="62">
        <v>55121606</v>
      </c>
      <c r="IPL53" s="62">
        <v>55121606</v>
      </c>
      <c r="IPM53" s="62">
        <v>55121606</v>
      </c>
      <c r="IPN53" s="62">
        <v>55121606</v>
      </c>
      <c r="IPO53" s="62">
        <v>55121606</v>
      </c>
      <c r="IPP53" s="62">
        <v>55121606</v>
      </c>
      <c r="IPQ53" s="62">
        <v>55121606</v>
      </c>
      <c r="IPR53" s="62">
        <v>55121606</v>
      </c>
      <c r="IPS53" s="62">
        <v>55121606</v>
      </c>
      <c r="IPT53" s="62">
        <v>55121606</v>
      </c>
      <c r="IPU53" s="62">
        <v>55121606</v>
      </c>
      <c r="IPV53" s="62">
        <v>55121606</v>
      </c>
      <c r="IPW53" s="62">
        <v>55121606</v>
      </c>
      <c r="IPX53" s="62">
        <v>55121606</v>
      </c>
      <c r="IPY53" s="62">
        <v>55121606</v>
      </c>
      <c r="IPZ53" s="62">
        <v>55121606</v>
      </c>
      <c r="IQA53" s="62">
        <v>55121606</v>
      </c>
      <c r="IQB53" s="62">
        <v>55121606</v>
      </c>
      <c r="IQC53" s="62">
        <v>55121606</v>
      </c>
      <c r="IQD53" s="62">
        <v>55121606</v>
      </c>
      <c r="IQE53" s="62">
        <v>55121606</v>
      </c>
      <c r="IQF53" s="62">
        <v>55121606</v>
      </c>
      <c r="IQG53" s="62">
        <v>55121606</v>
      </c>
      <c r="IQH53" s="62">
        <v>55121606</v>
      </c>
      <c r="IQI53" s="62">
        <v>55121606</v>
      </c>
      <c r="IQJ53" s="62">
        <v>55121606</v>
      </c>
      <c r="IQK53" s="62">
        <v>55121606</v>
      </c>
      <c r="IQL53" s="62">
        <v>55121606</v>
      </c>
      <c r="IQM53" s="62">
        <v>55121606</v>
      </c>
      <c r="IQN53" s="62">
        <v>55121606</v>
      </c>
      <c r="IQO53" s="62">
        <v>55121606</v>
      </c>
      <c r="IQP53" s="62">
        <v>55121606</v>
      </c>
      <c r="IQQ53" s="62">
        <v>55121606</v>
      </c>
      <c r="IQR53" s="62">
        <v>55121606</v>
      </c>
      <c r="IQS53" s="62">
        <v>55121606</v>
      </c>
      <c r="IQT53" s="62">
        <v>55121606</v>
      </c>
      <c r="IQU53" s="62">
        <v>55121606</v>
      </c>
      <c r="IQV53" s="62">
        <v>55121606</v>
      </c>
      <c r="IQW53" s="62">
        <v>55121606</v>
      </c>
      <c r="IQX53" s="62">
        <v>55121606</v>
      </c>
      <c r="IQY53" s="62">
        <v>55121606</v>
      </c>
      <c r="IQZ53" s="62">
        <v>55121606</v>
      </c>
      <c r="IRA53" s="62">
        <v>55121606</v>
      </c>
      <c r="IRB53" s="62">
        <v>55121606</v>
      </c>
      <c r="IRC53" s="62">
        <v>55121606</v>
      </c>
      <c r="IRD53" s="62">
        <v>55121606</v>
      </c>
      <c r="IRE53" s="62">
        <v>55121606</v>
      </c>
      <c r="IRF53" s="62">
        <v>55121606</v>
      </c>
      <c r="IRG53" s="62">
        <v>55121606</v>
      </c>
      <c r="IRH53" s="62">
        <v>55121606</v>
      </c>
      <c r="IRI53" s="62">
        <v>55121606</v>
      </c>
      <c r="IRJ53" s="62">
        <v>55121606</v>
      </c>
      <c r="IRK53" s="62">
        <v>55121606</v>
      </c>
      <c r="IRL53" s="62">
        <v>55121606</v>
      </c>
      <c r="IRM53" s="62">
        <v>55121606</v>
      </c>
      <c r="IRN53" s="62">
        <v>55121606</v>
      </c>
      <c r="IRO53" s="62">
        <v>55121606</v>
      </c>
      <c r="IRP53" s="62">
        <v>55121606</v>
      </c>
      <c r="IRQ53" s="62">
        <v>55121606</v>
      </c>
      <c r="IRR53" s="62">
        <v>55121606</v>
      </c>
      <c r="IRS53" s="62">
        <v>55121606</v>
      </c>
      <c r="IRT53" s="62">
        <v>55121606</v>
      </c>
      <c r="IRU53" s="62">
        <v>55121606</v>
      </c>
      <c r="IRV53" s="62">
        <v>55121606</v>
      </c>
      <c r="IRW53" s="62">
        <v>55121606</v>
      </c>
      <c r="IRX53" s="62">
        <v>55121606</v>
      </c>
      <c r="IRY53" s="62">
        <v>55121606</v>
      </c>
      <c r="IRZ53" s="62">
        <v>55121606</v>
      </c>
      <c r="ISA53" s="62">
        <v>55121606</v>
      </c>
      <c r="ISB53" s="62">
        <v>55121606</v>
      </c>
      <c r="ISC53" s="62">
        <v>55121606</v>
      </c>
      <c r="ISD53" s="62">
        <v>55121606</v>
      </c>
      <c r="ISE53" s="62">
        <v>55121606</v>
      </c>
      <c r="ISF53" s="62">
        <v>55121606</v>
      </c>
      <c r="ISG53" s="62">
        <v>55121606</v>
      </c>
      <c r="ISH53" s="62">
        <v>55121606</v>
      </c>
      <c r="ISI53" s="62">
        <v>55121606</v>
      </c>
      <c r="ISJ53" s="62">
        <v>55121606</v>
      </c>
      <c r="ISK53" s="62">
        <v>55121606</v>
      </c>
      <c r="ISL53" s="62">
        <v>55121606</v>
      </c>
      <c r="ISM53" s="62">
        <v>55121606</v>
      </c>
      <c r="ISN53" s="62">
        <v>55121606</v>
      </c>
      <c r="ISO53" s="62">
        <v>55121606</v>
      </c>
      <c r="ISP53" s="62">
        <v>55121606</v>
      </c>
      <c r="ISQ53" s="62">
        <v>55121606</v>
      </c>
      <c r="ISR53" s="62">
        <v>55121606</v>
      </c>
      <c r="ISS53" s="62">
        <v>55121606</v>
      </c>
      <c r="IST53" s="62">
        <v>55121606</v>
      </c>
      <c r="ISU53" s="62">
        <v>55121606</v>
      </c>
      <c r="ISV53" s="62">
        <v>55121606</v>
      </c>
      <c r="ISW53" s="62">
        <v>55121606</v>
      </c>
      <c r="ISX53" s="62">
        <v>55121606</v>
      </c>
      <c r="ISY53" s="62">
        <v>55121606</v>
      </c>
      <c r="ISZ53" s="62">
        <v>55121606</v>
      </c>
      <c r="ITA53" s="62">
        <v>55121606</v>
      </c>
      <c r="ITB53" s="62">
        <v>55121606</v>
      </c>
      <c r="ITC53" s="62">
        <v>55121606</v>
      </c>
      <c r="ITD53" s="62">
        <v>55121606</v>
      </c>
      <c r="ITE53" s="62">
        <v>55121606</v>
      </c>
      <c r="ITF53" s="62">
        <v>55121606</v>
      </c>
      <c r="ITG53" s="62">
        <v>55121606</v>
      </c>
      <c r="ITH53" s="62">
        <v>55121606</v>
      </c>
      <c r="ITI53" s="62">
        <v>55121606</v>
      </c>
      <c r="ITJ53" s="62">
        <v>55121606</v>
      </c>
      <c r="ITK53" s="62">
        <v>55121606</v>
      </c>
      <c r="ITL53" s="62">
        <v>55121606</v>
      </c>
      <c r="ITM53" s="62">
        <v>55121606</v>
      </c>
      <c r="ITN53" s="62">
        <v>55121606</v>
      </c>
      <c r="ITO53" s="62">
        <v>55121606</v>
      </c>
      <c r="ITP53" s="62">
        <v>55121606</v>
      </c>
      <c r="ITQ53" s="62">
        <v>55121606</v>
      </c>
      <c r="ITR53" s="62">
        <v>55121606</v>
      </c>
      <c r="ITS53" s="62">
        <v>55121606</v>
      </c>
      <c r="ITT53" s="62">
        <v>55121606</v>
      </c>
      <c r="ITU53" s="62">
        <v>55121606</v>
      </c>
      <c r="ITV53" s="62">
        <v>55121606</v>
      </c>
      <c r="ITW53" s="62">
        <v>55121606</v>
      </c>
      <c r="ITX53" s="62">
        <v>55121606</v>
      </c>
      <c r="ITY53" s="62">
        <v>55121606</v>
      </c>
      <c r="ITZ53" s="62">
        <v>55121606</v>
      </c>
      <c r="IUA53" s="62">
        <v>55121606</v>
      </c>
      <c r="IUB53" s="62">
        <v>55121606</v>
      </c>
      <c r="IUC53" s="62">
        <v>55121606</v>
      </c>
      <c r="IUD53" s="62">
        <v>55121606</v>
      </c>
      <c r="IUE53" s="62">
        <v>55121606</v>
      </c>
      <c r="IUF53" s="62">
        <v>55121606</v>
      </c>
      <c r="IUG53" s="62">
        <v>55121606</v>
      </c>
      <c r="IUH53" s="62">
        <v>55121606</v>
      </c>
      <c r="IUI53" s="62">
        <v>55121606</v>
      </c>
      <c r="IUJ53" s="62">
        <v>55121606</v>
      </c>
      <c r="IUK53" s="62">
        <v>55121606</v>
      </c>
      <c r="IUL53" s="62">
        <v>55121606</v>
      </c>
      <c r="IUM53" s="62">
        <v>55121606</v>
      </c>
      <c r="IUN53" s="62">
        <v>55121606</v>
      </c>
      <c r="IUO53" s="62">
        <v>55121606</v>
      </c>
      <c r="IUP53" s="62">
        <v>55121606</v>
      </c>
      <c r="IUQ53" s="62">
        <v>55121606</v>
      </c>
      <c r="IUR53" s="62">
        <v>55121606</v>
      </c>
      <c r="IUS53" s="62">
        <v>55121606</v>
      </c>
      <c r="IUT53" s="62">
        <v>55121606</v>
      </c>
      <c r="IUU53" s="62">
        <v>55121606</v>
      </c>
      <c r="IUV53" s="62">
        <v>55121606</v>
      </c>
      <c r="IUW53" s="62">
        <v>55121606</v>
      </c>
      <c r="IUX53" s="62">
        <v>55121606</v>
      </c>
      <c r="IUY53" s="62">
        <v>55121606</v>
      </c>
      <c r="IUZ53" s="62">
        <v>55121606</v>
      </c>
      <c r="IVA53" s="62">
        <v>55121606</v>
      </c>
      <c r="IVB53" s="62">
        <v>55121606</v>
      </c>
      <c r="IVC53" s="62">
        <v>55121606</v>
      </c>
      <c r="IVD53" s="62">
        <v>55121606</v>
      </c>
      <c r="IVE53" s="62">
        <v>55121606</v>
      </c>
      <c r="IVF53" s="62">
        <v>55121606</v>
      </c>
      <c r="IVG53" s="62">
        <v>55121606</v>
      </c>
      <c r="IVH53" s="62">
        <v>55121606</v>
      </c>
      <c r="IVI53" s="62">
        <v>55121606</v>
      </c>
      <c r="IVJ53" s="62">
        <v>55121606</v>
      </c>
      <c r="IVK53" s="62">
        <v>55121606</v>
      </c>
      <c r="IVL53" s="62">
        <v>55121606</v>
      </c>
      <c r="IVM53" s="62">
        <v>55121606</v>
      </c>
      <c r="IVN53" s="62">
        <v>55121606</v>
      </c>
      <c r="IVO53" s="62">
        <v>55121606</v>
      </c>
      <c r="IVP53" s="62">
        <v>55121606</v>
      </c>
      <c r="IVQ53" s="62">
        <v>55121606</v>
      </c>
      <c r="IVR53" s="62">
        <v>55121606</v>
      </c>
      <c r="IVS53" s="62">
        <v>55121606</v>
      </c>
      <c r="IVT53" s="62">
        <v>55121606</v>
      </c>
      <c r="IVU53" s="62">
        <v>55121606</v>
      </c>
      <c r="IVV53" s="62">
        <v>55121606</v>
      </c>
      <c r="IVW53" s="62">
        <v>55121606</v>
      </c>
      <c r="IVX53" s="62">
        <v>55121606</v>
      </c>
      <c r="IVY53" s="62">
        <v>55121606</v>
      </c>
      <c r="IVZ53" s="62">
        <v>55121606</v>
      </c>
      <c r="IWA53" s="62">
        <v>55121606</v>
      </c>
      <c r="IWB53" s="62">
        <v>55121606</v>
      </c>
      <c r="IWC53" s="62">
        <v>55121606</v>
      </c>
      <c r="IWD53" s="62">
        <v>55121606</v>
      </c>
      <c r="IWE53" s="62">
        <v>55121606</v>
      </c>
      <c r="IWF53" s="62">
        <v>55121606</v>
      </c>
      <c r="IWG53" s="62">
        <v>55121606</v>
      </c>
      <c r="IWH53" s="62">
        <v>55121606</v>
      </c>
      <c r="IWI53" s="62">
        <v>55121606</v>
      </c>
      <c r="IWJ53" s="62">
        <v>55121606</v>
      </c>
      <c r="IWK53" s="62">
        <v>55121606</v>
      </c>
      <c r="IWL53" s="62">
        <v>55121606</v>
      </c>
      <c r="IWM53" s="62">
        <v>55121606</v>
      </c>
      <c r="IWN53" s="62">
        <v>55121606</v>
      </c>
      <c r="IWO53" s="62">
        <v>55121606</v>
      </c>
      <c r="IWP53" s="62">
        <v>55121606</v>
      </c>
      <c r="IWQ53" s="62">
        <v>55121606</v>
      </c>
      <c r="IWR53" s="62">
        <v>55121606</v>
      </c>
      <c r="IWS53" s="62">
        <v>55121606</v>
      </c>
      <c r="IWT53" s="62">
        <v>55121606</v>
      </c>
      <c r="IWU53" s="62">
        <v>55121606</v>
      </c>
      <c r="IWV53" s="62">
        <v>55121606</v>
      </c>
      <c r="IWW53" s="62">
        <v>55121606</v>
      </c>
      <c r="IWX53" s="62">
        <v>55121606</v>
      </c>
      <c r="IWY53" s="62">
        <v>55121606</v>
      </c>
      <c r="IWZ53" s="62">
        <v>55121606</v>
      </c>
      <c r="IXA53" s="62">
        <v>55121606</v>
      </c>
      <c r="IXB53" s="62">
        <v>55121606</v>
      </c>
      <c r="IXC53" s="62">
        <v>55121606</v>
      </c>
      <c r="IXD53" s="62">
        <v>55121606</v>
      </c>
      <c r="IXE53" s="62">
        <v>55121606</v>
      </c>
      <c r="IXF53" s="62">
        <v>55121606</v>
      </c>
      <c r="IXG53" s="62">
        <v>55121606</v>
      </c>
      <c r="IXH53" s="62">
        <v>55121606</v>
      </c>
      <c r="IXI53" s="62">
        <v>55121606</v>
      </c>
      <c r="IXJ53" s="62">
        <v>55121606</v>
      </c>
      <c r="IXK53" s="62">
        <v>55121606</v>
      </c>
      <c r="IXL53" s="62">
        <v>55121606</v>
      </c>
      <c r="IXM53" s="62">
        <v>55121606</v>
      </c>
      <c r="IXN53" s="62">
        <v>55121606</v>
      </c>
      <c r="IXO53" s="62">
        <v>55121606</v>
      </c>
      <c r="IXP53" s="62">
        <v>55121606</v>
      </c>
      <c r="IXQ53" s="62">
        <v>55121606</v>
      </c>
      <c r="IXR53" s="62">
        <v>55121606</v>
      </c>
      <c r="IXS53" s="62">
        <v>55121606</v>
      </c>
      <c r="IXT53" s="62">
        <v>55121606</v>
      </c>
      <c r="IXU53" s="62">
        <v>55121606</v>
      </c>
      <c r="IXV53" s="62">
        <v>55121606</v>
      </c>
      <c r="IXW53" s="62">
        <v>55121606</v>
      </c>
      <c r="IXX53" s="62">
        <v>55121606</v>
      </c>
      <c r="IXY53" s="62">
        <v>55121606</v>
      </c>
      <c r="IXZ53" s="62">
        <v>55121606</v>
      </c>
      <c r="IYA53" s="62">
        <v>55121606</v>
      </c>
      <c r="IYB53" s="62">
        <v>55121606</v>
      </c>
      <c r="IYC53" s="62">
        <v>55121606</v>
      </c>
      <c r="IYD53" s="62">
        <v>55121606</v>
      </c>
      <c r="IYE53" s="62">
        <v>55121606</v>
      </c>
      <c r="IYF53" s="62">
        <v>55121606</v>
      </c>
      <c r="IYG53" s="62">
        <v>55121606</v>
      </c>
      <c r="IYH53" s="62">
        <v>55121606</v>
      </c>
      <c r="IYI53" s="62">
        <v>55121606</v>
      </c>
      <c r="IYJ53" s="62">
        <v>55121606</v>
      </c>
      <c r="IYK53" s="62">
        <v>55121606</v>
      </c>
      <c r="IYL53" s="62">
        <v>55121606</v>
      </c>
      <c r="IYM53" s="62">
        <v>55121606</v>
      </c>
      <c r="IYN53" s="62">
        <v>55121606</v>
      </c>
      <c r="IYO53" s="62">
        <v>55121606</v>
      </c>
      <c r="IYP53" s="62">
        <v>55121606</v>
      </c>
      <c r="IYQ53" s="62">
        <v>55121606</v>
      </c>
      <c r="IYR53" s="62">
        <v>55121606</v>
      </c>
      <c r="IYS53" s="62">
        <v>55121606</v>
      </c>
      <c r="IYT53" s="62">
        <v>55121606</v>
      </c>
      <c r="IYU53" s="62">
        <v>55121606</v>
      </c>
      <c r="IYV53" s="62">
        <v>55121606</v>
      </c>
      <c r="IYW53" s="62">
        <v>55121606</v>
      </c>
      <c r="IYX53" s="62">
        <v>55121606</v>
      </c>
      <c r="IYY53" s="62">
        <v>55121606</v>
      </c>
      <c r="IYZ53" s="62">
        <v>55121606</v>
      </c>
      <c r="IZA53" s="62">
        <v>55121606</v>
      </c>
      <c r="IZB53" s="62">
        <v>55121606</v>
      </c>
      <c r="IZC53" s="62">
        <v>55121606</v>
      </c>
      <c r="IZD53" s="62">
        <v>55121606</v>
      </c>
      <c r="IZE53" s="62">
        <v>55121606</v>
      </c>
      <c r="IZF53" s="62">
        <v>55121606</v>
      </c>
      <c r="IZG53" s="62">
        <v>55121606</v>
      </c>
      <c r="IZH53" s="62">
        <v>55121606</v>
      </c>
      <c r="IZI53" s="62">
        <v>55121606</v>
      </c>
      <c r="IZJ53" s="62">
        <v>55121606</v>
      </c>
      <c r="IZK53" s="62">
        <v>55121606</v>
      </c>
      <c r="IZL53" s="62">
        <v>55121606</v>
      </c>
      <c r="IZM53" s="62">
        <v>55121606</v>
      </c>
      <c r="IZN53" s="62">
        <v>55121606</v>
      </c>
      <c r="IZO53" s="62">
        <v>55121606</v>
      </c>
      <c r="IZP53" s="62">
        <v>55121606</v>
      </c>
      <c r="IZQ53" s="62">
        <v>55121606</v>
      </c>
      <c r="IZR53" s="62">
        <v>55121606</v>
      </c>
      <c r="IZS53" s="62">
        <v>55121606</v>
      </c>
      <c r="IZT53" s="62">
        <v>55121606</v>
      </c>
      <c r="IZU53" s="62">
        <v>55121606</v>
      </c>
      <c r="IZV53" s="62">
        <v>55121606</v>
      </c>
      <c r="IZW53" s="62">
        <v>55121606</v>
      </c>
      <c r="IZX53" s="62">
        <v>55121606</v>
      </c>
      <c r="IZY53" s="62">
        <v>55121606</v>
      </c>
      <c r="IZZ53" s="62">
        <v>55121606</v>
      </c>
      <c r="JAA53" s="62">
        <v>55121606</v>
      </c>
      <c r="JAB53" s="62">
        <v>55121606</v>
      </c>
      <c r="JAC53" s="62">
        <v>55121606</v>
      </c>
      <c r="JAD53" s="62">
        <v>55121606</v>
      </c>
      <c r="JAE53" s="62">
        <v>55121606</v>
      </c>
      <c r="JAF53" s="62">
        <v>55121606</v>
      </c>
      <c r="JAG53" s="62">
        <v>55121606</v>
      </c>
      <c r="JAH53" s="62">
        <v>55121606</v>
      </c>
      <c r="JAI53" s="62">
        <v>55121606</v>
      </c>
      <c r="JAJ53" s="62">
        <v>55121606</v>
      </c>
      <c r="JAK53" s="62">
        <v>55121606</v>
      </c>
      <c r="JAL53" s="62">
        <v>55121606</v>
      </c>
      <c r="JAM53" s="62">
        <v>55121606</v>
      </c>
      <c r="JAN53" s="62">
        <v>55121606</v>
      </c>
      <c r="JAO53" s="62">
        <v>55121606</v>
      </c>
      <c r="JAP53" s="62">
        <v>55121606</v>
      </c>
      <c r="JAQ53" s="62">
        <v>55121606</v>
      </c>
      <c r="JAR53" s="62">
        <v>55121606</v>
      </c>
      <c r="JAS53" s="62">
        <v>55121606</v>
      </c>
      <c r="JAT53" s="62">
        <v>55121606</v>
      </c>
      <c r="JAU53" s="62">
        <v>55121606</v>
      </c>
      <c r="JAV53" s="62">
        <v>55121606</v>
      </c>
      <c r="JAW53" s="62">
        <v>55121606</v>
      </c>
      <c r="JAX53" s="62">
        <v>55121606</v>
      </c>
      <c r="JAY53" s="62">
        <v>55121606</v>
      </c>
      <c r="JAZ53" s="62">
        <v>55121606</v>
      </c>
      <c r="JBA53" s="62">
        <v>55121606</v>
      </c>
      <c r="JBB53" s="62">
        <v>55121606</v>
      </c>
      <c r="JBC53" s="62">
        <v>55121606</v>
      </c>
      <c r="JBD53" s="62">
        <v>55121606</v>
      </c>
      <c r="JBE53" s="62">
        <v>55121606</v>
      </c>
      <c r="JBF53" s="62">
        <v>55121606</v>
      </c>
      <c r="JBG53" s="62">
        <v>55121606</v>
      </c>
      <c r="JBH53" s="62">
        <v>55121606</v>
      </c>
      <c r="JBI53" s="62">
        <v>55121606</v>
      </c>
      <c r="JBJ53" s="62">
        <v>55121606</v>
      </c>
      <c r="JBK53" s="62">
        <v>55121606</v>
      </c>
      <c r="JBL53" s="62">
        <v>55121606</v>
      </c>
      <c r="JBM53" s="62">
        <v>55121606</v>
      </c>
      <c r="JBN53" s="62">
        <v>55121606</v>
      </c>
      <c r="JBO53" s="62">
        <v>55121606</v>
      </c>
      <c r="JBP53" s="62">
        <v>55121606</v>
      </c>
      <c r="JBQ53" s="62">
        <v>55121606</v>
      </c>
      <c r="JBR53" s="62">
        <v>55121606</v>
      </c>
      <c r="JBS53" s="62">
        <v>55121606</v>
      </c>
      <c r="JBT53" s="62">
        <v>55121606</v>
      </c>
      <c r="JBU53" s="62">
        <v>55121606</v>
      </c>
      <c r="JBV53" s="62">
        <v>55121606</v>
      </c>
      <c r="JBW53" s="62">
        <v>55121606</v>
      </c>
      <c r="JBX53" s="62">
        <v>55121606</v>
      </c>
      <c r="JBY53" s="62">
        <v>55121606</v>
      </c>
      <c r="JBZ53" s="62">
        <v>55121606</v>
      </c>
      <c r="JCA53" s="62">
        <v>55121606</v>
      </c>
      <c r="JCB53" s="62">
        <v>55121606</v>
      </c>
      <c r="JCC53" s="62">
        <v>55121606</v>
      </c>
      <c r="JCD53" s="62">
        <v>55121606</v>
      </c>
      <c r="JCE53" s="62">
        <v>55121606</v>
      </c>
      <c r="JCF53" s="62">
        <v>55121606</v>
      </c>
      <c r="JCG53" s="62">
        <v>55121606</v>
      </c>
      <c r="JCH53" s="62">
        <v>55121606</v>
      </c>
      <c r="JCI53" s="62">
        <v>55121606</v>
      </c>
      <c r="JCJ53" s="62">
        <v>55121606</v>
      </c>
      <c r="JCK53" s="62">
        <v>55121606</v>
      </c>
      <c r="JCL53" s="62">
        <v>55121606</v>
      </c>
      <c r="JCM53" s="62">
        <v>55121606</v>
      </c>
      <c r="JCN53" s="62">
        <v>55121606</v>
      </c>
      <c r="JCO53" s="62">
        <v>55121606</v>
      </c>
      <c r="JCP53" s="62">
        <v>55121606</v>
      </c>
      <c r="JCQ53" s="62">
        <v>55121606</v>
      </c>
      <c r="JCR53" s="62">
        <v>55121606</v>
      </c>
      <c r="JCS53" s="62">
        <v>55121606</v>
      </c>
      <c r="JCT53" s="62">
        <v>55121606</v>
      </c>
      <c r="JCU53" s="62">
        <v>55121606</v>
      </c>
      <c r="JCV53" s="62">
        <v>55121606</v>
      </c>
      <c r="JCW53" s="62">
        <v>55121606</v>
      </c>
      <c r="JCX53" s="62">
        <v>55121606</v>
      </c>
      <c r="JCY53" s="62">
        <v>55121606</v>
      </c>
      <c r="JCZ53" s="62">
        <v>55121606</v>
      </c>
      <c r="JDA53" s="62">
        <v>55121606</v>
      </c>
      <c r="JDB53" s="62">
        <v>55121606</v>
      </c>
      <c r="JDC53" s="62">
        <v>55121606</v>
      </c>
      <c r="JDD53" s="62">
        <v>55121606</v>
      </c>
      <c r="JDE53" s="62">
        <v>55121606</v>
      </c>
      <c r="JDF53" s="62">
        <v>55121606</v>
      </c>
      <c r="JDG53" s="62">
        <v>55121606</v>
      </c>
      <c r="JDH53" s="62">
        <v>55121606</v>
      </c>
      <c r="JDI53" s="62">
        <v>55121606</v>
      </c>
      <c r="JDJ53" s="62">
        <v>55121606</v>
      </c>
      <c r="JDK53" s="62">
        <v>55121606</v>
      </c>
      <c r="JDL53" s="62">
        <v>55121606</v>
      </c>
      <c r="JDM53" s="62">
        <v>55121606</v>
      </c>
      <c r="JDN53" s="62">
        <v>55121606</v>
      </c>
      <c r="JDO53" s="62">
        <v>55121606</v>
      </c>
      <c r="JDP53" s="62">
        <v>55121606</v>
      </c>
      <c r="JDQ53" s="62">
        <v>55121606</v>
      </c>
      <c r="JDR53" s="62">
        <v>55121606</v>
      </c>
      <c r="JDS53" s="62">
        <v>55121606</v>
      </c>
      <c r="JDT53" s="62">
        <v>55121606</v>
      </c>
      <c r="JDU53" s="62">
        <v>55121606</v>
      </c>
      <c r="JDV53" s="62">
        <v>55121606</v>
      </c>
      <c r="JDW53" s="62">
        <v>55121606</v>
      </c>
      <c r="JDX53" s="62">
        <v>55121606</v>
      </c>
      <c r="JDY53" s="62">
        <v>55121606</v>
      </c>
      <c r="JDZ53" s="62">
        <v>55121606</v>
      </c>
      <c r="JEA53" s="62">
        <v>55121606</v>
      </c>
      <c r="JEB53" s="62">
        <v>55121606</v>
      </c>
      <c r="JEC53" s="62">
        <v>55121606</v>
      </c>
      <c r="JED53" s="62">
        <v>55121606</v>
      </c>
      <c r="JEE53" s="62">
        <v>55121606</v>
      </c>
      <c r="JEF53" s="62">
        <v>55121606</v>
      </c>
      <c r="JEG53" s="62">
        <v>55121606</v>
      </c>
      <c r="JEH53" s="62">
        <v>55121606</v>
      </c>
      <c r="JEI53" s="62">
        <v>55121606</v>
      </c>
      <c r="JEJ53" s="62">
        <v>55121606</v>
      </c>
      <c r="JEK53" s="62">
        <v>55121606</v>
      </c>
      <c r="JEL53" s="62">
        <v>55121606</v>
      </c>
      <c r="JEM53" s="62">
        <v>55121606</v>
      </c>
      <c r="JEN53" s="62">
        <v>55121606</v>
      </c>
      <c r="JEO53" s="62">
        <v>55121606</v>
      </c>
      <c r="JEP53" s="62">
        <v>55121606</v>
      </c>
      <c r="JEQ53" s="62">
        <v>55121606</v>
      </c>
      <c r="JER53" s="62">
        <v>55121606</v>
      </c>
      <c r="JES53" s="62">
        <v>55121606</v>
      </c>
      <c r="JET53" s="62">
        <v>55121606</v>
      </c>
      <c r="JEU53" s="62">
        <v>55121606</v>
      </c>
      <c r="JEV53" s="62">
        <v>55121606</v>
      </c>
      <c r="JEW53" s="62">
        <v>55121606</v>
      </c>
      <c r="JEX53" s="62">
        <v>55121606</v>
      </c>
      <c r="JEY53" s="62">
        <v>55121606</v>
      </c>
      <c r="JEZ53" s="62">
        <v>55121606</v>
      </c>
      <c r="JFA53" s="62">
        <v>55121606</v>
      </c>
      <c r="JFB53" s="62">
        <v>55121606</v>
      </c>
      <c r="JFC53" s="62">
        <v>55121606</v>
      </c>
      <c r="JFD53" s="62">
        <v>55121606</v>
      </c>
      <c r="JFE53" s="62">
        <v>55121606</v>
      </c>
      <c r="JFF53" s="62">
        <v>55121606</v>
      </c>
      <c r="JFG53" s="62">
        <v>55121606</v>
      </c>
      <c r="JFH53" s="62">
        <v>55121606</v>
      </c>
      <c r="JFI53" s="62">
        <v>55121606</v>
      </c>
      <c r="JFJ53" s="62">
        <v>55121606</v>
      </c>
      <c r="JFK53" s="62">
        <v>55121606</v>
      </c>
      <c r="JFL53" s="62">
        <v>55121606</v>
      </c>
      <c r="JFM53" s="62">
        <v>55121606</v>
      </c>
      <c r="JFN53" s="62">
        <v>55121606</v>
      </c>
      <c r="JFO53" s="62">
        <v>55121606</v>
      </c>
      <c r="JFP53" s="62">
        <v>55121606</v>
      </c>
      <c r="JFQ53" s="62">
        <v>55121606</v>
      </c>
      <c r="JFR53" s="62">
        <v>55121606</v>
      </c>
      <c r="JFS53" s="62">
        <v>55121606</v>
      </c>
      <c r="JFT53" s="62">
        <v>55121606</v>
      </c>
      <c r="JFU53" s="62">
        <v>55121606</v>
      </c>
      <c r="JFV53" s="62">
        <v>55121606</v>
      </c>
      <c r="JFW53" s="62">
        <v>55121606</v>
      </c>
      <c r="JFX53" s="62">
        <v>55121606</v>
      </c>
      <c r="JFY53" s="62">
        <v>55121606</v>
      </c>
      <c r="JFZ53" s="62">
        <v>55121606</v>
      </c>
      <c r="JGA53" s="62">
        <v>55121606</v>
      </c>
      <c r="JGB53" s="62">
        <v>55121606</v>
      </c>
      <c r="JGC53" s="62">
        <v>55121606</v>
      </c>
      <c r="JGD53" s="62">
        <v>55121606</v>
      </c>
      <c r="JGE53" s="62">
        <v>55121606</v>
      </c>
      <c r="JGF53" s="62">
        <v>55121606</v>
      </c>
      <c r="JGG53" s="62">
        <v>55121606</v>
      </c>
      <c r="JGH53" s="62">
        <v>55121606</v>
      </c>
      <c r="JGI53" s="62">
        <v>55121606</v>
      </c>
      <c r="JGJ53" s="62">
        <v>55121606</v>
      </c>
      <c r="JGK53" s="62">
        <v>55121606</v>
      </c>
      <c r="JGL53" s="62">
        <v>55121606</v>
      </c>
      <c r="JGM53" s="62">
        <v>55121606</v>
      </c>
      <c r="JGN53" s="62">
        <v>55121606</v>
      </c>
      <c r="JGO53" s="62">
        <v>55121606</v>
      </c>
      <c r="JGP53" s="62">
        <v>55121606</v>
      </c>
      <c r="JGQ53" s="62">
        <v>55121606</v>
      </c>
      <c r="JGR53" s="62">
        <v>55121606</v>
      </c>
      <c r="JGS53" s="62">
        <v>55121606</v>
      </c>
      <c r="JGT53" s="62">
        <v>55121606</v>
      </c>
      <c r="JGU53" s="62">
        <v>55121606</v>
      </c>
      <c r="JGV53" s="62">
        <v>55121606</v>
      </c>
      <c r="JGW53" s="62">
        <v>55121606</v>
      </c>
      <c r="JGX53" s="62">
        <v>55121606</v>
      </c>
      <c r="JGY53" s="62">
        <v>55121606</v>
      </c>
      <c r="JGZ53" s="62">
        <v>55121606</v>
      </c>
      <c r="JHA53" s="62">
        <v>55121606</v>
      </c>
      <c r="JHB53" s="62">
        <v>55121606</v>
      </c>
      <c r="JHC53" s="62">
        <v>55121606</v>
      </c>
      <c r="JHD53" s="62">
        <v>55121606</v>
      </c>
      <c r="JHE53" s="62">
        <v>55121606</v>
      </c>
      <c r="JHF53" s="62">
        <v>55121606</v>
      </c>
      <c r="JHG53" s="62">
        <v>55121606</v>
      </c>
      <c r="JHH53" s="62">
        <v>55121606</v>
      </c>
      <c r="JHI53" s="62">
        <v>55121606</v>
      </c>
      <c r="JHJ53" s="62">
        <v>55121606</v>
      </c>
      <c r="JHK53" s="62">
        <v>55121606</v>
      </c>
      <c r="JHL53" s="62">
        <v>55121606</v>
      </c>
      <c r="JHM53" s="62">
        <v>55121606</v>
      </c>
      <c r="JHN53" s="62">
        <v>55121606</v>
      </c>
      <c r="JHO53" s="62">
        <v>55121606</v>
      </c>
      <c r="JHP53" s="62">
        <v>55121606</v>
      </c>
      <c r="JHQ53" s="62">
        <v>55121606</v>
      </c>
      <c r="JHR53" s="62">
        <v>55121606</v>
      </c>
      <c r="JHS53" s="62">
        <v>55121606</v>
      </c>
      <c r="JHT53" s="62">
        <v>55121606</v>
      </c>
      <c r="JHU53" s="62">
        <v>55121606</v>
      </c>
      <c r="JHV53" s="62">
        <v>55121606</v>
      </c>
      <c r="JHW53" s="62">
        <v>55121606</v>
      </c>
      <c r="JHX53" s="62">
        <v>55121606</v>
      </c>
      <c r="JHY53" s="62">
        <v>55121606</v>
      </c>
      <c r="JHZ53" s="62">
        <v>55121606</v>
      </c>
      <c r="JIA53" s="62">
        <v>55121606</v>
      </c>
      <c r="JIB53" s="62">
        <v>55121606</v>
      </c>
      <c r="JIC53" s="62">
        <v>55121606</v>
      </c>
      <c r="JID53" s="62">
        <v>55121606</v>
      </c>
      <c r="JIE53" s="62">
        <v>55121606</v>
      </c>
      <c r="JIF53" s="62">
        <v>55121606</v>
      </c>
      <c r="JIG53" s="62">
        <v>55121606</v>
      </c>
      <c r="JIH53" s="62">
        <v>55121606</v>
      </c>
      <c r="JII53" s="62">
        <v>55121606</v>
      </c>
      <c r="JIJ53" s="62">
        <v>55121606</v>
      </c>
      <c r="JIK53" s="62">
        <v>55121606</v>
      </c>
      <c r="JIL53" s="62">
        <v>55121606</v>
      </c>
      <c r="JIM53" s="62">
        <v>55121606</v>
      </c>
      <c r="JIN53" s="62">
        <v>55121606</v>
      </c>
      <c r="JIO53" s="62">
        <v>55121606</v>
      </c>
      <c r="JIP53" s="62">
        <v>55121606</v>
      </c>
      <c r="JIQ53" s="62">
        <v>55121606</v>
      </c>
      <c r="JIR53" s="62">
        <v>55121606</v>
      </c>
      <c r="JIS53" s="62">
        <v>55121606</v>
      </c>
      <c r="JIT53" s="62">
        <v>55121606</v>
      </c>
      <c r="JIU53" s="62">
        <v>55121606</v>
      </c>
      <c r="JIV53" s="62">
        <v>55121606</v>
      </c>
      <c r="JIW53" s="62">
        <v>55121606</v>
      </c>
      <c r="JIX53" s="62">
        <v>55121606</v>
      </c>
      <c r="JIY53" s="62">
        <v>55121606</v>
      </c>
      <c r="JIZ53" s="62">
        <v>55121606</v>
      </c>
      <c r="JJA53" s="62">
        <v>55121606</v>
      </c>
      <c r="JJB53" s="62">
        <v>55121606</v>
      </c>
      <c r="JJC53" s="62">
        <v>55121606</v>
      </c>
      <c r="JJD53" s="62">
        <v>55121606</v>
      </c>
      <c r="JJE53" s="62">
        <v>55121606</v>
      </c>
      <c r="JJF53" s="62">
        <v>55121606</v>
      </c>
      <c r="JJG53" s="62">
        <v>55121606</v>
      </c>
      <c r="JJH53" s="62">
        <v>55121606</v>
      </c>
      <c r="JJI53" s="62">
        <v>55121606</v>
      </c>
      <c r="JJJ53" s="62">
        <v>55121606</v>
      </c>
      <c r="JJK53" s="62">
        <v>55121606</v>
      </c>
      <c r="JJL53" s="62">
        <v>55121606</v>
      </c>
      <c r="JJM53" s="62">
        <v>55121606</v>
      </c>
      <c r="JJN53" s="62">
        <v>55121606</v>
      </c>
      <c r="JJO53" s="62">
        <v>55121606</v>
      </c>
      <c r="JJP53" s="62">
        <v>55121606</v>
      </c>
      <c r="JJQ53" s="62">
        <v>55121606</v>
      </c>
      <c r="JJR53" s="62">
        <v>55121606</v>
      </c>
      <c r="JJS53" s="62">
        <v>55121606</v>
      </c>
      <c r="JJT53" s="62">
        <v>55121606</v>
      </c>
      <c r="JJU53" s="62">
        <v>55121606</v>
      </c>
      <c r="JJV53" s="62">
        <v>55121606</v>
      </c>
      <c r="JJW53" s="62">
        <v>55121606</v>
      </c>
      <c r="JJX53" s="62">
        <v>55121606</v>
      </c>
      <c r="JJY53" s="62">
        <v>55121606</v>
      </c>
      <c r="JJZ53" s="62">
        <v>55121606</v>
      </c>
      <c r="JKA53" s="62">
        <v>55121606</v>
      </c>
      <c r="JKB53" s="62">
        <v>55121606</v>
      </c>
      <c r="JKC53" s="62">
        <v>55121606</v>
      </c>
      <c r="JKD53" s="62">
        <v>55121606</v>
      </c>
      <c r="JKE53" s="62">
        <v>55121606</v>
      </c>
      <c r="JKF53" s="62">
        <v>55121606</v>
      </c>
      <c r="JKG53" s="62">
        <v>55121606</v>
      </c>
      <c r="JKH53" s="62">
        <v>55121606</v>
      </c>
      <c r="JKI53" s="62">
        <v>55121606</v>
      </c>
      <c r="JKJ53" s="62">
        <v>55121606</v>
      </c>
      <c r="JKK53" s="62">
        <v>55121606</v>
      </c>
      <c r="JKL53" s="62">
        <v>55121606</v>
      </c>
      <c r="JKM53" s="62">
        <v>55121606</v>
      </c>
      <c r="JKN53" s="62">
        <v>55121606</v>
      </c>
      <c r="JKO53" s="62">
        <v>55121606</v>
      </c>
      <c r="JKP53" s="62">
        <v>55121606</v>
      </c>
      <c r="JKQ53" s="62">
        <v>55121606</v>
      </c>
      <c r="JKR53" s="62">
        <v>55121606</v>
      </c>
      <c r="JKS53" s="62">
        <v>55121606</v>
      </c>
      <c r="JKT53" s="62">
        <v>55121606</v>
      </c>
      <c r="JKU53" s="62">
        <v>55121606</v>
      </c>
      <c r="JKV53" s="62">
        <v>55121606</v>
      </c>
      <c r="JKW53" s="62">
        <v>55121606</v>
      </c>
      <c r="JKX53" s="62">
        <v>55121606</v>
      </c>
      <c r="JKY53" s="62">
        <v>55121606</v>
      </c>
      <c r="JKZ53" s="62">
        <v>55121606</v>
      </c>
      <c r="JLA53" s="62">
        <v>55121606</v>
      </c>
      <c r="JLB53" s="62">
        <v>55121606</v>
      </c>
      <c r="JLC53" s="62">
        <v>55121606</v>
      </c>
      <c r="JLD53" s="62">
        <v>55121606</v>
      </c>
      <c r="JLE53" s="62">
        <v>55121606</v>
      </c>
      <c r="JLF53" s="62">
        <v>55121606</v>
      </c>
      <c r="JLG53" s="62">
        <v>55121606</v>
      </c>
      <c r="JLH53" s="62">
        <v>55121606</v>
      </c>
      <c r="JLI53" s="62">
        <v>55121606</v>
      </c>
      <c r="JLJ53" s="62">
        <v>55121606</v>
      </c>
      <c r="JLK53" s="62">
        <v>55121606</v>
      </c>
      <c r="JLL53" s="62">
        <v>55121606</v>
      </c>
      <c r="JLM53" s="62">
        <v>55121606</v>
      </c>
      <c r="JLN53" s="62">
        <v>55121606</v>
      </c>
      <c r="JLO53" s="62">
        <v>55121606</v>
      </c>
      <c r="JLP53" s="62">
        <v>55121606</v>
      </c>
      <c r="JLQ53" s="62">
        <v>55121606</v>
      </c>
      <c r="JLR53" s="62">
        <v>55121606</v>
      </c>
      <c r="JLS53" s="62">
        <v>55121606</v>
      </c>
      <c r="JLT53" s="62">
        <v>55121606</v>
      </c>
      <c r="JLU53" s="62">
        <v>55121606</v>
      </c>
      <c r="JLV53" s="62">
        <v>55121606</v>
      </c>
      <c r="JLW53" s="62">
        <v>55121606</v>
      </c>
      <c r="JLX53" s="62">
        <v>55121606</v>
      </c>
      <c r="JLY53" s="62">
        <v>55121606</v>
      </c>
      <c r="JLZ53" s="62">
        <v>55121606</v>
      </c>
      <c r="JMA53" s="62">
        <v>55121606</v>
      </c>
      <c r="JMB53" s="62">
        <v>55121606</v>
      </c>
      <c r="JMC53" s="62">
        <v>55121606</v>
      </c>
      <c r="JMD53" s="62">
        <v>55121606</v>
      </c>
      <c r="JME53" s="62">
        <v>55121606</v>
      </c>
      <c r="JMF53" s="62">
        <v>55121606</v>
      </c>
      <c r="JMG53" s="62">
        <v>55121606</v>
      </c>
      <c r="JMH53" s="62">
        <v>55121606</v>
      </c>
      <c r="JMI53" s="62">
        <v>55121606</v>
      </c>
      <c r="JMJ53" s="62">
        <v>55121606</v>
      </c>
      <c r="JMK53" s="62">
        <v>55121606</v>
      </c>
      <c r="JML53" s="62">
        <v>55121606</v>
      </c>
      <c r="JMM53" s="62">
        <v>55121606</v>
      </c>
      <c r="JMN53" s="62">
        <v>55121606</v>
      </c>
      <c r="JMO53" s="62">
        <v>55121606</v>
      </c>
      <c r="JMP53" s="62">
        <v>55121606</v>
      </c>
      <c r="JMQ53" s="62">
        <v>55121606</v>
      </c>
      <c r="JMR53" s="62">
        <v>55121606</v>
      </c>
      <c r="JMS53" s="62">
        <v>55121606</v>
      </c>
      <c r="JMT53" s="62">
        <v>55121606</v>
      </c>
      <c r="JMU53" s="62">
        <v>55121606</v>
      </c>
      <c r="JMV53" s="62">
        <v>55121606</v>
      </c>
      <c r="JMW53" s="62">
        <v>55121606</v>
      </c>
      <c r="JMX53" s="62">
        <v>55121606</v>
      </c>
      <c r="JMY53" s="62">
        <v>55121606</v>
      </c>
      <c r="JMZ53" s="62">
        <v>55121606</v>
      </c>
      <c r="JNA53" s="62">
        <v>55121606</v>
      </c>
      <c r="JNB53" s="62">
        <v>55121606</v>
      </c>
      <c r="JNC53" s="62">
        <v>55121606</v>
      </c>
      <c r="JND53" s="62">
        <v>55121606</v>
      </c>
      <c r="JNE53" s="62">
        <v>55121606</v>
      </c>
      <c r="JNF53" s="62">
        <v>55121606</v>
      </c>
      <c r="JNG53" s="62">
        <v>55121606</v>
      </c>
      <c r="JNH53" s="62">
        <v>55121606</v>
      </c>
      <c r="JNI53" s="62">
        <v>55121606</v>
      </c>
      <c r="JNJ53" s="62">
        <v>55121606</v>
      </c>
      <c r="JNK53" s="62">
        <v>55121606</v>
      </c>
      <c r="JNL53" s="62">
        <v>55121606</v>
      </c>
      <c r="JNM53" s="62">
        <v>55121606</v>
      </c>
      <c r="JNN53" s="62">
        <v>55121606</v>
      </c>
      <c r="JNO53" s="62">
        <v>55121606</v>
      </c>
      <c r="JNP53" s="62">
        <v>55121606</v>
      </c>
      <c r="JNQ53" s="62">
        <v>55121606</v>
      </c>
      <c r="JNR53" s="62">
        <v>55121606</v>
      </c>
      <c r="JNS53" s="62">
        <v>55121606</v>
      </c>
      <c r="JNT53" s="62">
        <v>55121606</v>
      </c>
      <c r="JNU53" s="62">
        <v>55121606</v>
      </c>
      <c r="JNV53" s="62">
        <v>55121606</v>
      </c>
      <c r="JNW53" s="62">
        <v>55121606</v>
      </c>
      <c r="JNX53" s="62">
        <v>55121606</v>
      </c>
      <c r="JNY53" s="62">
        <v>55121606</v>
      </c>
      <c r="JNZ53" s="62">
        <v>55121606</v>
      </c>
      <c r="JOA53" s="62">
        <v>55121606</v>
      </c>
      <c r="JOB53" s="62">
        <v>55121606</v>
      </c>
      <c r="JOC53" s="62">
        <v>55121606</v>
      </c>
      <c r="JOD53" s="62">
        <v>55121606</v>
      </c>
      <c r="JOE53" s="62">
        <v>55121606</v>
      </c>
      <c r="JOF53" s="62">
        <v>55121606</v>
      </c>
      <c r="JOG53" s="62">
        <v>55121606</v>
      </c>
      <c r="JOH53" s="62">
        <v>55121606</v>
      </c>
      <c r="JOI53" s="62">
        <v>55121606</v>
      </c>
      <c r="JOJ53" s="62">
        <v>55121606</v>
      </c>
      <c r="JOK53" s="62">
        <v>55121606</v>
      </c>
      <c r="JOL53" s="62">
        <v>55121606</v>
      </c>
      <c r="JOM53" s="62">
        <v>55121606</v>
      </c>
      <c r="JON53" s="62">
        <v>55121606</v>
      </c>
      <c r="JOO53" s="62">
        <v>55121606</v>
      </c>
      <c r="JOP53" s="62">
        <v>55121606</v>
      </c>
      <c r="JOQ53" s="62">
        <v>55121606</v>
      </c>
      <c r="JOR53" s="62">
        <v>55121606</v>
      </c>
      <c r="JOS53" s="62">
        <v>55121606</v>
      </c>
      <c r="JOT53" s="62">
        <v>55121606</v>
      </c>
      <c r="JOU53" s="62">
        <v>55121606</v>
      </c>
      <c r="JOV53" s="62">
        <v>55121606</v>
      </c>
      <c r="JOW53" s="62">
        <v>55121606</v>
      </c>
      <c r="JOX53" s="62">
        <v>55121606</v>
      </c>
      <c r="JOY53" s="62">
        <v>55121606</v>
      </c>
      <c r="JOZ53" s="62">
        <v>55121606</v>
      </c>
      <c r="JPA53" s="62">
        <v>55121606</v>
      </c>
      <c r="JPB53" s="62">
        <v>55121606</v>
      </c>
      <c r="JPC53" s="62">
        <v>55121606</v>
      </c>
      <c r="JPD53" s="62">
        <v>55121606</v>
      </c>
      <c r="JPE53" s="62">
        <v>55121606</v>
      </c>
      <c r="JPF53" s="62">
        <v>55121606</v>
      </c>
      <c r="JPG53" s="62">
        <v>55121606</v>
      </c>
      <c r="JPH53" s="62">
        <v>55121606</v>
      </c>
      <c r="JPI53" s="62">
        <v>55121606</v>
      </c>
      <c r="JPJ53" s="62">
        <v>55121606</v>
      </c>
      <c r="JPK53" s="62">
        <v>55121606</v>
      </c>
      <c r="JPL53" s="62">
        <v>55121606</v>
      </c>
      <c r="JPM53" s="62">
        <v>55121606</v>
      </c>
      <c r="JPN53" s="62">
        <v>55121606</v>
      </c>
      <c r="JPO53" s="62">
        <v>55121606</v>
      </c>
      <c r="JPP53" s="62">
        <v>55121606</v>
      </c>
      <c r="JPQ53" s="62">
        <v>55121606</v>
      </c>
      <c r="JPR53" s="62">
        <v>55121606</v>
      </c>
      <c r="JPS53" s="62">
        <v>55121606</v>
      </c>
      <c r="JPT53" s="62">
        <v>55121606</v>
      </c>
      <c r="JPU53" s="62">
        <v>55121606</v>
      </c>
      <c r="JPV53" s="62">
        <v>55121606</v>
      </c>
      <c r="JPW53" s="62">
        <v>55121606</v>
      </c>
      <c r="JPX53" s="62">
        <v>55121606</v>
      </c>
      <c r="JPY53" s="62">
        <v>55121606</v>
      </c>
      <c r="JPZ53" s="62">
        <v>55121606</v>
      </c>
      <c r="JQA53" s="62">
        <v>55121606</v>
      </c>
      <c r="JQB53" s="62">
        <v>55121606</v>
      </c>
      <c r="JQC53" s="62">
        <v>55121606</v>
      </c>
      <c r="JQD53" s="62">
        <v>55121606</v>
      </c>
      <c r="JQE53" s="62">
        <v>55121606</v>
      </c>
      <c r="JQF53" s="62">
        <v>55121606</v>
      </c>
      <c r="JQG53" s="62">
        <v>55121606</v>
      </c>
      <c r="JQH53" s="62">
        <v>55121606</v>
      </c>
      <c r="JQI53" s="62">
        <v>55121606</v>
      </c>
      <c r="JQJ53" s="62">
        <v>55121606</v>
      </c>
      <c r="JQK53" s="62">
        <v>55121606</v>
      </c>
      <c r="JQL53" s="62">
        <v>55121606</v>
      </c>
      <c r="JQM53" s="62">
        <v>55121606</v>
      </c>
      <c r="JQN53" s="62">
        <v>55121606</v>
      </c>
      <c r="JQO53" s="62">
        <v>55121606</v>
      </c>
      <c r="JQP53" s="62">
        <v>55121606</v>
      </c>
      <c r="JQQ53" s="62">
        <v>55121606</v>
      </c>
      <c r="JQR53" s="62">
        <v>55121606</v>
      </c>
      <c r="JQS53" s="62">
        <v>55121606</v>
      </c>
      <c r="JQT53" s="62">
        <v>55121606</v>
      </c>
      <c r="JQU53" s="62">
        <v>55121606</v>
      </c>
      <c r="JQV53" s="62">
        <v>55121606</v>
      </c>
      <c r="JQW53" s="62">
        <v>55121606</v>
      </c>
      <c r="JQX53" s="62">
        <v>55121606</v>
      </c>
      <c r="JQY53" s="62">
        <v>55121606</v>
      </c>
      <c r="JQZ53" s="62">
        <v>55121606</v>
      </c>
      <c r="JRA53" s="62">
        <v>55121606</v>
      </c>
      <c r="JRB53" s="62">
        <v>55121606</v>
      </c>
      <c r="JRC53" s="62">
        <v>55121606</v>
      </c>
      <c r="JRD53" s="62">
        <v>55121606</v>
      </c>
      <c r="JRE53" s="62">
        <v>55121606</v>
      </c>
      <c r="JRF53" s="62">
        <v>55121606</v>
      </c>
      <c r="JRG53" s="62">
        <v>55121606</v>
      </c>
      <c r="JRH53" s="62">
        <v>55121606</v>
      </c>
      <c r="JRI53" s="62">
        <v>55121606</v>
      </c>
      <c r="JRJ53" s="62">
        <v>55121606</v>
      </c>
      <c r="JRK53" s="62">
        <v>55121606</v>
      </c>
      <c r="JRL53" s="62">
        <v>55121606</v>
      </c>
      <c r="JRM53" s="62">
        <v>55121606</v>
      </c>
      <c r="JRN53" s="62">
        <v>55121606</v>
      </c>
      <c r="JRO53" s="62">
        <v>55121606</v>
      </c>
      <c r="JRP53" s="62">
        <v>55121606</v>
      </c>
      <c r="JRQ53" s="62">
        <v>55121606</v>
      </c>
      <c r="JRR53" s="62">
        <v>55121606</v>
      </c>
      <c r="JRS53" s="62">
        <v>55121606</v>
      </c>
      <c r="JRT53" s="62">
        <v>55121606</v>
      </c>
      <c r="JRU53" s="62">
        <v>55121606</v>
      </c>
      <c r="JRV53" s="62">
        <v>55121606</v>
      </c>
      <c r="JRW53" s="62">
        <v>55121606</v>
      </c>
      <c r="JRX53" s="62">
        <v>55121606</v>
      </c>
      <c r="JRY53" s="62">
        <v>55121606</v>
      </c>
      <c r="JRZ53" s="62">
        <v>55121606</v>
      </c>
      <c r="JSA53" s="62">
        <v>55121606</v>
      </c>
      <c r="JSB53" s="62">
        <v>55121606</v>
      </c>
      <c r="JSC53" s="62">
        <v>55121606</v>
      </c>
      <c r="JSD53" s="62">
        <v>55121606</v>
      </c>
      <c r="JSE53" s="62">
        <v>55121606</v>
      </c>
      <c r="JSF53" s="62">
        <v>55121606</v>
      </c>
      <c r="JSG53" s="62">
        <v>55121606</v>
      </c>
      <c r="JSH53" s="62">
        <v>55121606</v>
      </c>
      <c r="JSI53" s="62">
        <v>55121606</v>
      </c>
      <c r="JSJ53" s="62">
        <v>55121606</v>
      </c>
      <c r="JSK53" s="62">
        <v>55121606</v>
      </c>
      <c r="JSL53" s="62">
        <v>55121606</v>
      </c>
      <c r="JSM53" s="62">
        <v>55121606</v>
      </c>
      <c r="JSN53" s="62">
        <v>55121606</v>
      </c>
      <c r="JSO53" s="62">
        <v>55121606</v>
      </c>
      <c r="JSP53" s="62">
        <v>55121606</v>
      </c>
      <c r="JSQ53" s="62">
        <v>55121606</v>
      </c>
      <c r="JSR53" s="62">
        <v>55121606</v>
      </c>
      <c r="JSS53" s="62">
        <v>55121606</v>
      </c>
      <c r="JST53" s="62">
        <v>55121606</v>
      </c>
      <c r="JSU53" s="62">
        <v>55121606</v>
      </c>
      <c r="JSV53" s="62">
        <v>55121606</v>
      </c>
      <c r="JSW53" s="62">
        <v>55121606</v>
      </c>
      <c r="JSX53" s="62">
        <v>55121606</v>
      </c>
      <c r="JSY53" s="62">
        <v>55121606</v>
      </c>
      <c r="JSZ53" s="62">
        <v>55121606</v>
      </c>
      <c r="JTA53" s="62">
        <v>55121606</v>
      </c>
      <c r="JTB53" s="62">
        <v>55121606</v>
      </c>
      <c r="JTC53" s="62">
        <v>55121606</v>
      </c>
      <c r="JTD53" s="62">
        <v>55121606</v>
      </c>
      <c r="JTE53" s="62">
        <v>55121606</v>
      </c>
      <c r="JTF53" s="62">
        <v>55121606</v>
      </c>
      <c r="JTG53" s="62">
        <v>55121606</v>
      </c>
      <c r="JTH53" s="62">
        <v>55121606</v>
      </c>
      <c r="JTI53" s="62">
        <v>55121606</v>
      </c>
      <c r="JTJ53" s="62">
        <v>55121606</v>
      </c>
      <c r="JTK53" s="62">
        <v>55121606</v>
      </c>
      <c r="JTL53" s="62">
        <v>55121606</v>
      </c>
      <c r="JTM53" s="62">
        <v>55121606</v>
      </c>
      <c r="JTN53" s="62">
        <v>55121606</v>
      </c>
      <c r="JTO53" s="62">
        <v>55121606</v>
      </c>
      <c r="JTP53" s="62">
        <v>55121606</v>
      </c>
      <c r="JTQ53" s="62">
        <v>55121606</v>
      </c>
      <c r="JTR53" s="62">
        <v>55121606</v>
      </c>
      <c r="JTS53" s="62">
        <v>55121606</v>
      </c>
      <c r="JTT53" s="62">
        <v>55121606</v>
      </c>
      <c r="JTU53" s="62">
        <v>55121606</v>
      </c>
      <c r="JTV53" s="62">
        <v>55121606</v>
      </c>
      <c r="JTW53" s="62">
        <v>55121606</v>
      </c>
      <c r="JTX53" s="62">
        <v>55121606</v>
      </c>
      <c r="JTY53" s="62">
        <v>55121606</v>
      </c>
      <c r="JTZ53" s="62">
        <v>55121606</v>
      </c>
      <c r="JUA53" s="62">
        <v>55121606</v>
      </c>
      <c r="JUB53" s="62">
        <v>55121606</v>
      </c>
      <c r="JUC53" s="62">
        <v>55121606</v>
      </c>
      <c r="JUD53" s="62">
        <v>55121606</v>
      </c>
      <c r="JUE53" s="62">
        <v>55121606</v>
      </c>
      <c r="JUF53" s="62">
        <v>55121606</v>
      </c>
      <c r="JUG53" s="62">
        <v>55121606</v>
      </c>
      <c r="JUH53" s="62">
        <v>55121606</v>
      </c>
      <c r="JUI53" s="62">
        <v>55121606</v>
      </c>
      <c r="JUJ53" s="62">
        <v>55121606</v>
      </c>
      <c r="JUK53" s="62">
        <v>55121606</v>
      </c>
      <c r="JUL53" s="62">
        <v>55121606</v>
      </c>
      <c r="JUM53" s="62">
        <v>55121606</v>
      </c>
      <c r="JUN53" s="62">
        <v>55121606</v>
      </c>
      <c r="JUO53" s="62">
        <v>55121606</v>
      </c>
      <c r="JUP53" s="62">
        <v>55121606</v>
      </c>
      <c r="JUQ53" s="62">
        <v>55121606</v>
      </c>
      <c r="JUR53" s="62">
        <v>55121606</v>
      </c>
      <c r="JUS53" s="62">
        <v>55121606</v>
      </c>
      <c r="JUT53" s="62">
        <v>55121606</v>
      </c>
      <c r="JUU53" s="62">
        <v>55121606</v>
      </c>
      <c r="JUV53" s="62">
        <v>55121606</v>
      </c>
      <c r="JUW53" s="62">
        <v>55121606</v>
      </c>
      <c r="JUX53" s="62">
        <v>55121606</v>
      </c>
      <c r="JUY53" s="62">
        <v>55121606</v>
      </c>
      <c r="JUZ53" s="62">
        <v>55121606</v>
      </c>
      <c r="JVA53" s="62">
        <v>55121606</v>
      </c>
      <c r="JVB53" s="62">
        <v>55121606</v>
      </c>
      <c r="JVC53" s="62">
        <v>55121606</v>
      </c>
      <c r="JVD53" s="62">
        <v>55121606</v>
      </c>
      <c r="JVE53" s="62">
        <v>55121606</v>
      </c>
      <c r="JVF53" s="62">
        <v>55121606</v>
      </c>
      <c r="JVG53" s="62">
        <v>55121606</v>
      </c>
      <c r="JVH53" s="62">
        <v>55121606</v>
      </c>
      <c r="JVI53" s="62">
        <v>55121606</v>
      </c>
      <c r="JVJ53" s="62">
        <v>55121606</v>
      </c>
      <c r="JVK53" s="62">
        <v>55121606</v>
      </c>
      <c r="JVL53" s="62">
        <v>55121606</v>
      </c>
      <c r="JVM53" s="62">
        <v>55121606</v>
      </c>
      <c r="JVN53" s="62">
        <v>55121606</v>
      </c>
      <c r="JVO53" s="62">
        <v>55121606</v>
      </c>
      <c r="JVP53" s="62">
        <v>55121606</v>
      </c>
      <c r="JVQ53" s="62">
        <v>55121606</v>
      </c>
      <c r="JVR53" s="62">
        <v>55121606</v>
      </c>
      <c r="JVS53" s="62">
        <v>55121606</v>
      </c>
      <c r="JVT53" s="62">
        <v>55121606</v>
      </c>
      <c r="JVU53" s="62">
        <v>55121606</v>
      </c>
      <c r="JVV53" s="62">
        <v>55121606</v>
      </c>
      <c r="JVW53" s="62">
        <v>55121606</v>
      </c>
      <c r="JVX53" s="62">
        <v>55121606</v>
      </c>
      <c r="JVY53" s="62">
        <v>55121606</v>
      </c>
      <c r="JVZ53" s="62">
        <v>55121606</v>
      </c>
      <c r="JWA53" s="62">
        <v>55121606</v>
      </c>
      <c r="JWB53" s="62">
        <v>55121606</v>
      </c>
      <c r="JWC53" s="62">
        <v>55121606</v>
      </c>
      <c r="JWD53" s="62">
        <v>55121606</v>
      </c>
      <c r="JWE53" s="62">
        <v>55121606</v>
      </c>
      <c r="JWF53" s="62">
        <v>55121606</v>
      </c>
      <c r="JWG53" s="62">
        <v>55121606</v>
      </c>
      <c r="JWH53" s="62">
        <v>55121606</v>
      </c>
      <c r="JWI53" s="62">
        <v>55121606</v>
      </c>
      <c r="JWJ53" s="62">
        <v>55121606</v>
      </c>
      <c r="JWK53" s="62">
        <v>55121606</v>
      </c>
      <c r="JWL53" s="62">
        <v>55121606</v>
      </c>
      <c r="JWM53" s="62">
        <v>55121606</v>
      </c>
      <c r="JWN53" s="62">
        <v>55121606</v>
      </c>
      <c r="JWO53" s="62">
        <v>55121606</v>
      </c>
      <c r="JWP53" s="62">
        <v>55121606</v>
      </c>
      <c r="JWQ53" s="62">
        <v>55121606</v>
      </c>
      <c r="JWR53" s="62">
        <v>55121606</v>
      </c>
      <c r="JWS53" s="62">
        <v>55121606</v>
      </c>
      <c r="JWT53" s="62">
        <v>55121606</v>
      </c>
      <c r="JWU53" s="62">
        <v>55121606</v>
      </c>
      <c r="JWV53" s="62">
        <v>55121606</v>
      </c>
      <c r="JWW53" s="62">
        <v>55121606</v>
      </c>
      <c r="JWX53" s="62">
        <v>55121606</v>
      </c>
      <c r="JWY53" s="62">
        <v>55121606</v>
      </c>
      <c r="JWZ53" s="62">
        <v>55121606</v>
      </c>
      <c r="JXA53" s="62">
        <v>55121606</v>
      </c>
      <c r="JXB53" s="62">
        <v>55121606</v>
      </c>
      <c r="JXC53" s="62">
        <v>55121606</v>
      </c>
      <c r="JXD53" s="62">
        <v>55121606</v>
      </c>
      <c r="JXE53" s="62">
        <v>55121606</v>
      </c>
      <c r="JXF53" s="62">
        <v>55121606</v>
      </c>
      <c r="JXG53" s="62">
        <v>55121606</v>
      </c>
      <c r="JXH53" s="62">
        <v>55121606</v>
      </c>
      <c r="JXI53" s="62">
        <v>55121606</v>
      </c>
      <c r="JXJ53" s="62">
        <v>55121606</v>
      </c>
      <c r="JXK53" s="62">
        <v>55121606</v>
      </c>
      <c r="JXL53" s="62">
        <v>55121606</v>
      </c>
      <c r="JXM53" s="62">
        <v>55121606</v>
      </c>
      <c r="JXN53" s="62">
        <v>55121606</v>
      </c>
      <c r="JXO53" s="62">
        <v>55121606</v>
      </c>
      <c r="JXP53" s="62">
        <v>55121606</v>
      </c>
      <c r="JXQ53" s="62">
        <v>55121606</v>
      </c>
      <c r="JXR53" s="62">
        <v>55121606</v>
      </c>
      <c r="JXS53" s="62">
        <v>55121606</v>
      </c>
      <c r="JXT53" s="62">
        <v>55121606</v>
      </c>
      <c r="JXU53" s="62">
        <v>55121606</v>
      </c>
      <c r="JXV53" s="62">
        <v>55121606</v>
      </c>
      <c r="JXW53" s="62">
        <v>55121606</v>
      </c>
      <c r="JXX53" s="62">
        <v>55121606</v>
      </c>
      <c r="JXY53" s="62">
        <v>55121606</v>
      </c>
      <c r="JXZ53" s="62">
        <v>55121606</v>
      </c>
      <c r="JYA53" s="62">
        <v>55121606</v>
      </c>
      <c r="JYB53" s="62">
        <v>55121606</v>
      </c>
      <c r="JYC53" s="62">
        <v>55121606</v>
      </c>
      <c r="JYD53" s="62">
        <v>55121606</v>
      </c>
      <c r="JYE53" s="62">
        <v>55121606</v>
      </c>
      <c r="JYF53" s="62">
        <v>55121606</v>
      </c>
      <c r="JYG53" s="62">
        <v>55121606</v>
      </c>
      <c r="JYH53" s="62">
        <v>55121606</v>
      </c>
      <c r="JYI53" s="62">
        <v>55121606</v>
      </c>
      <c r="JYJ53" s="62">
        <v>55121606</v>
      </c>
      <c r="JYK53" s="62">
        <v>55121606</v>
      </c>
      <c r="JYL53" s="62">
        <v>55121606</v>
      </c>
      <c r="JYM53" s="62">
        <v>55121606</v>
      </c>
      <c r="JYN53" s="62">
        <v>55121606</v>
      </c>
      <c r="JYO53" s="62">
        <v>55121606</v>
      </c>
      <c r="JYP53" s="62">
        <v>55121606</v>
      </c>
      <c r="JYQ53" s="62">
        <v>55121606</v>
      </c>
      <c r="JYR53" s="62">
        <v>55121606</v>
      </c>
      <c r="JYS53" s="62">
        <v>55121606</v>
      </c>
      <c r="JYT53" s="62">
        <v>55121606</v>
      </c>
      <c r="JYU53" s="62">
        <v>55121606</v>
      </c>
      <c r="JYV53" s="62">
        <v>55121606</v>
      </c>
      <c r="JYW53" s="62">
        <v>55121606</v>
      </c>
      <c r="JYX53" s="62">
        <v>55121606</v>
      </c>
      <c r="JYY53" s="62">
        <v>55121606</v>
      </c>
      <c r="JYZ53" s="62">
        <v>55121606</v>
      </c>
      <c r="JZA53" s="62">
        <v>55121606</v>
      </c>
      <c r="JZB53" s="62">
        <v>55121606</v>
      </c>
      <c r="JZC53" s="62">
        <v>55121606</v>
      </c>
      <c r="JZD53" s="62">
        <v>55121606</v>
      </c>
      <c r="JZE53" s="62">
        <v>55121606</v>
      </c>
      <c r="JZF53" s="62">
        <v>55121606</v>
      </c>
      <c r="JZG53" s="62">
        <v>55121606</v>
      </c>
      <c r="JZH53" s="62">
        <v>55121606</v>
      </c>
      <c r="JZI53" s="62">
        <v>55121606</v>
      </c>
      <c r="JZJ53" s="62">
        <v>55121606</v>
      </c>
      <c r="JZK53" s="62">
        <v>55121606</v>
      </c>
      <c r="JZL53" s="62">
        <v>55121606</v>
      </c>
      <c r="JZM53" s="62">
        <v>55121606</v>
      </c>
      <c r="JZN53" s="62">
        <v>55121606</v>
      </c>
      <c r="JZO53" s="62">
        <v>55121606</v>
      </c>
      <c r="JZP53" s="62">
        <v>55121606</v>
      </c>
      <c r="JZQ53" s="62">
        <v>55121606</v>
      </c>
      <c r="JZR53" s="62">
        <v>55121606</v>
      </c>
      <c r="JZS53" s="62">
        <v>55121606</v>
      </c>
      <c r="JZT53" s="62">
        <v>55121606</v>
      </c>
      <c r="JZU53" s="62">
        <v>55121606</v>
      </c>
      <c r="JZV53" s="62">
        <v>55121606</v>
      </c>
      <c r="JZW53" s="62">
        <v>55121606</v>
      </c>
      <c r="JZX53" s="62">
        <v>55121606</v>
      </c>
      <c r="JZY53" s="62">
        <v>55121606</v>
      </c>
      <c r="JZZ53" s="62">
        <v>55121606</v>
      </c>
      <c r="KAA53" s="62">
        <v>55121606</v>
      </c>
      <c r="KAB53" s="62">
        <v>55121606</v>
      </c>
      <c r="KAC53" s="62">
        <v>55121606</v>
      </c>
      <c r="KAD53" s="62">
        <v>55121606</v>
      </c>
      <c r="KAE53" s="62">
        <v>55121606</v>
      </c>
      <c r="KAF53" s="62">
        <v>55121606</v>
      </c>
      <c r="KAG53" s="62">
        <v>55121606</v>
      </c>
      <c r="KAH53" s="62">
        <v>55121606</v>
      </c>
      <c r="KAI53" s="62">
        <v>55121606</v>
      </c>
      <c r="KAJ53" s="62">
        <v>55121606</v>
      </c>
      <c r="KAK53" s="62">
        <v>55121606</v>
      </c>
      <c r="KAL53" s="62">
        <v>55121606</v>
      </c>
      <c r="KAM53" s="62">
        <v>55121606</v>
      </c>
      <c r="KAN53" s="62">
        <v>55121606</v>
      </c>
      <c r="KAO53" s="62">
        <v>55121606</v>
      </c>
      <c r="KAP53" s="62">
        <v>55121606</v>
      </c>
      <c r="KAQ53" s="62">
        <v>55121606</v>
      </c>
      <c r="KAR53" s="62">
        <v>55121606</v>
      </c>
      <c r="KAS53" s="62">
        <v>55121606</v>
      </c>
      <c r="KAT53" s="62">
        <v>55121606</v>
      </c>
      <c r="KAU53" s="62">
        <v>55121606</v>
      </c>
      <c r="KAV53" s="62">
        <v>55121606</v>
      </c>
      <c r="KAW53" s="62">
        <v>55121606</v>
      </c>
      <c r="KAX53" s="62">
        <v>55121606</v>
      </c>
      <c r="KAY53" s="62">
        <v>55121606</v>
      </c>
      <c r="KAZ53" s="62">
        <v>55121606</v>
      </c>
      <c r="KBA53" s="62">
        <v>55121606</v>
      </c>
      <c r="KBB53" s="62">
        <v>55121606</v>
      </c>
      <c r="KBC53" s="62">
        <v>55121606</v>
      </c>
      <c r="KBD53" s="62">
        <v>55121606</v>
      </c>
      <c r="KBE53" s="62">
        <v>55121606</v>
      </c>
      <c r="KBF53" s="62">
        <v>55121606</v>
      </c>
      <c r="KBG53" s="62">
        <v>55121606</v>
      </c>
      <c r="KBH53" s="62">
        <v>55121606</v>
      </c>
      <c r="KBI53" s="62">
        <v>55121606</v>
      </c>
      <c r="KBJ53" s="62">
        <v>55121606</v>
      </c>
      <c r="KBK53" s="62">
        <v>55121606</v>
      </c>
      <c r="KBL53" s="62">
        <v>55121606</v>
      </c>
      <c r="KBM53" s="62">
        <v>55121606</v>
      </c>
      <c r="KBN53" s="62">
        <v>55121606</v>
      </c>
      <c r="KBO53" s="62">
        <v>55121606</v>
      </c>
      <c r="KBP53" s="62">
        <v>55121606</v>
      </c>
      <c r="KBQ53" s="62">
        <v>55121606</v>
      </c>
      <c r="KBR53" s="62">
        <v>55121606</v>
      </c>
      <c r="KBS53" s="62">
        <v>55121606</v>
      </c>
      <c r="KBT53" s="62">
        <v>55121606</v>
      </c>
      <c r="KBU53" s="62">
        <v>55121606</v>
      </c>
      <c r="KBV53" s="62">
        <v>55121606</v>
      </c>
      <c r="KBW53" s="62">
        <v>55121606</v>
      </c>
      <c r="KBX53" s="62">
        <v>55121606</v>
      </c>
      <c r="KBY53" s="62">
        <v>55121606</v>
      </c>
      <c r="KBZ53" s="62">
        <v>55121606</v>
      </c>
      <c r="KCA53" s="62">
        <v>55121606</v>
      </c>
      <c r="KCB53" s="62">
        <v>55121606</v>
      </c>
      <c r="KCC53" s="62">
        <v>55121606</v>
      </c>
      <c r="KCD53" s="62">
        <v>55121606</v>
      </c>
      <c r="KCE53" s="62">
        <v>55121606</v>
      </c>
      <c r="KCF53" s="62">
        <v>55121606</v>
      </c>
      <c r="KCG53" s="62">
        <v>55121606</v>
      </c>
      <c r="KCH53" s="62">
        <v>55121606</v>
      </c>
      <c r="KCI53" s="62">
        <v>55121606</v>
      </c>
      <c r="KCJ53" s="62">
        <v>55121606</v>
      </c>
      <c r="KCK53" s="62">
        <v>55121606</v>
      </c>
      <c r="KCL53" s="62">
        <v>55121606</v>
      </c>
      <c r="KCM53" s="62">
        <v>55121606</v>
      </c>
      <c r="KCN53" s="62">
        <v>55121606</v>
      </c>
      <c r="KCO53" s="62">
        <v>55121606</v>
      </c>
      <c r="KCP53" s="62">
        <v>55121606</v>
      </c>
      <c r="KCQ53" s="62">
        <v>55121606</v>
      </c>
      <c r="KCR53" s="62">
        <v>55121606</v>
      </c>
      <c r="KCS53" s="62">
        <v>55121606</v>
      </c>
      <c r="KCT53" s="62">
        <v>55121606</v>
      </c>
      <c r="KCU53" s="62">
        <v>55121606</v>
      </c>
      <c r="KCV53" s="62">
        <v>55121606</v>
      </c>
      <c r="KCW53" s="62">
        <v>55121606</v>
      </c>
      <c r="KCX53" s="62">
        <v>55121606</v>
      </c>
      <c r="KCY53" s="62">
        <v>55121606</v>
      </c>
      <c r="KCZ53" s="62">
        <v>55121606</v>
      </c>
      <c r="KDA53" s="62">
        <v>55121606</v>
      </c>
      <c r="KDB53" s="62">
        <v>55121606</v>
      </c>
      <c r="KDC53" s="62">
        <v>55121606</v>
      </c>
      <c r="KDD53" s="62">
        <v>55121606</v>
      </c>
      <c r="KDE53" s="62">
        <v>55121606</v>
      </c>
      <c r="KDF53" s="62">
        <v>55121606</v>
      </c>
      <c r="KDG53" s="62">
        <v>55121606</v>
      </c>
      <c r="KDH53" s="62">
        <v>55121606</v>
      </c>
      <c r="KDI53" s="62">
        <v>55121606</v>
      </c>
      <c r="KDJ53" s="62">
        <v>55121606</v>
      </c>
      <c r="KDK53" s="62">
        <v>55121606</v>
      </c>
      <c r="KDL53" s="62">
        <v>55121606</v>
      </c>
      <c r="KDM53" s="62">
        <v>55121606</v>
      </c>
      <c r="KDN53" s="62">
        <v>55121606</v>
      </c>
      <c r="KDO53" s="62">
        <v>55121606</v>
      </c>
      <c r="KDP53" s="62">
        <v>55121606</v>
      </c>
      <c r="KDQ53" s="62">
        <v>55121606</v>
      </c>
      <c r="KDR53" s="62">
        <v>55121606</v>
      </c>
      <c r="KDS53" s="62">
        <v>55121606</v>
      </c>
      <c r="KDT53" s="62">
        <v>55121606</v>
      </c>
      <c r="KDU53" s="62">
        <v>55121606</v>
      </c>
      <c r="KDV53" s="62">
        <v>55121606</v>
      </c>
      <c r="KDW53" s="62">
        <v>55121606</v>
      </c>
      <c r="KDX53" s="62">
        <v>55121606</v>
      </c>
      <c r="KDY53" s="62">
        <v>55121606</v>
      </c>
      <c r="KDZ53" s="62">
        <v>55121606</v>
      </c>
      <c r="KEA53" s="62">
        <v>55121606</v>
      </c>
      <c r="KEB53" s="62">
        <v>55121606</v>
      </c>
      <c r="KEC53" s="62">
        <v>55121606</v>
      </c>
      <c r="KED53" s="62">
        <v>55121606</v>
      </c>
      <c r="KEE53" s="62">
        <v>55121606</v>
      </c>
      <c r="KEF53" s="62">
        <v>55121606</v>
      </c>
      <c r="KEG53" s="62">
        <v>55121606</v>
      </c>
      <c r="KEH53" s="62">
        <v>55121606</v>
      </c>
      <c r="KEI53" s="62">
        <v>55121606</v>
      </c>
      <c r="KEJ53" s="62">
        <v>55121606</v>
      </c>
      <c r="KEK53" s="62">
        <v>55121606</v>
      </c>
      <c r="KEL53" s="62">
        <v>55121606</v>
      </c>
      <c r="KEM53" s="62">
        <v>55121606</v>
      </c>
      <c r="KEN53" s="62">
        <v>55121606</v>
      </c>
      <c r="KEO53" s="62">
        <v>55121606</v>
      </c>
      <c r="KEP53" s="62">
        <v>55121606</v>
      </c>
      <c r="KEQ53" s="62">
        <v>55121606</v>
      </c>
      <c r="KER53" s="62">
        <v>55121606</v>
      </c>
      <c r="KES53" s="62">
        <v>55121606</v>
      </c>
      <c r="KET53" s="62">
        <v>55121606</v>
      </c>
      <c r="KEU53" s="62">
        <v>55121606</v>
      </c>
      <c r="KEV53" s="62">
        <v>55121606</v>
      </c>
      <c r="KEW53" s="62">
        <v>55121606</v>
      </c>
      <c r="KEX53" s="62">
        <v>55121606</v>
      </c>
      <c r="KEY53" s="62">
        <v>55121606</v>
      </c>
      <c r="KEZ53" s="62">
        <v>55121606</v>
      </c>
      <c r="KFA53" s="62">
        <v>55121606</v>
      </c>
      <c r="KFB53" s="62">
        <v>55121606</v>
      </c>
      <c r="KFC53" s="62">
        <v>55121606</v>
      </c>
      <c r="KFD53" s="62">
        <v>55121606</v>
      </c>
      <c r="KFE53" s="62">
        <v>55121606</v>
      </c>
      <c r="KFF53" s="62">
        <v>55121606</v>
      </c>
      <c r="KFG53" s="62">
        <v>55121606</v>
      </c>
      <c r="KFH53" s="62">
        <v>55121606</v>
      </c>
      <c r="KFI53" s="62">
        <v>55121606</v>
      </c>
      <c r="KFJ53" s="62">
        <v>55121606</v>
      </c>
      <c r="KFK53" s="62">
        <v>55121606</v>
      </c>
      <c r="KFL53" s="62">
        <v>55121606</v>
      </c>
      <c r="KFM53" s="62">
        <v>55121606</v>
      </c>
      <c r="KFN53" s="62">
        <v>55121606</v>
      </c>
      <c r="KFO53" s="62">
        <v>55121606</v>
      </c>
      <c r="KFP53" s="62">
        <v>55121606</v>
      </c>
      <c r="KFQ53" s="62">
        <v>55121606</v>
      </c>
      <c r="KFR53" s="62">
        <v>55121606</v>
      </c>
      <c r="KFS53" s="62">
        <v>55121606</v>
      </c>
      <c r="KFT53" s="62">
        <v>55121606</v>
      </c>
      <c r="KFU53" s="62">
        <v>55121606</v>
      </c>
      <c r="KFV53" s="62">
        <v>55121606</v>
      </c>
      <c r="KFW53" s="62">
        <v>55121606</v>
      </c>
      <c r="KFX53" s="62">
        <v>55121606</v>
      </c>
      <c r="KFY53" s="62">
        <v>55121606</v>
      </c>
      <c r="KFZ53" s="62">
        <v>55121606</v>
      </c>
      <c r="KGA53" s="62">
        <v>55121606</v>
      </c>
      <c r="KGB53" s="62">
        <v>55121606</v>
      </c>
      <c r="KGC53" s="62">
        <v>55121606</v>
      </c>
      <c r="KGD53" s="62">
        <v>55121606</v>
      </c>
      <c r="KGE53" s="62">
        <v>55121606</v>
      </c>
      <c r="KGF53" s="62">
        <v>55121606</v>
      </c>
      <c r="KGG53" s="62">
        <v>55121606</v>
      </c>
      <c r="KGH53" s="62">
        <v>55121606</v>
      </c>
      <c r="KGI53" s="62">
        <v>55121606</v>
      </c>
      <c r="KGJ53" s="62">
        <v>55121606</v>
      </c>
      <c r="KGK53" s="62">
        <v>55121606</v>
      </c>
      <c r="KGL53" s="62">
        <v>55121606</v>
      </c>
      <c r="KGM53" s="62">
        <v>55121606</v>
      </c>
      <c r="KGN53" s="62">
        <v>55121606</v>
      </c>
      <c r="KGO53" s="62">
        <v>55121606</v>
      </c>
      <c r="KGP53" s="62">
        <v>55121606</v>
      </c>
      <c r="KGQ53" s="62">
        <v>55121606</v>
      </c>
      <c r="KGR53" s="62">
        <v>55121606</v>
      </c>
      <c r="KGS53" s="62">
        <v>55121606</v>
      </c>
      <c r="KGT53" s="62">
        <v>55121606</v>
      </c>
      <c r="KGU53" s="62">
        <v>55121606</v>
      </c>
      <c r="KGV53" s="62">
        <v>55121606</v>
      </c>
      <c r="KGW53" s="62">
        <v>55121606</v>
      </c>
      <c r="KGX53" s="62">
        <v>55121606</v>
      </c>
      <c r="KGY53" s="62">
        <v>55121606</v>
      </c>
      <c r="KGZ53" s="62">
        <v>55121606</v>
      </c>
      <c r="KHA53" s="62">
        <v>55121606</v>
      </c>
      <c r="KHB53" s="62">
        <v>55121606</v>
      </c>
      <c r="KHC53" s="62">
        <v>55121606</v>
      </c>
      <c r="KHD53" s="62">
        <v>55121606</v>
      </c>
      <c r="KHE53" s="62">
        <v>55121606</v>
      </c>
      <c r="KHF53" s="62">
        <v>55121606</v>
      </c>
      <c r="KHG53" s="62">
        <v>55121606</v>
      </c>
      <c r="KHH53" s="62">
        <v>55121606</v>
      </c>
      <c r="KHI53" s="62">
        <v>55121606</v>
      </c>
      <c r="KHJ53" s="62">
        <v>55121606</v>
      </c>
      <c r="KHK53" s="62">
        <v>55121606</v>
      </c>
      <c r="KHL53" s="62">
        <v>55121606</v>
      </c>
      <c r="KHM53" s="62">
        <v>55121606</v>
      </c>
      <c r="KHN53" s="62">
        <v>55121606</v>
      </c>
      <c r="KHO53" s="62">
        <v>55121606</v>
      </c>
      <c r="KHP53" s="62">
        <v>55121606</v>
      </c>
      <c r="KHQ53" s="62">
        <v>55121606</v>
      </c>
      <c r="KHR53" s="62">
        <v>55121606</v>
      </c>
      <c r="KHS53" s="62">
        <v>55121606</v>
      </c>
      <c r="KHT53" s="62">
        <v>55121606</v>
      </c>
      <c r="KHU53" s="62">
        <v>55121606</v>
      </c>
      <c r="KHV53" s="62">
        <v>55121606</v>
      </c>
      <c r="KHW53" s="62">
        <v>55121606</v>
      </c>
      <c r="KHX53" s="62">
        <v>55121606</v>
      </c>
      <c r="KHY53" s="62">
        <v>55121606</v>
      </c>
      <c r="KHZ53" s="62">
        <v>55121606</v>
      </c>
      <c r="KIA53" s="62">
        <v>55121606</v>
      </c>
      <c r="KIB53" s="62">
        <v>55121606</v>
      </c>
      <c r="KIC53" s="62">
        <v>55121606</v>
      </c>
      <c r="KID53" s="62">
        <v>55121606</v>
      </c>
      <c r="KIE53" s="62">
        <v>55121606</v>
      </c>
      <c r="KIF53" s="62">
        <v>55121606</v>
      </c>
      <c r="KIG53" s="62">
        <v>55121606</v>
      </c>
      <c r="KIH53" s="62">
        <v>55121606</v>
      </c>
      <c r="KII53" s="62">
        <v>55121606</v>
      </c>
      <c r="KIJ53" s="62">
        <v>55121606</v>
      </c>
      <c r="KIK53" s="62">
        <v>55121606</v>
      </c>
      <c r="KIL53" s="62">
        <v>55121606</v>
      </c>
      <c r="KIM53" s="62">
        <v>55121606</v>
      </c>
      <c r="KIN53" s="62">
        <v>55121606</v>
      </c>
      <c r="KIO53" s="62">
        <v>55121606</v>
      </c>
      <c r="KIP53" s="62">
        <v>55121606</v>
      </c>
      <c r="KIQ53" s="62">
        <v>55121606</v>
      </c>
      <c r="KIR53" s="62">
        <v>55121606</v>
      </c>
      <c r="KIS53" s="62">
        <v>55121606</v>
      </c>
      <c r="KIT53" s="62">
        <v>55121606</v>
      </c>
      <c r="KIU53" s="62">
        <v>55121606</v>
      </c>
      <c r="KIV53" s="62">
        <v>55121606</v>
      </c>
      <c r="KIW53" s="62">
        <v>55121606</v>
      </c>
      <c r="KIX53" s="62">
        <v>55121606</v>
      </c>
      <c r="KIY53" s="62">
        <v>55121606</v>
      </c>
      <c r="KIZ53" s="62">
        <v>55121606</v>
      </c>
      <c r="KJA53" s="62">
        <v>55121606</v>
      </c>
      <c r="KJB53" s="62">
        <v>55121606</v>
      </c>
      <c r="KJC53" s="62">
        <v>55121606</v>
      </c>
      <c r="KJD53" s="62">
        <v>55121606</v>
      </c>
      <c r="KJE53" s="62">
        <v>55121606</v>
      </c>
      <c r="KJF53" s="62">
        <v>55121606</v>
      </c>
      <c r="KJG53" s="62">
        <v>55121606</v>
      </c>
      <c r="KJH53" s="62">
        <v>55121606</v>
      </c>
      <c r="KJI53" s="62">
        <v>55121606</v>
      </c>
      <c r="KJJ53" s="62">
        <v>55121606</v>
      </c>
      <c r="KJK53" s="62">
        <v>55121606</v>
      </c>
      <c r="KJL53" s="62">
        <v>55121606</v>
      </c>
      <c r="KJM53" s="62">
        <v>55121606</v>
      </c>
      <c r="KJN53" s="62">
        <v>55121606</v>
      </c>
      <c r="KJO53" s="62">
        <v>55121606</v>
      </c>
      <c r="KJP53" s="62">
        <v>55121606</v>
      </c>
      <c r="KJQ53" s="62">
        <v>55121606</v>
      </c>
      <c r="KJR53" s="62">
        <v>55121606</v>
      </c>
      <c r="KJS53" s="62">
        <v>55121606</v>
      </c>
      <c r="KJT53" s="62">
        <v>55121606</v>
      </c>
      <c r="KJU53" s="62">
        <v>55121606</v>
      </c>
      <c r="KJV53" s="62">
        <v>55121606</v>
      </c>
      <c r="KJW53" s="62">
        <v>55121606</v>
      </c>
      <c r="KJX53" s="62">
        <v>55121606</v>
      </c>
      <c r="KJY53" s="62">
        <v>55121606</v>
      </c>
      <c r="KJZ53" s="62">
        <v>55121606</v>
      </c>
      <c r="KKA53" s="62">
        <v>55121606</v>
      </c>
      <c r="KKB53" s="62">
        <v>55121606</v>
      </c>
      <c r="KKC53" s="62">
        <v>55121606</v>
      </c>
      <c r="KKD53" s="62">
        <v>55121606</v>
      </c>
      <c r="KKE53" s="62">
        <v>55121606</v>
      </c>
      <c r="KKF53" s="62">
        <v>55121606</v>
      </c>
      <c r="KKG53" s="62">
        <v>55121606</v>
      </c>
      <c r="KKH53" s="62">
        <v>55121606</v>
      </c>
      <c r="KKI53" s="62">
        <v>55121606</v>
      </c>
      <c r="KKJ53" s="62">
        <v>55121606</v>
      </c>
      <c r="KKK53" s="62">
        <v>55121606</v>
      </c>
      <c r="KKL53" s="62">
        <v>55121606</v>
      </c>
      <c r="KKM53" s="62">
        <v>55121606</v>
      </c>
      <c r="KKN53" s="62">
        <v>55121606</v>
      </c>
      <c r="KKO53" s="62">
        <v>55121606</v>
      </c>
      <c r="KKP53" s="62">
        <v>55121606</v>
      </c>
      <c r="KKQ53" s="62">
        <v>55121606</v>
      </c>
      <c r="KKR53" s="62">
        <v>55121606</v>
      </c>
      <c r="KKS53" s="62">
        <v>55121606</v>
      </c>
      <c r="KKT53" s="62">
        <v>55121606</v>
      </c>
      <c r="KKU53" s="62">
        <v>55121606</v>
      </c>
      <c r="KKV53" s="62">
        <v>55121606</v>
      </c>
      <c r="KKW53" s="62">
        <v>55121606</v>
      </c>
      <c r="KKX53" s="62">
        <v>55121606</v>
      </c>
      <c r="KKY53" s="62">
        <v>55121606</v>
      </c>
      <c r="KKZ53" s="62">
        <v>55121606</v>
      </c>
      <c r="KLA53" s="62">
        <v>55121606</v>
      </c>
      <c r="KLB53" s="62">
        <v>55121606</v>
      </c>
      <c r="KLC53" s="62">
        <v>55121606</v>
      </c>
      <c r="KLD53" s="62">
        <v>55121606</v>
      </c>
      <c r="KLE53" s="62">
        <v>55121606</v>
      </c>
      <c r="KLF53" s="62">
        <v>55121606</v>
      </c>
      <c r="KLG53" s="62">
        <v>55121606</v>
      </c>
      <c r="KLH53" s="62">
        <v>55121606</v>
      </c>
      <c r="KLI53" s="62">
        <v>55121606</v>
      </c>
      <c r="KLJ53" s="62">
        <v>55121606</v>
      </c>
      <c r="KLK53" s="62">
        <v>55121606</v>
      </c>
      <c r="KLL53" s="62">
        <v>55121606</v>
      </c>
      <c r="KLM53" s="62">
        <v>55121606</v>
      </c>
      <c r="KLN53" s="62">
        <v>55121606</v>
      </c>
      <c r="KLO53" s="62">
        <v>55121606</v>
      </c>
      <c r="KLP53" s="62">
        <v>55121606</v>
      </c>
      <c r="KLQ53" s="62">
        <v>55121606</v>
      </c>
      <c r="KLR53" s="62">
        <v>55121606</v>
      </c>
      <c r="KLS53" s="62">
        <v>55121606</v>
      </c>
      <c r="KLT53" s="62">
        <v>55121606</v>
      </c>
      <c r="KLU53" s="62">
        <v>55121606</v>
      </c>
      <c r="KLV53" s="62">
        <v>55121606</v>
      </c>
      <c r="KLW53" s="62">
        <v>55121606</v>
      </c>
      <c r="KLX53" s="62">
        <v>55121606</v>
      </c>
      <c r="KLY53" s="62">
        <v>55121606</v>
      </c>
      <c r="KLZ53" s="62">
        <v>55121606</v>
      </c>
      <c r="KMA53" s="62">
        <v>55121606</v>
      </c>
      <c r="KMB53" s="62">
        <v>55121606</v>
      </c>
      <c r="KMC53" s="62">
        <v>55121606</v>
      </c>
      <c r="KMD53" s="62">
        <v>55121606</v>
      </c>
      <c r="KME53" s="62">
        <v>55121606</v>
      </c>
      <c r="KMF53" s="62">
        <v>55121606</v>
      </c>
      <c r="KMG53" s="62">
        <v>55121606</v>
      </c>
      <c r="KMH53" s="62">
        <v>55121606</v>
      </c>
      <c r="KMI53" s="62">
        <v>55121606</v>
      </c>
      <c r="KMJ53" s="62">
        <v>55121606</v>
      </c>
      <c r="KMK53" s="62">
        <v>55121606</v>
      </c>
      <c r="KML53" s="62">
        <v>55121606</v>
      </c>
      <c r="KMM53" s="62">
        <v>55121606</v>
      </c>
      <c r="KMN53" s="62">
        <v>55121606</v>
      </c>
      <c r="KMO53" s="62">
        <v>55121606</v>
      </c>
      <c r="KMP53" s="62">
        <v>55121606</v>
      </c>
      <c r="KMQ53" s="62">
        <v>55121606</v>
      </c>
      <c r="KMR53" s="62">
        <v>55121606</v>
      </c>
      <c r="KMS53" s="62">
        <v>55121606</v>
      </c>
      <c r="KMT53" s="62">
        <v>55121606</v>
      </c>
      <c r="KMU53" s="62">
        <v>55121606</v>
      </c>
      <c r="KMV53" s="62">
        <v>55121606</v>
      </c>
      <c r="KMW53" s="62">
        <v>55121606</v>
      </c>
      <c r="KMX53" s="62">
        <v>55121606</v>
      </c>
      <c r="KMY53" s="62">
        <v>55121606</v>
      </c>
      <c r="KMZ53" s="62">
        <v>55121606</v>
      </c>
      <c r="KNA53" s="62">
        <v>55121606</v>
      </c>
      <c r="KNB53" s="62">
        <v>55121606</v>
      </c>
      <c r="KNC53" s="62">
        <v>55121606</v>
      </c>
      <c r="KND53" s="62">
        <v>55121606</v>
      </c>
      <c r="KNE53" s="62">
        <v>55121606</v>
      </c>
      <c r="KNF53" s="62">
        <v>55121606</v>
      </c>
      <c r="KNG53" s="62">
        <v>55121606</v>
      </c>
      <c r="KNH53" s="62">
        <v>55121606</v>
      </c>
      <c r="KNI53" s="62">
        <v>55121606</v>
      </c>
      <c r="KNJ53" s="62">
        <v>55121606</v>
      </c>
      <c r="KNK53" s="62">
        <v>55121606</v>
      </c>
      <c r="KNL53" s="62">
        <v>55121606</v>
      </c>
      <c r="KNM53" s="62">
        <v>55121606</v>
      </c>
      <c r="KNN53" s="62">
        <v>55121606</v>
      </c>
      <c r="KNO53" s="62">
        <v>55121606</v>
      </c>
      <c r="KNP53" s="62">
        <v>55121606</v>
      </c>
      <c r="KNQ53" s="62">
        <v>55121606</v>
      </c>
      <c r="KNR53" s="62">
        <v>55121606</v>
      </c>
      <c r="KNS53" s="62">
        <v>55121606</v>
      </c>
      <c r="KNT53" s="62">
        <v>55121606</v>
      </c>
      <c r="KNU53" s="62">
        <v>55121606</v>
      </c>
      <c r="KNV53" s="62">
        <v>55121606</v>
      </c>
      <c r="KNW53" s="62">
        <v>55121606</v>
      </c>
      <c r="KNX53" s="62">
        <v>55121606</v>
      </c>
      <c r="KNY53" s="62">
        <v>55121606</v>
      </c>
      <c r="KNZ53" s="62">
        <v>55121606</v>
      </c>
      <c r="KOA53" s="62">
        <v>55121606</v>
      </c>
      <c r="KOB53" s="62">
        <v>55121606</v>
      </c>
      <c r="KOC53" s="62">
        <v>55121606</v>
      </c>
      <c r="KOD53" s="62">
        <v>55121606</v>
      </c>
      <c r="KOE53" s="62">
        <v>55121606</v>
      </c>
      <c r="KOF53" s="62">
        <v>55121606</v>
      </c>
      <c r="KOG53" s="62">
        <v>55121606</v>
      </c>
      <c r="KOH53" s="62">
        <v>55121606</v>
      </c>
      <c r="KOI53" s="62">
        <v>55121606</v>
      </c>
      <c r="KOJ53" s="62">
        <v>55121606</v>
      </c>
      <c r="KOK53" s="62">
        <v>55121606</v>
      </c>
      <c r="KOL53" s="62">
        <v>55121606</v>
      </c>
      <c r="KOM53" s="62">
        <v>55121606</v>
      </c>
      <c r="KON53" s="62">
        <v>55121606</v>
      </c>
      <c r="KOO53" s="62">
        <v>55121606</v>
      </c>
      <c r="KOP53" s="62">
        <v>55121606</v>
      </c>
      <c r="KOQ53" s="62">
        <v>55121606</v>
      </c>
      <c r="KOR53" s="62">
        <v>55121606</v>
      </c>
      <c r="KOS53" s="62">
        <v>55121606</v>
      </c>
      <c r="KOT53" s="62">
        <v>55121606</v>
      </c>
      <c r="KOU53" s="62">
        <v>55121606</v>
      </c>
      <c r="KOV53" s="62">
        <v>55121606</v>
      </c>
      <c r="KOW53" s="62">
        <v>55121606</v>
      </c>
      <c r="KOX53" s="62">
        <v>55121606</v>
      </c>
      <c r="KOY53" s="62">
        <v>55121606</v>
      </c>
      <c r="KOZ53" s="62">
        <v>55121606</v>
      </c>
      <c r="KPA53" s="62">
        <v>55121606</v>
      </c>
      <c r="KPB53" s="62">
        <v>55121606</v>
      </c>
      <c r="KPC53" s="62">
        <v>55121606</v>
      </c>
      <c r="KPD53" s="62">
        <v>55121606</v>
      </c>
      <c r="KPE53" s="62">
        <v>55121606</v>
      </c>
      <c r="KPF53" s="62">
        <v>55121606</v>
      </c>
      <c r="KPG53" s="62">
        <v>55121606</v>
      </c>
      <c r="KPH53" s="62">
        <v>55121606</v>
      </c>
      <c r="KPI53" s="62">
        <v>55121606</v>
      </c>
      <c r="KPJ53" s="62">
        <v>55121606</v>
      </c>
      <c r="KPK53" s="62">
        <v>55121606</v>
      </c>
      <c r="KPL53" s="62">
        <v>55121606</v>
      </c>
      <c r="KPM53" s="62">
        <v>55121606</v>
      </c>
      <c r="KPN53" s="62">
        <v>55121606</v>
      </c>
      <c r="KPO53" s="62">
        <v>55121606</v>
      </c>
      <c r="KPP53" s="62">
        <v>55121606</v>
      </c>
      <c r="KPQ53" s="62">
        <v>55121606</v>
      </c>
      <c r="KPR53" s="62">
        <v>55121606</v>
      </c>
      <c r="KPS53" s="62">
        <v>55121606</v>
      </c>
      <c r="KPT53" s="62">
        <v>55121606</v>
      </c>
      <c r="KPU53" s="62">
        <v>55121606</v>
      </c>
      <c r="KPV53" s="62">
        <v>55121606</v>
      </c>
      <c r="KPW53" s="62">
        <v>55121606</v>
      </c>
      <c r="KPX53" s="62">
        <v>55121606</v>
      </c>
      <c r="KPY53" s="62">
        <v>55121606</v>
      </c>
      <c r="KPZ53" s="62">
        <v>55121606</v>
      </c>
      <c r="KQA53" s="62">
        <v>55121606</v>
      </c>
      <c r="KQB53" s="62">
        <v>55121606</v>
      </c>
      <c r="KQC53" s="62">
        <v>55121606</v>
      </c>
      <c r="KQD53" s="62">
        <v>55121606</v>
      </c>
      <c r="KQE53" s="62">
        <v>55121606</v>
      </c>
      <c r="KQF53" s="62">
        <v>55121606</v>
      </c>
      <c r="KQG53" s="62">
        <v>55121606</v>
      </c>
      <c r="KQH53" s="62">
        <v>55121606</v>
      </c>
      <c r="KQI53" s="62">
        <v>55121606</v>
      </c>
      <c r="KQJ53" s="62">
        <v>55121606</v>
      </c>
      <c r="KQK53" s="62">
        <v>55121606</v>
      </c>
      <c r="KQL53" s="62">
        <v>55121606</v>
      </c>
      <c r="KQM53" s="62">
        <v>55121606</v>
      </c>
      <c r="KQN53" s="62">
        <v>55121606</v>
      </c>
      <c r="KQO53" s="62">
        <v>55121606</v>
      </c>
      <c r="KQP53" s="62">
        <v>55121606</v>
      </c>
      <c r="KQQ53" s="62">
        <v>55121606</v>
      </c>
      <c r="KQR53" s="62">
        <v>55121606</v>
      </c>
      <c r="KQS53" s="62">
        <v>55121606</v>
      </c>
      <c r="KQT53" s="62">
        <v>55121606</v>
      </c>
      <c r="KQU53" s="62">
        <v>55121606</v>
      </c>
      <c r="KQV53" s="62">
        <v>55121606</v>
      </c>
      <c r="KQW53" s="62">
        <v>55121606</v>
      </c>
      <c r="KQX53" s="62">
        <v>55121606</v>
      </c>
      <c r="KQY53" s="62">
        <v>55121606</v>
      </c>
      <c r="KQZ53" s="62">
        <v>55121606</v>
      </c>
      <c r="KRA53" s="62">
        <v>55121606</v>
      </c>
      <c r="KRB53" s="62">
        <v>55121606</v>
      </c>
      <c r="KRC53" s="62">
        <v>55121606</v>
      </c>
      <c r="KRD53" s="62">
        <v>55121606</v>
      </c>
      <c r="KRE53" s="62">
        <v>55121606</v>
      </c>
      <c r="KRF53" s="62">
        <v>55121606</v>
      </c>
      <c r="KRG53" s="62">
        <v>55121606</v>
      </c>
      <c r="KRH53" s="62">
        <v>55121606</v>
      </c>
      <c r="KRI53" s="62">
        <v>55121606</v>
      </c>
      <c r="KRJ53" s="62">
        <v>55121606</v>
      </c>
      <c r="KRK53" s="62">
        <v>55121606</v>
      </c>
      <c r="KRL53" s="62">
        <v>55121606</v>
      </c>
      <c r="KRM53" s="62">
        <v>55121606</v>
      </c>
      <c r="KRN53" s="62">
        <v>55121606</v>
      </c>
      <c r="KRO53" s="62">
        <v>55121606</v>
      </c>
      <c r="KRP53" s="62">
        <v>55121606</v>
      </c>
      <c r="KRQ53" s="62">
        <v>55121606</v>
      </c>
      <c r="KRR53" s="62">
        <v>55121606</v>
      </c>
      <c r="KRS53" s="62">
        <v>55121606</v>
      </c>
      <c r="KRT53" s="62">
        <v>55121606</v>
      </c>
      <c r="KRU53" s="62">
        <v>55121606</v>
      </c>
      <c r="KRV53" s="62">
        <v>55121606</v>
      </c>
      <c r="KRW53" s="62">
        <v>55121606</v>
      </c>
      <c r="KRX53" s="62">
        <v>55121606</v>
      </c>
      <c r="KRY53" s="62">
        <v>55121606</v>
      </c>
      <c r="KRZ53" s="62">
        <v>55121606</v>
      </c>
      <c r="KSA53" s="62">
        <v>55121606</v>
      </c>
      <c r="KSB53" s="62">
        <v>55121606</v>
      </c>
      <c r="KSC53" s="62">
        <v>55121606</v>
      </c>
      <c r="KSD53" s="62">
        <v>55121606</v>
      </c>
      <c r="KSE53" s="62">
        <v>55121606</v>
      </c>
      <c r="KSF53" s="62">
        <v>55121606</v>
      </c>
      <c r="KSG53" s="62">
        <v>55121606</v>
      </c>
      <c r="KSH53" s="62">
        <v>55121606</v>
      </c>
      <c r="KSI53" s="62">
        <v>55121606</v>
      </c>
      <c r="KSJ53" s="62">
        <v>55121606</v>
      </c>
      <c r="KSK53" s="62">
        <v>55121606</v>
      </c>
      <c r="KSL53" s="62">
        <v>55121606</v>
      </c>
      <c r="KSM53" s="62">
        <v>55121606</v>
      </c>
      <c r="KSN53" s="62">
        <v>55121606</v>
      </c>
      <c r="KSO53" s="62">
        <v>55121606</v>
      </c>
      <c r="KSP53" s="62">
        <v>55121606</v>
      </c>
      <c r="KSQ53" s="62">
        <v>55121606</v>
      </c>
      <c r="KSR53" s="62">
        <v>55121606</v>
      </c>
      <c r="KSS53" s="62">
        <v>55121606</v>
      </c>
      <c r="KST53" s="62">
        <v>55121606</v>
      </c>
      <c r="KSU53" s="62">
        <v>55121606</v>
      </c>
      <c r="KSV53" s="62">
        <v>55121606</v>
      </c>
      <c r="KSW53" s="62">
        <v>55121606</v>
      </c>
      <c r="KSX53" s="62">
        <v>55121606</v>
      </c>
      <c r="KSY53" s="62">
        <v>55121606</v>
      </c>
      <c r="KSZ53" s="62">
        <v>55121606</v>
      </c>
      <c r="KTA53" s="62">
        <v>55121606</v>
      </c>
      <c r="KTB53" s="62">
        <v>55121606</v>
      </c>
      <c r="KTC53" s="62">
        <v>55121606</v>
      </c>
      <c r="KTD53" s="62">
        <v>55121606</v>
      </c>
      <c r="KTE53" s="62">
        <v>55121606</v>
      </c>
      <c r="KTF53" s="62">
        <v>55121606</v>
      </c>
      <c r="KTG53" s="62">
        <v>55121606</v>
      </c>
      <c r="KTH53" s="62">
        <v>55121606</v>
      </c>
      <c r="KTI53" s="62">
        <v>55121606</v>
      </c>
      <c r="KTJ53" s="62">
        <v>55121606</v>
      </c>
      <c r="KTK53" s="62">
        <v>55121606</v>
      </c>
      <c r="KTL53" s="62">
        <v>55121606</v>
      </c>
      <c r="KTM53" s="62">
        <v>55121606</v>
      </c>
      <c r="KTN53" s="62">
        <v>55121606</v>
      </c>
      <c r="KTO53" s="62">
        <v>55121606</v>
      </c>
      <c r="KTP53" s="62">
        <v>55121606</v>
      </c>
      <c r="KTQ53" s="62">
        <v>55121606</v>
      </c>
      <c r="KTR53" s="62">
        <v>55121606</v>
      </c>
      <c r="KTS53" s="62">
        <v>55121606</v>
      </c>
      <c r="KTT53" s="62">
        <v>55121606</v>
      </c>
      <c r="KTU53" s="62">
        <v>55121606</v>
      </c>
      <c r="KTV53" s="62">
        <v>55121606</v>
      </c>
      <c r="KTW53" s="62">
        <v>55121606</v>
      </c>
      <c r="KTX53" s="62">
        <v>55121606</v>
      </c>
      <c r="KTY53" s="62">
        <v>55121606</v>
      </c>
      <c r="KTZ53" s="62">
        <v>55121606</v>
      </c>
      <c r="KUA53" s="62">
        <v>55121606</v>
      </c>
      <c r="KUB53" s="62">
        <v>55121606</v>
      </c>
      <c r="KUC53" s="62">
        <v>55121606</v>
      </c>
      <c r="KUD53" s="62">
        <v>55121606</v>
      </c>
      <c r="KUE53" s="62">
        <v>55121606</v>
      </c>
      <c r="KUF53" s="62">
        <v>55121606</v>
      </c>
      <c r="KUG53" s="62">
        <v>55121606</v>
      </c>
      <c r="KUH53" s="62">
        <v>55121606</v>
      </c>
      <c r="KUI53" s="62">
        <v>55121606</v>
      </c>
      <c r="KUJ53" s="62">
        <v>55121606</v>
      </c>
      <c r="KUK53" s="62">
        <v>55121606</v>
      </c>
      <c r="KUL53" s="62">
        <v>55121606</v>
      </c>
      <c r="KUM53" s="62">
        <v>55121606</v>
      </c>
      <c r="KUN53" s="62">
        <v>55121606</v>
      </c>
      <c r="KUO53" s="62">
        <v>55121606</v>
      </c>
      <c r="KUP53" s="62">
        <v>55121606</v>
      </c>
      <c r="KUQ53" s="62">
        <v>55121606</v>
      </c>
      <c r="KUR53" s="62">
        <v>55121606</v>
      </c>
      <c r="KUS53" s="62">
        <v>55121606</v>
      </c>
      <c r="KUT53" s="62">
        <v>55121606</v>
      </c>
      <c r="KUU53" s="62">
        <v>55121606</v>
      </c>
      <c r="KUV53" s="62">
        <v>55121606</v>
      </c>
      <c r="KUW53" s="62">
        <v>55121606</v>
      </c>
      <c r="KUX53" s="62">
        <v>55121606</v>
      </c>
      <c r="KUY53" s="62">
        <v>55121606</v>
      </c>
      <c r="KUZ53" s="62">
        <v>55121606</v>
      </c>
      <c r="KVA53" s="62">
        <v>55121606</v>
      </c>
      <c r="KVB53" s="62">
        <v>55121606</v>
      </c>
      <c r="KVC53" s="62">
        <v>55121606</v>
      </c>
      <c r="KVD53" s="62">
        <v>55121606</v>
      </c>
      <c r="KVE53" s="62">
        <v>55121606</v>
      </c>
      <c r="KVF53" s="62">
        <v>55121606</v>
      </c>
      <c r="KVG53" s="62">
        <v>55121606</v>
      </c>
      <c r="KVH53" s="62">
        <v>55121606</v>
      </c>
      <c r="KVI53" s="62">
        <v>55121606</v>
      </c>
      <c r="KVJ53" s="62">
        <v>55121606</v>
      </c>
      <c r="KVK53" s="62">
        <v>55121606</v>
      </c>
      <c r="KVL53" s="62">
        <v>55121606</v>
      </c>
      <c r="KVM53" s="62">
        <v>55121606</v>
      </c>
      <c r="KVN53" s="62">
        <v>55121606</v>
      </c>
      <c r="KVO53" s="62">
        <v>55121606</v>
      </c>
      <c r="KVP53" s="62">
        <v>55121606</v>
      </c>
      <c r="KVQ53" s="62">
        <v>55121606</v>
      </c>
      <c r="KVR53" s="62">
        <v>55121606</v>
      </c>
      <c r="KVS53" s="62">
        <v>55121606</v>
      </c>
      <c r="KVT53" s="62">
        <v>55121606</v>
      </c>
      <c r="KVU53" s="62">
        <v>55121606</v>
      </c>
      <c r="KVV53" s="62">
        <v>55121606</v>
      </c>
      <c r="KVW53" s="62">
        <v>55121606</v>
      </c>
      <c r="KVX53" s="62">
        <v>55121606</v>
      </c>
      <c r="KVY53" s="62">
        <v>55121606</v>
      </c>
      <c r="KVZ53" s="62">
        <v>55121606</v>
      </c>
      <c r="KWA53" s="62">
        <v>55121606</v>
      </c>
      <c r="KWB53" s="62">
        <v>55121606</v>
      </c>
      <c r="KWC53" s="62">
        <v>55121606</v>
      </c>
      <c r="KWD53" s="62">
        <v>55121606</v>
      </c>
      <c r="KWE53" s="62">
        <v>55121606</v>
      </c>
      <c r="KWF53" s="62">
        <v>55121606</v>
      </c>
      <c r="KWG53" s="62">
        <v>55121606</v>
      </c>
      <c r="KWH53" s="62">
        <v>55121606</v>
      </c>
      <c r="KWI53" s="62">
        <v>55121606</v>
      </c>
      <c r="KWJ53" s="62">
        <v>55121606</v>
      </c>
      <c r="KWK53" s="62">
        <v>55121606</v>
      </c>
      <c r="KWL53" s="62">
        <v>55121606</v>
      </c>
      <c r="KWM53" s="62">
        <v>55121606</v>
      </c>
      <c r="KWN53" s="62">
        <v>55121606</v>
      </c>
      <c r="KWO53" s="62">
        <v>55121606</v>
      </c>
      <c r="KWP53" s="62">
        <v>55121606</v>
      </c>
      <c r="KWQ53" s="62">
        <v>55121606</v>
      </c>
      <c r="KWR53" s="62">
        <v>55121606</v>
      </c>
      <c r="KWS53" s="62">
        <v>55121606</v>
      </c>
      <c r="KWT53" s="62">
        <v>55121606</v>
      </c>
      <c r="KWU53" s="62">
        <v>55121606</v>
      </c>
      <c r="KWV53" s="62">
        <v>55121606</v>
      </c>
      <c r="KWW53" s="62">
        <v>55121606</v>
      </c>
      <c r="KWX53" s="62">
        <v>55121606</v>
      </c>
      <c r="KWY53" s="62">
        <v>55121606</v>
      </c>
      <c r="KWZ53" s="62">
        <v>55121606</v>
      </c>
      <c r="KXA53" s="62">
        <v>55121606</v>
      </c>
      <c r="KXB53" s="62">
        <v>55121606</v>
      </c>
      <c r="KXC53" s="62">
        <v>55121606</v>
      </c>
      <c r="KXD53" s="62">
        <v>55121606</v>
      </c>
      <c r="KXE53" s="62">
        <v>55121606</v>
      </c>
      <c r="KXF53" s="62">
        <v>55121606</v>
      </c>
      <c r="KXG53" s="62">
        <v>55121606</v>
      </c>
      <c r="KXH53" s="62">
        <v>55121606</v>
      </c>
      <c r="KXI53" s="62">
        <v>55121606</v>
      </c>
      <c r="KXJ53" s="62">
        <v>55121606</v>
      </c>
      <c r="KXK53" s="62">
        <v>55121606</v>
      </c>
      <c r="KXL53" s="62">
        <v>55121606</v>
      </c>
      <c r="KXM53" s="62">
        <v>55121606</v>
      </c>
      <c r="KXN53" s="62">
        <v>55121606</v>
      </c>
      <c r="KXO53" s="62">
        <v>55121606</v>
      </c>
      <c r="KXP53" s="62">
        <v>55121606</v>
      </c>
      <c r="KXQ53" s="62">
        <v>55121606</v>
      </c>
      <c r="KXR53" s="62">
        <v>55121606</v>
      </c>
      <c r="KXS53" s="62">
        <v>55121606</v>
      </c>
      <c r="KXT53" s="62">
        <v>55121606</v>
      </c>
      <c r="KXU53" s="62">
        <v>55121606</v>
      </c>
      <c r="KXV53" s="62">
        <v>55121606</v>
      </c>
      <c r="KXW53" s="62">
        <v>55121606</v>
      </c>
      <c r="KXX53" s="62">
        <v>55121606</v>
      </c>
      <c r="KXY53" s="62">
        <v>55121606</v>
      </c>
      <c r="KXZ53" s="62">
        <v>55121606</v>
      </c>
      <c r="KYA53" s="62">
        <v>55121606</v>
      </c>
      <c r="KYB53" s="62">
        <v>55121606</v>
      </c>
      <c r="KYC53" s="62">
        <v>55121606</v>
      </c>
      <c r="KYD53" s="62">
        <v>55121606</v>
      </c>
      <c r="KYE53" s="62">
        <v>55121606</v>
      </c>
      <c r="KYF53" s="62">
        <v>55121606</v>
      </c>
      <c r="KYG53" s="62">
        <v>55121606</v>
      </c>
      <c r="KYH53" s="62">
        <v>55121606</v>
      </c>
      <c r="KYI53" s="62">
        <v>55121606</v>
      </c>
      <c r="KYJ53" s="62">
        <v>55121606</v>
      </c>
      <c r="KYK53" s="62">
        <v>55121606</v>
      </c>
      <c r="KYL53" s="62">
        <v>55121606</v>
      </c>
      <c r="KYM53" s="62">
        <v>55121606</v>
      </c>
      <c r="KYN53" s="62">
        <v>55121606</v>
      </c>
      <c r="KYO53" s="62">
        <v>55121606</v>
      </c>
      <c r="KYP53" s="62">
        <v>55121606</v>
      </c>
      <c r="KYQ53" s="62">
        <v>55121606</v>
      </c>
      <c r="KYR53" s="62">
        <v>55121606</v>
      </c>
      <c r="KYS53" s="62">
        <v>55121606</v>
      </c>
      <c r="KYT53" s="62">
        <v>55121606</v>
      </c>
      <c r="KYU53" s="62">
        <v>55121606</v>
      </c>
      <c r="KYV53" s="62">
        <v>55121606</v>
      </c>
      <c r="KYW53" s="62">
        <v>55121606</v>
      </c>
      <c r="KYX53" s="62">
        <v>55121606</v>
      </c>
      <c r="KYY53" s="62">
        <v>55121606</v>
      </c>
      <c r="KYZ53" s="62">
        <v>55121606</v>
      </c>
      <c r="KZA53" s="62">
        <v>55121606</v>
      </c>
      <c r="KZB53" s="62">
        <v>55121606</v>
      </c>
      <c r="KZC53" s="62">
        <v>55121606</v>
      </c>
      <c r="KZD53" s="62">
        <v>55121606</v>
      </c>
      <c r="KZE53" s="62">
        <v>55121606</v>
      </c>
      <c r="KZF53" s="62">
        <v>55121606</v>
      </c>
      <c r="KZG53" s="62">
        <v>55121606</v>
      </c>
      <c r="KZH53" s="62">
        <v>55121606</v>
      </c>
      <c r="KZI53" s="62">
        <v>55121606</v>
      </c>
      <c r="KZJ53" s="62">
        <v>55121606</v>
      </c>
      <c r="KZK53" s="62">
        <v>55121606</v>
      </c>
      <c r="KZL53" s="62">
        <v>55121606</v>
      </c>
      <c r="KZM53" s="62">
        <v>55121606</v>
      </c>
      <c r="KZN53" s="62">
        <v>55121606</v>
      </c>
      <c r="KZO53" s="62">
        <v>55121606</v>
      </c>
      <c r="KZP53" s="62">
        <v>55121606</v>
      </c>
      <c r="KZQ53" s="62">
        <v>55121606</v>
      </c>
      <c r="KZR53" s="62">
        <v>55121606</v>
      </c>
      <c r="KZS53" s="62">
        <v>55121606</v>
      </c>
      <c r="KZT53" s="62">
        <v>55121606</v>
      </c>
      <c r="KZU53" s="62">
        <v>55121606</v>
      </c>
      <c r="KZV53" s="62">
        <v>55121606</v>
      </c>
      <c r="KZW53" s="62">
        <v>55121606</v>
      </c>
      <c r="KZX53" s="62">
        <v>55121606</v>
      </c>
      <c r="KZY53" s="62">
        <v>55121606</v>
      </c>
      <c r="KZZ53" s="62">
        <v>55121606</v>
      </c>
      <c r="LAA53" s="62">
        <v>55121606</v>
      </c>
      <c r="LAB53" s="62">
        <v>55121606</v>
      </c>
      <c r="LAC53" s="62">
        <v>55121606</v>
      </c>
      <c r="LAD53" s="62">
        <v>55121606</v>
      </c>
      <c r="LAE53" s="62">
        <v>55121606</v>
      </c>
      <c r="LAF53" s="62">
        <v>55121606</v>
      </c>
      <c r="LAG53" s="62">
        <v>55121606</v>
      </c>
      <c r="LAH53" s="62">
        <v>55121606</v>
      </c>
      <c r="LAI53" s="62">
        <v>55121606</v>
      </c>
      <c r="LAJ53" s="62">
        <v>55121606</v>
      </c>
      <c r="LAK53" s="62">
        <v>55121606</v>
      </c>
      <c r="LAL53" s="62">
        <v>55121606</v>
      </c>
      <c r="LAM53" s="62">
        <v>55121606</v>
      </c>
      <c r="LAN53" s="62">
        <v>55121606</v>
      </c>
      <c r="LAO53" s="62">
        <v>55121606</v>
      </c>
      <c r="LAP53" s="62">
        <v>55121606</v>
      </c>
      <c r="LAQ53" s="62">
        <v>55121606</v>
      </c>
      <c r="LAR53" s="62">
        <v>55121606</v>
      </c>
      <c r="LAS53" s="62">
        <v>55121606</v>
      </c>
      <c r="LAT53" s="62">
        <v>55121606</v>
      </c>
      <c r="LAU53" s="62">
        <v>55121606</v>
      </c>
      <c r="LAV53" s="62">
        <v>55121606</v>
      </c>
      <c r="LAW53" s="62">
        <v>55121606</v>
      </c>
      <c r="LAX53" s="62">
        <v>55121606</v>
      </c>
      <c r="LAY53" s="62">
        <v>55121606</v>
      </c>
      <c r="LAZ53" s="62">
        <v>55121606</v>
      </c>
      <c r="LBA53" s="62">
        <v>55121606</v>
      </c>
      <c r="LBB53" s="62">
        <v>55121606</v>
      </c>
      <c r="LBC53" s="62">
        <v>55121606</v>
      </c>
      <c r="LBD53" s="62">
        <v>55121606</v>
      </c>
      <c r="LBE53" s="62">
        <v>55121606</v>
      </c>
      <c r="LBF53" s="62">
        <v>55121606</v>
      </c>
      <c r="LBG53" s="62">
        <v>55121606</v>
      </c>
      <c r="LBH53" s="62">
        <v>55121606</v>
      </c>
      <c r="LBI53" s="62">
        <v>55121606</v>
      </c>
      <c r="LBJ53" s="62">
        <v>55121606</v>
      </c>
      <c r="LBK53" s="62">
        <v>55121606</v>
      </c>
      <c r="LBL53" s="62">
        <v>55121606</v>
      </c>
      <c r="LBM53" s="62">
        <v>55121606</v>
      </c>
      <c r="LBN53" s="62">
        <v>55121606</v>
      </c>
      <c r="LBO53" s="62">
        <v>55121606</v>
      </c>
      <c r="LBP53" s="62">
        <v>55121606</v>
      </c>
      <c r="LBQ53" s="62">
        <v>55121606</v>
      </c>
      <c r="LBR53" s="62">
        <v>55121606</v>
      </c>
      <c r="LBS53" s="62">
        <v>55121606</v>
      </c>
      <c r="LBT53" s="62">
        <v>55121606</v>
      </c>
      <c r="LBU53" s="62">
        <v>55121606</v>
      </c>
      <c r="LBV53" s="62">
        <v>55121606</v>
      </c>
      <c r="LBW53" s="62">
        <v>55121606</v>
      </c>
      <c r="LBX53" s="62">
        <v>55121606</v>
      </c>
      <c r="LBY53" s="62">
        <v>55121606</v>
      </c>
      <c r="LBZ53" s="62">
        <v>55121606</v>
      </c>
      <c r="LCA53" s="62">
        <v>55121606</v>
      </c>
      <c r="LCB53" s="62">
        <v>55121606</v>
      </c>
      <c r="LCC53" s="62">
        <v>55121606</v>
      </c>
      <c r="LCD53" s="62">
        <v>55121606</v>
      </c>
      <c r="LCE53" s="62">
        <v>55121606</v>
      </c>
      <c r="LCF53" s="62">
        <v>55121606</v>
      </c>
      <c r="LCG53" s="62">
        <v>55121606</v>
      </c>
      <c r="LCH53" s="62">
        <v>55121606</v>
      </c>
      <c r="LCI53" s="62">
        <v>55121606</v>
      </c>
      <c r="LCJ53" s="62">
        <v>55121606</v>
      </c>
      <c r="LCK53" s="62">
        <v>55121606</v>
      </c>
      <c r="LCL53" s="62">
        <v>55121606</v>
      </c>
      <c r="LCM53" s="62">
        <v>55121606</v>
      </c>
      <c r="LCN53" s="62">
        <v>55121606</v>
      </c>
      <c r="LCO53" s="62">
        <v>55121606</v>
      </c>
      <c r="LCP53" s="62">
        <v>55121606</v>
      </c>
      <c r="LCQ53" s="62">
        <v>55121606</v>
      </c>
      <c r="LCR53" s="62">
        <v>55121606</v>
      </c>
      <c r="LCS53" s="62">
        <v>55121606</v>
      </c>
      <c r="LCT53" s="62">
        <v>55121606</v>
      </c>
      <c r="LCU53" s="62">
        <v>55121606</v>
      </c>
      <c r="LCV53" s="62">
        <v>55121606</v>
      </c>
      <c r="LCW53" s="62">
        <v>55121606</v>
      </c>
      <c r="LCX53" s="62">
        <v>55121606</v>
      </c>
      <c r="LCY53" s="62">
        <v>55121606</v>
      </c>
      <c r="LCZ53" s="62">
        <v>55121606</v>
      </c>
      <c r="LDA53" s="62">
        <v>55121606</v>
      </c>
      <c r="LDB53" s="62">
        <v>55121606</v>
      </c>
      <c r="LDC53" s="62">
        <v>55121606</v>
      </c>
      <c r="LDD53" s="62">
        <v>55121606</v>
      </c>
      <c r="LDE53" s="62">
        <v>55121606</v>
      </c>
      <c r="LDF53" s="62">
        <v>55121606</v>
      </c>
      <c r="LDG53" s="62">
        <v>55121606</v>
      </c>
      <c r="LDH53" s="62">
        <v>55121606</v>
      </c>
      <c r="LDI53" s="62">
        <v>55121606</v>
      </c>
      <c r="LDJ53" s="62">
        <v>55121606</v>
      </c>
      <c r="LDK53" s="62">
        <v>55121606</v>
      </c>
      <c r="LDL53" s="62">
        <v>55121606</v>
      </c>
      <c r="LDM53" s="62">
        <v>55121606</v>
      </c>
      <c r="LDN53" s="62">
        <v>55121606</v>
      </c>
      <c r="LDO53" s="62">
        <v>55121606</v>
      </c>
      <c r="LDP53" s="62">
        <v>55121606</v>
      </c>
      <c r="LDQ53" s="62">
        <v>55121606</v>
      </c>
      <c r="LDR53" s="62">
        <v>55121606</v>
      </c>
      <c r="LDS53" s="62">
        <v>55121606</v>
      </c>
      <c r="LDT53" s="62">
        <v>55121606</v>
      </c>
      <c r="LDU53" s="62">
        <v>55121606</v>
      </c>
      <c r="LDV53" s="62">
        <v>55121606</v>
      </c>
      <c r="LDW53" s="62">
        <v>55121606</v>
      </c>
      <c r="LDX53" s="62">
        <v>55121606</v>
      </c>
      <c r="LDY53" s="62">
        <v>55121606</v>
      </c>
      <c r="LDZ53" s="62">
        <v>55121606</v>
      </c>
      <c r="LEA53" s="62">
        <v>55121606</v>
      </c>
      <c r="LEB53" s="62">
        <v>55121606</v>
      </c>
      <c r="LEC53" s="62">
        <v>55121606</v>
      </c>
      <c r="LED53" s="62">
        <v>55121606</v>
      </c>
      <c r="LEE53" s="62">
        <v>55121606</v>
      </c>
      <c r="LEF53" s="62">
        <v>55121606</v>
      </c>
      <c r="LEG53" s="62">
        <v>55121606</v>
      </c>
      <c r="LEH53" s="62">
        <v>55121606</v>
      </c>
      <c r="LEI53" s="62">
        <v>55121606</v>
      </c>
      <c r="LEJ53" s="62">
        <v>55121606</v>
      </c>
      <c r="LEK53" s="62">
        <v>55121606</v>
      </c>
      <c r="LEL53" s="62">
        <v>55121606</v>
      </c>
      <c r="LEM53" s="62">
        <v>55121606</v>
      </c>
      <c r="LEN53" s="62">
        <v>55121606</v>
      </c>
      <c r="LEO53" s="62">
        <v>55121606</v>
      </c>
      <c r="LEP53" s="62">
        <v>55121606</v>
      </c>
      <c r="LEQ53" s="62">
        <v>55121606</v>
      </c>
      <c r="LER53" s="62">
        <v>55121606</v>
      </c>
      <c r="LES53" s="62">
        <v>55121606</v>
      </c>
      <c r="LET53" s="62">
        <v>55121606</v>
      </c>
      <c r="LEU53" s="62">
        <v>55121606</v>
      </c>
      <c r="LEV53" s="62">
        <v>55121606</v>
      </c>
      <c r="LEW53" s="62">
        <v>55121606</v>
      </c>
      <c r="LEX53" s="62">
        <v>55121606</v>
      </c>
      <c r="LEY53" s="62">
        <v>55121606</v>
      </c>
      <c r="LEZ53" s="62">
        <v>55121606</v>
      </c>
      <c r="LFA53" s="62">
        <v>55121606</v>
      </c>
      <c r="LFB53" s="62">
        <v>55121606</v>
      </c>
      <c r="LFC53" s="62">
        <v>55121606</v>
      </c>
      <c r="LFD53" s="62">
        <v>55121606</v>
      </c>
      <c r="LFE53" s="62">
        <v>55121606</v>
      </c>
      <c r="LFF53" s="62">
        <v>55121606</v>
      </c>
      <c r="LFG53" s="62">
        <v>55121606</v>
      </c>
      <c r="LFH53" s="62">
        <v>55121606</v>
      </c>
      <c r="LFI53" s="62">
        <v>55121606</v>
      </c>
      <c r="LFJ53" s="62">
        <v>55121606</v>
      </c>
      <c r="LFK53" s="62">
        <v>55121606</v>
      </c>
      <c r="LFL53" s="62">
        <v>55121606</v>
      </c>
      <c r="LFM53" s="62">
        <v>55121606</v>
      </c>
      <c r="LFN53" s="62">
        <v>55121606</v>
      </c>
      <c r="LFO53" s="62">
        <v>55121606</v>
      </c>
      <c r="LFP53" s="62">
        <v>55121606</v>
      </c>
      <c r="LFQ53" s="62">
        <v>55121606</v>
      </c>
      <c r="LFR53" s="62">
        <v>55121606</v>
      </c>
      <c r="LFS53" s="62">
        <v>55121606</v>
      </c>
      <c r="LFT53" s="62">
        <v>55121606</v>
      </c>
      <c r="LFU53" s="62">
        <v>55121606</v>
      </c>
      <c r="LFV53" s="62">
        <v>55121606</v>
      </c>
      <c r="LFW53" s="62">
        <v>55121606</v>
      </c>
      <c r="LFX53" s="62">
        <v>55121606</v>
      </c>
      <c r="LFY53" s="62">
        <v>55121606</v>
      </c>
      <c r="LFZ53" s="62">
        <v>55121606</v>
      </c>
      <c r="LGA53" s="62">
        <v>55121606</v>
      </c>
      <c r="LGB53" s="62">
        <v>55121606</v>
      </c>
      <c r="LGC53" s="62">
        <v>55121606</v>
      </c>
      <c r="LGD53" s="62">
        <v>55121606</v>
      </c>
      <c r="LGE53" s="62">
        <v>55121606</v>
      </c>
      <c r="LGF53" s="62">
        <v>55121606</v>
      </c>
      <c r="LGG53" s="62">
        <v>55121606</v>
      </c>
      <c r="LGH53" s="62">
        <v>55121606</v>
      </c>
      <c r="LGI53" s="62">
        <v>55121606</v>
      </c>
      <c r="LGJ53" s="62">
        <v>55121606</v>
      </c>
      <c r="LGK53" s="62">
        <v>55121606</v>
      </c>
      <c r="LGL53" s="62">
        <v>55121606</v>
      </c>
      <c r="LGM53" s="62">
        <v>55121606</v>
      </c>
      <c r="LGN53" s="62">
        <v>55121606</v>
      </c>
      <c r="LGO53" s="62">
        <v>55121606</v>
      </c>
      <c r="LGP53" s="62">
        <v>55121606</v>
      </c>
      <c r="LGQ53" s="62">
        <v>55121606</v>
      </c>
      <c r="LGR53" s="62">
        <v>55121606</v>
      </c>
      <c r="LGS53" s="62">
        <v>55121606</v>
      </c>
      <c r="LGT53" s="62">
        <v>55121606</v>
      </c>
      <c r="LGU53" s="62">
        <v>55121606</v>
      </c>
      <c r="LGV53" s="62">
        <v>55121606</v>
      </c>
      <c r="LGW53" s="62">
        <v>55121606</v>
      </c>
      <c r="LGX53" s="62">
        <v>55121606</v>
      </c>
      <c r="LGY53" s="62">
        <v>55121606</v>
      </c>
      <c r="LGZ53" s="62">
        <v>55121606</v>
      </c>
      <c r="LHA53" s="62">
        <v>55121606</v>
      </c>
      <c r="LHB53" s="62">
        <v>55121606</v>
      </c>
      <c r="LHC53" s="62">
        <v>55121606</v>
      </c>
      <c r="LHD53" s="62">
        <v>55121606</v>
      </c>
      <c r="LHE53" s="62">
        <v>55121606</v>
      </c>
      <c r="LHF53" s="62">
        <v>55121606</v>
      </c>
      <c r="LHG53" s="62">
        <v>55121606</v>
      </c>
      <c r="LHH53" s="62">
        <v>55121606</v>
      </c>
      <c r="LHI53" s="62">
        <v>55121606</v>
      </c>
      <c r="LHJ53" s="62">
        <v>55121606</v>
      </c>
      <c r="LHK53" s="62">
        <v>55121606</v>
      </c>
      <c r="LHL53" s="62">
        <v>55121606</v>
      </c>
      <c r="LHM53" s="62">
        <v>55121606</v>
      </c>
      <c r="LHN53" s="62">
        <v>55121606</v>
      </c>
      <c r="LHO53" s="62">
        <v>55121606</v>
      </c>
      <c r="LHP53" s="62">
        <v>55121606</v>
      </c>
      <c r="LHQ53" s="62">
        <v>55121606</v>
      </c>
      <c r="LHR53" s="62">
        <v>55121606</v>
      </c>
      <c r="LHS53" s="62">
        <v>55121606</v>
      </c>
      <c r="LHT53" s="62">
        <v>55121606</v>
      </c>
      <c r="LHU53" s="62">
        <v>55121606</v>
      </c>
      <c r="LHV53" s="62">
        <v>55121606</v>
      </c>
      <c r="LHW53" s="62">
        <v>55121606</v>
      </c>
      <c r="LHX53" s="62">
        <v>55121606</v>
      </c>
      <c r="LHY53" s="62">
        <v>55121606</v>
      </c>
      <c r="LHZ53" s="62">
        <v>55121606</v>
      </c>
      <c r="LIA53" s="62">
        <v>55121606</v>
      </c>
      <c r="LIB53" s="62">
        <v>55121606</v>
      </c>
      <c r="LIC53" s="62">
        <v>55121606</v>
      </c>
      <c r="LID53" s="62">
        <v>55121606</v>
      </c>
      <c r="LIE53" s="62">
        <v>55121606</v>
      </c>
      <c r="LIF53" s="62">
        <v>55121606</v>
      </c>
      <c r="LIG53" s="62">
        <v>55121606</v>
      </c>
      <c r="LIH53" s="62">
        <v>55121606</v>
      </c>
      <c r="LII53" s="62">
        <v>55121606</v>
      </c>
      <c r="LIJ53" s="62">
        <v>55121606</v>
      </c>
      <c r="LIK53" s="62">
        <v>55121606</v>
      </c>
      <c r="LIL53" s="62">
        <v>55121606</v>
      </c>
      <c r="LIM53" s="62">
        <v>55121606</v>
      </c>
      <c r="LIN53" s="62">
        <v>55121606</v>
      </c>
      <c r="LIO53" s="62">
        <v>55121606</v>
      </c>
      <c r="LIP53" s="62">
        <v>55121606</v>
      </c>
      <c r="LIQ53" s="62">
        <v>55121606</v>
      </c>
      <c r="LIR53" s="62">
        <v>55121606</v>
      </c>
      <c r="LIS53" s="62">
        <v>55121606</v>
      </c>
      <c r="LIT53" s="62">
        <v>55121606</v>
      </c>
      <c r="LIU53" s="62">
        <v>55121606</v>
      </c>
      <c r="LIV53" s="62">
        <v>55121606</v>
      </c>
      <c r="LIW53" s="62">
        <v>55121606</v>
      </c>
      <c r="LIX53" s="62">
        <v>55121606</v>
      </c>
      <c r="LIY53" s="62">
        <v>55121606</v>
      </c>
      <c r="LIZ53" s="62">
        <v>55121606</v>
      </c>
      <c r="LJA53" s="62">
        <v>55121606</v>
      </c>
      <c r="LJB53" s="62">
        <v>55121606</v>
      </c>
      <c r="LJC53" s="62">
        <v>55121606</v>
      </c>
      <c r="LJD53" s="62">
        <v>55121606</v>
      </c>
      <c r="LJE53" s="62">
        <v>55121606</v>
      </c>
      <c r="LJF53" s="62">
        <v>55121606</v>
      </c>
      <c r="LJG53" s="62">
        <v>55121606</v>
      </c>
      <c r="LJH53" s="62">
        <v>55121606</v>
      </c>
      <c r="LJI53" s="62">
        <v>55121606</v>
      </c>
      <c r="LJJ53" s="62">
        <v>55121606</v>
      </c>
      <c r="LJK53" s="62">
        <v>55121606</v>
      </c>
      <c r="LJL53" s="62">
        <v>55121606</v>
      </c>
      <c r="LJM53" s="62">
        <v>55121606</v>
      </c>
      <c r="LJN53" s="62">
        <v>55121606</v>
      </c>
      <c r="LJO53" s="62">
        <v>55121606</v>
      </c>
      <c r="LJP53" s="62">
        <v>55121606</v>
      </c>
      <c r="LJQ53" s="62">
        <v>55121606</v>
      </c>
      <c r="LJR53" s="62">
        <v>55121606</v>
      </c>
      <c r="LJS53" s="62">
        <v>55121606</v>
      </c>
      <c r="LJT53" s="62">
        <v>55121606</v>
      </c>
      <c r="LJU53" s="62">
        <v>55121606</v>
      </c>
      <c r="LJV53" s="62">
        <v>55121606</v>
      </c>
      <c r="LJW53" s="62">
        <v>55121606</v>
      </c>
      <c r="LJX53" s="62">
        <v>55121606</v>
      </c>
      <c r="LJY53" s="62">
        <v>55121606</v>
      </c>
      <c r="LJZ53" s="62">
        <v>55121606</v>
      </c>
      <c r="LKA53" s="62">
        <v>55121606</v>
      </c>
      <c r="LKB53" s="62">
        <v>55121606</v>
      </c>
      <c r="LKC53" s="62">
        <v>55121606</v>
      </c>
      <c r="LKD53" s="62">
        <v>55121606</v>
      </c>
      <c r="LKE53" s="62">
        <v>55121606</v>
      </c>
      <c r="LKF53" s="62">
        <v>55121606</v>
      </c>
      <c r="LKG53" s="62">
        <v>55121606</v>
      </c>
      <c r="LKH53" s="62">
        <v>55121606</v>
      </c>
      <c r="LKI53" s="62">
        <v>55121606</v>
      </c>
      <c r="LKJ53" s="62">
        <v>55121606</v>
      </c>
      <c r="LKK53" s="62">
        <v>55121606</v>
      </c>
      <c r="LKL53" s="62">
        <v>55121606</v>
      </c>
      <c r="LKM53" s="62">
        <v>55121606</v>
      </c>
      <c r="LKN53" s="62">
        <v>55121606</v>
      </c>
      <c r="LKO53" s="62">
        <v>55121606</v>
      </c>
      <c r="LKP53" s="62">
        <v>55121606</v>
      </c>
      <c r="LKQ53" s="62">
        <v>55121606</v>
      </c>
      <c r="LKR53" s="62">
        <v>55121606</v>
      </c>
      <c r="LKS53" s="62">
        <v>55121606</v>
      </c>
      <c r="LKT53" s="62">
        <v>55121606</v>
      </c>
      <c r="LKU53" s="62">
        <v>55121606</v>
      </c>
      <c r="LKV53" s="62">
        <v>55121606</v>
      </c>
      <c r="LKW53" s="62">
        <v>55121606</v>
      </c>
      <c r="LKX53" s="62">
        <v>55121606</v>
      </c>
      <c r="LKY53" s="62">
        <v>55121606</v>
      </c>
      <c r="LKZ53" s="62">
        <v>55121606</v>
      </c>
      <c r="LLA53" s="62">
        <v>55121606</v>
      </c>
      <c r="LLB53" s="62">
        <v>55121606</v>
      </c>
      <c r="LLC53" s="62">
        <v>55121606</v>
      </c>
      <c r="LLD53" s="62">
        <v>55121606</v>
      </c>
      <c r="LLE53" s="62">
        <v>55121606</v>
      </c>
      <c r="LLF53" s="62">
        <v>55121606</v>
      </c>
      <c r="LLG53" s="62">
        <v>55121606</v>
      </c>
      <c r="LLH53" s="62">
        <v>55121606</v>
      </c>
      <c r="LLI53" s="62">
        <v>55121606</v>
      </c>
      <c r="LLJ53" s="62">
        <v>55121606</v>
      </c>
      <c r="LLK53" s="62">
        <v>55121606</v>
      </c>
      <c r="LLL53" s="62">
        <v>55121606</v>
      </c>
      <c r="LLM53" s="62">
        <v>55121606</v>
      </c>
      <c r="LLN53" s="62">
        <v>55121606</v>
      </c>
      <c r="LLO53" s="62">
        <v>55121606</v>
      </c>
      <c r="LLP53" s="62">
        <v>55121606</v>
      </c>
      <c r="LLQ53" s="62">
        <v>55121606</v>
      </c>
      <c r="LLR53" s="62">
        <v>55121606</v>
      </c>
      <c r="LLS53" s="62">
        <v>55121606</v>
      </c>
      <c r="LLT53" s="62">
        <v>55121606</v>
      </c>
      <c r="LLU53" s="62">
        <v>55121606</v>
      </c>
      <c r="LLV53" s="62">
        <v>55121606</v>
      </c>
      <c r="LLW53" s="62">
        <v>55121606</v>
      </c>
      <c r="LLX53" s="62">
        <v>55121606</v>
      </c>
      <c r="LLY53" s="62">
        <v>55121606</v>
      </c>
      <c r="LLZ53" s="62">
        <v>55121606</v>
      </c>
      <c r="LMA53" s="62">
        <v>55121606</v>
      </c>
      <c r="LMB53" s="62">
        <v>55121606</v>
      </c>
      <c r="LMC53" s="62">
        <v>55121606</v>
      </c>
      <c r="LMD53" s="62">
        <v>55121606</v>
      </c>
      <c r="LME53" s="62">
        <v>55121606</v>
      </c>
      <c r="LMF53" s="62">
        <v>55121606</v>
      </c>
      <c r="LMG53" s="62">
        <v>55121606</v>
      </c>
      <c r="LMH53" s="62">
        <v>55121606</v>
      </c>
      <c r="LMI53" s="62">
        <v>55121606</v>
      </c>
      <c r="LMJ53" s="62">
        <v>55121606</v>
      </c>
      <c r="LMK53" s="62">
        <v>55121606</v>
      </c>
      <c r="LML53" s="62">
        <v>55121606</v>
      </c>
      <c r="LMM53" s="62">
        <v>55121606</v>
      </c>
      <c r="LMN53" s="62">
        <v>55121606</v>
      </c>
      <c r="LMO53" s="62">
        <v>55121606</v>
      </c>
      <c r="LMP53" s="62">
        <v>55121606</v>
      </c>
      <c r="LMQ53" s="62">
        <v>55121606</v>
      </c>
      <c r="LMR53" s="62">
        <v>55121606</v>
      </c>
      <c r="LMS53" s="62">
        <v>55121606</v>
      </c>
      <c r="LMT53" s="62">
        <v>55121606</v>
      </c>
      <c r="LMU53" s="62">
        <v>55121606</v>
      </c>
      <c r="LMV53" s="62">
        <v>55121606</v>
      </c>
      <c r="LMW53" s="62">
        <v>55121606</v>
      </c>
      <c r="LMX53" s="62">
        <v>55121606</v>
      </c>
      <c r="LMY53" s="62">
        <v>55121606</v>
      </c>
      <c r="LMZ53" s="62">
        <v>55121606</v>
      </c>
      <c r="LNA53" s="62">
        <v>55121606</v>
      </c>
      <c r="LNB53" s="62">
        <v>55121606</v>
      </c>
      <c r="LNC53" s="62">
        <v>55121606</v>
      </c>
      <c r="LND53" s="62">
        <v>55121606</v>
      </c>
      <c r="LNE53" s="62">
        <v>55121606</v>
      </c>
      <c r="LNF53" s="62">
        <v>55121606</v>
      </c>
      <c r="LNG53" s="62">
        <v>55121606</v>
      </c>
      <c r="LNH53" s="62">
        <v>55121606</v>
      </c>
      <c r="LNI53" s="62">
        <v>55121606</v>
      </c>
      <c r="LNJ53" s="62">
        <v>55121606</v>
      </c>
      <c r="LNK53" s="62">
        <v>55121606</v>
      </c>
      <c r="LNL53" s="62">
        <v>55121606</v>
      </c>
      <c r="LNM53" s="62">
        <v>55121606</v>
      </c>
      <c r="LNN53" s="62">
        <v>55121606</v>
      </c>
      <c r="LNO53" s="62">
        <v>55121606</v>
      </c>
      <c r="LNP53" s="62">
        <v>55121606</v>
      </c>
      <c r="LNQ53" s="62">
        <v>55121606</v>
      </c>
      <c r="LNR53" s="62">
        <v>55121606</v>
      </c>
      <c r="LNS53" s="62">
        <v>55121606</v>
      </c>
      <c r="LNT53" s="62">
        <v>55121606</v>
      </c>
      <c r="LNU53" s="62">
        <v>55121606</v>
      </c>
      <c r="LNV53" s="62">
        <v>55121606</v>
      </c>
      <c r="LNW53" s="62">
        <v>55121606</v>
      </c>
      <c r="LNX53" s="62">
        <v>55121606</v>
      </c>
      <c r="LNY53" s="62">
        <v>55121606</v>
      </c>
      <c r="LNZ53" s="62">
        <v>55121606</v>
      </c>
      <c r="LOA53" s="62">
        <v>55121606</v>
      </c>
      <c r="LOB53" s="62">
        <v>55121606</v>
      </c>
      <c r="LOC53" s="62">
        <v>55121606</v>
      </c>
      <c r="LOD53" s="62">
        <v>55121606</v>
      </c>
      <c r="LOE53" s="62">
        <v>55121606</v>
      </c>
      <c r="LOF53" s="62">
        <v>55121606</v>
      </c>
      <c r="LOG53" s="62">
        <v>55121606</v>
      </c>
      <c r="LOH53" s="62">
        <v>55121606</v>
      </c>
      <c r="LOI53" s="62">
        <v>55121606</v>
      </c>
      <c r="LOJ53" s="62">
        <v>55121606</v>
      </c>
      <c r="LOK53" s="62">
        <v>55121606</v>
      </c>
      <c r="LOL53" s="62">
        <v>55121606</v>
      </c>
      <c r="LOM53" s="62">
        <v>55121606</v>
      </c>
      <c r="LON53" s="62">
        <v>55121606</v>
      </c>
      <c r="LOO53" s="62">
        <v>55121606</v>
      </c>
      <c r="LOP53" s="62">
        <v>55121606</v>
      </c>
      <c r="LOQ53" s="62">
        <v>55121606</v>
      </c>
      <c r="LOR53" s="62">
        <v>55121606</v>
      </c>
      <c r="LOS53" s="62">
        <v>55121606</v>
      </c>
      <c r="LOT53" s="62">
        <v>55121606</v>
      </c>
      <c r="LOU53" s="62">
        <v>55121606</v>
      </c>
      <c r="LOV53" s="62">
        <v>55121606</v>
      </c>
      <c r="LOW53" s="62">
        <v>55121606</v>
      </c>
      <c r="LOX53" s="62">
        <v>55121606</v>
      </c>
      <c r="LOY53" s="62">
        <v>55121606</v>
      </c>
      <c r="LOZ53" s="62">
        <v>55121606</v>
      </c>
      <c r="LPA53" s="62">
        <v>55121606</v>
      </c>
      <c r="LPB53" s="62">
        <v>55121606</v>
      </c>
      <c r="LPC53" s="62">
        <v>55121606</v>
      </c>
      <c r="LPD53" s="62">
        <v>55121606</v>
      </c>
      <c r="LPE53" s="62">
        <v>55121606</v>
      </c>
      <c r="LPF53" s="62">
        <v>55121606</v>
      </c>
      <c r="LPG53" s="62">
        <v>55121606</v>
      </c>
      <c r="LPH53" s="62">
        <v>55121606</v>
      </c>
      <c r="LPI53" s="62">
        <v>55121606</v>
      </c>
      <c r="LPJ53" s="62">
        <v>55121606</v>
      </c>
      <c r="LPK53" s="62">
        <v>55121606</v>
      </c>
      <c r="LPL53" s="62">
        <v>55121606</v>
      </c>
      <c r="LPM53" s="62">
        <v>55121606</v>
      </c>
      <c r="LPN53" s="62">
        <v>55121606</v>
      </c>
      <c r="LPO53" s="62">
        <v>55121606</v>
      </c>
      <c r="LPP53" s="62">
        <v>55121606</v>
      </c>
      <c r="LPQ53" s="62">
        <v>55121606</v>
      </c>
      <c r="LPR53" s="62">
        <v>55121606</v>
      </c>
      <c r="LPS53" s="62">
        <v>55121606</v>
      </c>
      <c r="LPT53" s="62">
        <v>55121606</v>
      </c>
      <c r="LPU53" s="62">
        <v>55121606</v>
      </c>
      <c r="LPV53" s="62">
        <v>55121606</v>
      </c>
      <c r="LPW53" s="62">
        <v>55121606</v>
      </c>
      <c r="LPX53" s="62">
        <v>55121606</v>
      </c>
      <c r="LPY53" s="62">
        <v>55121606</v>
      </c>
      <c r="LPZ53" s="62">
        <v>55121606</v>
      </c>
      <c r="LQA53" s="62">
        <v>55121606</v>
      </c>
      <c r="LQB53" s="62">
        <v>55121606</v>
      </c>
      <c r="LQC53" s="62">
        <v>55121606</v>
      </c>
      <c r="LQD53" s="62">
        <v>55121606</v>
      </c>
      <c r="LQE53" s="62">
        <v>55121606</v>
      </c>
      <c r="LQF53" s="62">
        <v>55121606</v>
      </c>
      <c r="LQG53" s="62">
        <v>55121606</v>
      </c>
      <c r="LQH53" s="62">
        <v>55121606</v>
      </c>
      <c r="LQI53" s="62">
        <v>55121606</v>
      </c>
      <c r="LQJ53" s="62">
        <v>55121606</v>
      </c>
      <c r="LQK53" s="62">
        <v>55121606</v>
      </c>
      <c r="LQL53" s="62">
        <v>55121606</v>
      </c>
      <c r="LQM53" s="62">
        <v>55121606</v>
      </c>
      <c r="LQN53" s="62">
        <v>55121606</v>
      </c>
      <c r="LQO53" s="62">
        <v>55121606</v>
      </c>
      <c r="LQP53" s="62">
        <v>55121606</v>
      </c>
      <c r="LQQ53" s="62">
        <v>55121606</v>
      </c>
      <c r="LQR53" s="62">
        <v>55121606</v>
      </c>
      <c r="LQS53" s="62">
        <v>55121606</v>
      </c>
      <c r="LQT53" s="62">
        <v>55121606</v>
      </c>
      <c r="LQU53" s="62">
        <v>55121606</v>
      </c>
      <c r="LQV53" s="62">
        <v>55121606</v>
      </c>
      <c r="LQW53" s="62">
        <v>55121606</v>
      </c>
      <c r="LQX53" s="62">
        <v>55121606</v>
      </c>
      <c r="LQY53" s="62">
        <v>55121606</v>
      </c>
      <c r="LQZ53" s="62">
        <v>55121606</v>
      </c>
      <c r="LRA53" s="62">
        <v>55121606</v>
      </c>
      <c r="LRB53" s="62">
        <v>55121606</v>
      </c>
      <c r="LRC53" s="62">
        <v>55121606</v>
      </c>
      <c r="LRD53" s="62">
        <v>55121606</v>
      </c>
      <c r="LRE53" s="62">
        <v>55121606</v>
      </c>
      <c r="LRF53" s="62">
        <v>55121606</v>
      </c>
      <c r="LRG53" s="62">
        <v>55121606</v>
      </c>
      <c r="LRH53" s="62">
        <v>55121606</v>
      </c>
      <c r="LRI53" s="62">
        <v>55121606</v>
      </c>
      <c r="LRJ53" s="62">
        <v>55121606</v>
      </c>
      <c r="LRK53" s="62">
        <v>55121606</v>
      </c>
      <c r="LRL53" s="62">
        <v>55121606</v>
      </c>
      <c r="LRM53" s="62">
        <v>55121606</v>
      </c>
      <c r="LRN53" s="62">
        <v>55121606</v>
      </c>
      <c r="LRO53" s="62">
        <v>55121606</v>
      </c>
      <c r="LRP53" s="62">
        <v>55121606</v>
      </c>
      <c r="LRQ53" s="62">
        <v>55121606</v>
      </c>
      <c r="LRR53" s="62">
        <v>55121606</v>
      </c>
      <c r="LRS53" s="62">
        <v>55121606</v>
      </c>
      <c r="LRT53" s="62">
        <v>55121606</v>
      </c>
      <c r="LRU53" s="62">
        <v>55121606</v>
      </c>
      <c r="LRV53" s="62">
        <v>55121606</v>
      </c>
      <c r="LRW53" s="62">
        <v>55121606</v>
      </c>
      <c r="LRX53" s="62">
        <v>55121606</v>
      </c>
      <c r="LRY53" s="62">
        <v>55121606</v>
      </c>
      <c r="LRZ53" s="62">
        <v>55121606</v>
      </c>
      <c r="LSA53" s="62">
        <v>55121606</v>
      </c>
      <c r="LSB53" s="62">
        <v>55121606</v>
      </c>
      <c r="LSC53" s="62">
        <v>55121606</v>
      </c>
      <c r="LSD53" s="62">
        <v>55121606</v>
      </c>
      <c r="LSE53" s="62">
        <v>55121606</v>
      </c>
      <c r="LSF53" s="62">
        <v>55121606</v>
      </c>
      <c r="LSG53" s="62">
        <v>55121606</v>
      </c>
      <c r="LSH53" s="62">
        <v>55121606</v>
      </c>
      <c r="LSI53" s="62">
        <v>55121606</v>
      </c>
      <c r="LSJ53" s="62">
        <v>55121606</v>
      </c>
      <c r="LSK53" s="62">
        <v>55121606</v>
      </c>
      <c r="LSL53" s="62">
        <v>55121606</v>
      </c>
      <c r="LSM53" s="62">
        <v>55121606</v>
      </c>
      <c r="LSN53" s="62">
        <v>55121606</v>
      </c>
      <c r="LSO53" s="62">
        <v>55121606</v>
      </c>
      <c r="LSP53" s="62">
        <v>55121606</v>
      </c>
      <c r="LSQ53" s="62">
        <v>55121606</v>
      </c>
      <c r="LSR53" s="62">
        <v>55121606</v>
      </c>
      <c r="LSS53" s="62">
        <v>55121606</v>
      </c>
      <c r="LST53" s="62">
        <v>55121606</v>
      </c>
      <c r="LSU53" s="62">
        <v>55121606</v>
      </c>
      <c r="LSV53" s="62">
        <v>55121606</v>
      </c>
      <c r="LSW53" s="62">
        <v>55121606</v>
      </c>
      <c r="LSX53" s="62">
        <v>55121606</v>
      </c>
      <c r="LSY53" s="62">
        <v>55121606</v>
      </c>
      <c r="LSZ53" s="62">
        <v>55121606</v>
      </c>
      <c r="LTA53" s="62">
        <v>55121606</v>
      </c>
      <c r="LTB53" s="62">
        <v>55121606</v>
      </c>
      <c r="LTC53" s="62">
        <v>55121606</v>
      </c>
      <c r="LTD53" s="62">
        <v>55121606</v>
      </c>
      <c r="LTE53" s="62">
        <v>55121606</v>
      </c>
      <c r="LTF53" s="62">
        <v>55121606</v>
      </c>
      <c r="LTG53" s="62">
        <v>55121606</v>
      </c>
      <c r="LTH53" s="62">
        <v>55121606</v>
      </c>
      <c r="LTI53" s="62">
        <v>55121606</v>
      </c>
      <c r="LTJ53" s="62">
        <v>55121606</v>
      </c>
      <c r="LTK53" s="62">
        <v>55121606</v>
      </c>
      <c r="LTL53" s="62">
        <v>55121606</v>
      </c>
      <c r="LTM53" s="62">
        <v>55121606</v>
      </c>
      <c r="LTN53" s="62">
        <v>55121606</v>
      </c>
      <c r="LTO53" s="62">
        <v>55121606</v>
      </c>
      <c r="LTP53" s="62">
        <v>55121606</v>
      </c>
      <c r="LTQ53" s="62">
        <v>55121606</v>
      </c>
      <c r="LTR53" s="62">
        <v>55121606</v>
      </c>
      <c r="LTS53" s="62">
        <v>55121606</v>
      </c>
      <c r="LTT53" s="62">
        <v>55121606</v>
      </c>
      <c r="LTU53" s="62">
        <v>55121606</v>
      </c>
      <c r="LTV53" s="62">
        <v>55121606</v>
      </c>
      <c r="LTW53" s="62">
        <v>55121606</v>
      </c>
      <c r="LTX53" s="62">
        <v>55121606</v>
      </c>
      <c r="LTY53" s="62">
        <v>55121606</v>
      </c>
      <c r="LTZ53" s="62">
        <v>55121606</v>
      </c>
      <c r="LUA53" s="62">
        <v>55121606</v>
      </c>
      <c r="LUB53" s="62">
        <v>55121606</v>
      </c>
      <c r="LUC53" s="62">
        <v>55121606</v>
      </c>
      <c r="LUD53" s="62">
        <v>55121606</v>
      </c>
      <c r="LUE53" s="62">
        <v>55121606</v>
      </c>
      <c r="LUF53" s="62">
        <v>55121606</v>
      </c>
      <c r="LUG53" s="62">
        <v>55121606</v>
      </c>
      <c r="LUH53" s="62">
        <v>55121606</v>
      </c>
      <c r="LUI53" s="62">
        <v>55121606</v>
      </c>
      <c r="LUJ53" s="62">
        <v>55121606</v>
      </c>
      <c r="LUK53" s="62">
        <v>55121606</v>
      </c>
      <c r="LUL53" s="62">
        <v>55121606</v>
      </c>
      <c r="LUM53" s="62">
        <v>55121606</v>
      </c>
      <c r="LUN53" s="62">
        <v>55121606</v>
      </c>
      <c r="LUO53" s="62">
        <v>55121606</v>
      </c>
      <c r="LUP53" s="62">
        <v>55121606</v>
      </c>
      <c r="LUQ53" s="62">
        <v>55121606</v>
      </c>
      <c r="LUR53" s="62">
        <v>55121606</v>
      </c>
      <c r="LUS53" s="62">
        <v>55121606</v>
      </c>
      <c r="LUT53" s="62">
        <v>55121606</v>
      </c>
      <c r="LUU53" s="62">
        <v>55121606</v>
      </c>
      <c r="LUV53" s="62">
        <v>55121606</v>
      </c>
      <c r="LUW53" s="62">
        <v>55121606</v>
      </c>
      <c r="LUX53" s="62">
        <v>55121606</v>
      </c>
      <c r="LUY53" s="62">
        <v>55121606</v>
      </c>
      <c r="LUZ53" s="62">
        <v>55121606</v>
      </c>
      <c r="LVA53" s="62">
        <v>55121606</v>
      </c>
      <c r="LVB53" s="62">
        <v>55121606</v>
      </c>
      <c r="LVC53" s="62">
        <v>55121606</v>
      </c>
      <c r="LVD53" s="62">
        <v>55121606</v>
      </c>
      <c r="LVE53" s="62">
        <v>55121606</v>
      </c>
      <c r="LVF53" s="62">
        <v>55121606</v>
      </c>
      <c r="LVG53" s="62">
        <v>55121606</v>
      </c>
      <c r="LVH53" s="62">
        <v>55121606</v>
      </c>
      <c r="LVI53" s="62">
        <v>55121606</v>
      </c>
      <c r="LVJ53" s="62">
        <v>55121606</v>
      </c>
      <c r="LVK53" s="62">
        <v>55121606</v>
      </c>
      <c r="LVL53" s="62">
        <v>55121606</v>
      </c>
      <c r="LVM53" s="62">
        <v>55121606</v>
      </c>
      <c r="LVN53" s="62">
        <v>55121606</v>
      </c>
      <c r="LVO53" s="62">
        <v>55121606</v>
      </c>
      <c r="LVP53" s="62">
        <v>55121606</v>
      </c>
      <c r="LVQ53" s="62">
        <v>55121606</v>
      </c>
      <c r="LVR53" s="62">
        <v>55121606</v>
      </c>
      <c r="LVS53" s="62">
        <v>55121606</v>
      </c>
      <c r="LVT53" s="62">
        <v>55121606</v>
      </c>
      <c r="LVU53" s="62">
        <v>55121606</v>
      </c>
      <c r="LVV53" s="62">
        <v>55121606</v>
      </c>
      <c r="LVW53" s="62">
        <v>55121606</v>
      </c>
      <c r="LVX53" s="62">
        <v>55121606</v>
      </c>
      <c r="LVY53" s="62">
        <v>55121606</v>
      </c>
      <c r="LVZ53" s="62">
        <v>55121606</v>
      </c>
      <c r="LWA53" s="62">
        <v>55121606</v>
      </c>
      <c r="LWB53" s="62">
        <v>55121606</v>
      </c>
      <c r="LWC53" s="62">
        <v>55121606</v>
      </c>
      <c r="LWD53" s="62">
        <v>55121606</v>
      </c>
      <c r="LWE53" s="62">
        <v>55121606</v>
      </c>
      <c r="LWF53" s="62">
        <v>55121606</v>
      </c>
      <c r="LWG53" s="62">
        <v>55121606</v>
      </c>
      <c r="LWH53" s="62">
        <v>55121606</v>
      </c>
      <c r="LWI53" s="62">
        <v>55121606</v>
      </c>
      <c r="LWJ53" s="62">
        <v>55121606</v>
      </c>
      <c r="LWK53" s="62">
        <v>55121606</v>
      </c>
      <c r="LWL53" s="62">
        <v>55121606</v>
      </c>
      <c r="LWM53" s="62">
        <v>55121606</v>
      </c>
      <c r="LWN53" s="62">
        <v>55121606</v>
      </c>
      <c r="LWO53" s="62">
        <v>55121606</v>
      </c>
      <c r="LWP53" s="62">
        <v>55121606</v>
      </c>
      <c r="LWQ53" s="62">
        <v>55121606</v>
      </c>
      <c r="LWR53" s="62">
        <v>55121606</v>
      </c>
      <c r="LWS53" s="62">
        <v>55121606</v>
      </c>
      <c r="LWT53" s="62">
        <v>55121606</v>
      </c>
      <c r="LWU53" s="62">
        <v>55121606</v>
      </c>
      <c r="LWV53" s="62">
        <v>55121606</v>
      </c>
      <c r="LWW53" s="62">
        <v>55121606</v>
      </c>
      <c r="LWX53" s="62">
        <v>55121606</v>
      </c>
      <c r="LWY53" s="62">
        <v>55121606</v>
      </c>
      <c r="LWZ53" s="62">
        <v>55121606</v>
      </c>
      <c r="LXA53" s="62">
        <v>55121606</v>
      </c>
      <c r="LXB53" s="62">
        <v>55121606</v>
      </c>
      <c r="LXC53" s="62">
        <v>55121606</v>
      </c>
      <c r="LXD53" s="62">
        <v>55121606</v>
      </c>
      <c r="LXE53" s="62">
        <v>55121606</v>
      </c>
      <c r="LXF53" s="62">
        <v>55121606</v>
      </c>
      <c r="LXG53" s="62">
        <v>55121606</v>
      </c>
      <c r="LXH53" s="62">
        <v>55121606</v>
      </c>
      <c r="LXI53" s="62">
        <v>55121606</v>
      </c>
      <c r="LXJ53" s="62">
        <v>55121606</v>
      </c>
      <c r="LXK53" s="62">
        <v>55121606</v>
      </c>
      <c r="LXL53" s="62">
        <v>55121606</v>
      </c>
      <c r="LXM53" s="62">
        <v>55121606</v>
      </c>
      <c r="LXN53" s="62">
        <v>55121606</v>
      </c>
      <c r="LXO53" s="62">
        <v>55121606</v>
      </c>
      <c r="LXP53" s="62">
        <v>55121606</v>
      </c>
      <c r="LXQ53" s="62">
        <v>55121606</v>
      </c>
      <c r="LXR53" s="62">
        <v>55121606</v>
      </c>
      <c r="LXS53" s="62">
        <v>55121606</v>
      </c>
      <c r="LXT53" s="62">
        <v>55121606</v>
      </c>
      <c r="LXU53" s="62">
        <v>55121606</v>
      </c>
      <c r="LXV53" s="62">
        <v>55121606</v>
      </c>
      <c r="LXW53" s="62">
        <v>55121606</v>
      </c>
      <c r="LXX53" s="62">
        <v>55121606</v>
      </c>
      <c r="LXY53" s="62">
        <v>55121606</v>
      </c>
      <c r="LXZ53" s="62">
        <v>55121606</v>
      </c>
      <c r="LYA53" s="62">
        <v>55121606</v>
      </c>
      <c r="LYB53" s="62">
        <v>55121606</v>
      </c>
      <c r="LYC53" s="62">
        <v>55121606</v>
      </c>
      <c r="LYD53" s="62">
        <v>55121606</v>
      </c>
      <c r="LYE53" s="62">
        <v>55121606</v>
      </c>
      <c r="LYF53" s="62">
        <v>55121606</v>
      </c>
      <c r="LYG53" s="62">
        <v>55121606</v>
      </c>
      <c r="LYH53" s="62">
        <v>55121606</v>
      </c>
      <c r="LYI53" s="62">
        <v>55121606</v>
      </c>
      <c r="LYJ53" s="62">
        <v>55121606</v>
      </c>
      <c r="LYK53" s="62">
        <v>55121606</v>
      </c>
      <c r="LYL53" s="62">
        <v>55121606</v>
      </c>
      <c r="LYM53" s="62">
        <v>55121606</v>
      </c>
      <c r="LYN53" s="62">
        <v>55121606</v>
      </c>
      <c r="LYO53" s="62">
        <v>55121606</v>
      </c>
      <c r="LYP53" s="62">
        <v>55121606</v>
      </c>
      <c r="LYQ53" s="62">
        <v>55121606</v>
      </c>
      <c r="LYR53" s="62">
        <v>55121606</v>
      </c>
      <c r="LYS53" s="62">
        <v>55121606</v>
      </c>
      <c r="LYT53" s="62">
        <v>55121606</v>
      </c>
      <c r="LYU53" s="62">
        <v>55121606</v>
      </c>
      <c r="LYV53" s="62">
        <v>55121606</v>
      </c>
      <c r="LYW53" s="62">
        <v>55121606</v>
      </c>
      <c r="LYX53" s="62">
        <v>55121606</v>
      </c>
      <c r="LYY53" s="62">
        <v>55121606</v>
      </c>
      <c r="LYZ53" s="62">
        <v>55121606</v>
      </c>
      <c r="LZA53" s="62">
        <v>55121606</v>
      </c>
      <c r="LZB53" s="62">
        <v>55121606</v>
      </c>
      <c r="LZC53" s="62">
        <v>55121606</v>
      </c>
      <c r="LZD53" s="62">
        <v>55121606</v>
      </c>
      <c r="LZE53" s="62">
        <v>55121606</v>
      </c>
      <c r="LZF53" s="62">
        <v>55121606</v>
      </c>
      <c r="LZG53" s="62">
        <v>55121606</v>
      </c>
      <c r="LZH53" s="62">
        <v>55121606</v>
      </c>
      <c r="LZI53" s="62">
        <v>55121606</v>
      </c>
      <c r="LZJ53" s="62">
        <v>55121606</v>
      </c>
      <c r="LZK53" s="62">
        <v>55121606</v>
      </c>
      <c r="LZL53" s="62">
        <v>55121606</v>
      </c>
      <c r="LZM53" s="62">
        <v>55121606</v>
      </c>
      <c r="LZN53" s="62">
        <v>55121606</v>
      </c>
      <c r="LZO53" s="62">
        <v>55121606</v>
      </c>
      <c r="LZP53" s="62">
        <v>55121606</v>
      </c>
      <c r="LZQ53" s="62">
        <v>55121606</v>
      </c>
      <c r="LZR53" s="62">
        <v>55121606</v>
      </c>
      <c r="LZS53" s="62">
        <v>55121606</v>
      </c>
      <c r="LZT53" s="62">
        <v>55121606</v>
      </c>
      <c r="LZU53" s="62">
        <v>55121606</v>
      </c>
      <c r="LZV53" s="62">
        <v>55121606</v>
      </c>
      <c r="LZW53" s="62">
        <v>55121606</v>
      </c>
      <c r="LZX53" s="62">
        <v>55121606</v>
      </c>
      <c r="LZY53" s="62">
        <v>55121606</v>
      </c>
      <c r="LZZ53" s="62">
        <v>55121606</v>
      </c>
      <c r="MAA53" s="62">
        <v>55121606</v>
      </c>
      <c r="MAB53" s="62">
        <v>55121606</v>
      </c>
      <c r="MAC53" s="62">
        <v>55121606</v>
      </c>
      <c r="MAD53" s="62">
        <v>55121606</v>
      </c>
      <c r="MAE53" s="62">
        <v>55121606</v>
      </c>
      <c r="MAF53" s="62">
        <v>55121606</v>
      </c>
      <c r="MAG53" s="62">
        <v>55121606</v>
      </c>
      <c r="MAH53" s="62">
        <v>55121606</v>
      </c>
      <c r="MAI53" s="62">
        <v>55121606</v>
      </c>
      <c r="MAJ53" s="62">
        <v>55121606</v>
      </c>
      <c r="MAK53" s="62">
        <v>55121606</v>
      </c>
      <c r="MAL53" s="62">
        <v>55121606</v>
      </c>
      <c r="MAM53" s="62">
        <v>55121606</v>
      </c>
      <c r="MAN53" s="62">
        <v>55121606</v>
      </c>
      <c r="MAO53" s="62">
        <v>55121606</v>
      </c>
      <c r="MAP53" s="62">
        <v>55121606</v>
      </c>
      <c r="MAQ53" s="62">
        <v>55121606</v>
      </c>
      <c r="MAR53" s="62">
        <v>55121606</v>
      </c>
      <c r="MAS53" s="62">
        <v>55121606</v>
      </c>
      <c r="MAT53" s="62">
        <v>55121606</v>
      </c>
      <c r="MAU53" s="62">
        <v>55121606</v>
      </c>
      <c r="MAV53" s="62">
        <v>55121606</v>
      </c>
      <c r="MAW53" s="62">
        <v>55121606</v>
      </c>
      <c r="MAX53" s="62">
        <v>55121606</v>
      </c>
      <c r="MAY53" s="62">
        <v>55121606</v>
      </c>
      <c r="MAZ53" s="62">
        <v>55121606</v>
      </c>
      <c r="MBA53" s="62">
        <v>55121606</v>
      </c>
      <c r="MBB53" s="62">
        <v>55121606</v>
      </c>
      <c r="MBC53" s="62">
        <v>55121606</v>
      </c>
      <c r="MBD53" s="62">
        <v>55121606</v>
      </c>
      <c r="MBE53" s="62">
        <v>55121606</v>
      </c>
      <c r="MBF53" s="62">
        <v>55121606</v>
      </c>
      <c r="MBG53" s="62">
        <v>55121606</v>
      </c>
      <c r="MBH53" s="62">
        <v>55121606</v>
      </c>
      <c r="MBI53" s="62">
        <v>55121606</v>
      </c>
      <c r="MBJ53" s="62">
        <v>55121606</v>
      </c>
      <c r="MBK53" s="62">
        <v>55121606</v>
      </c>
      <c r="MBL53" s="62">
        <v>55121606</v>
      </c>
      <c r="MBM53" s="62">
        <v>55121606</v>
      </c>
      <c r="MBN53" s="62">
        <v>55121606</v>
      </c>
      <c r="MBO53" s="62">
        <v>55121606</v>
      </c>
      <c r="MBP53" s="62">
        <v>55121606</v>
      </c>
      <c r="MBQ53" s="62">
        <v>55121606</v>
      </c>
      <c r="MBR53" s="62">
        <v>55121606</v>
      </c>
      <c r="MBS53" s="62">
        <v>55121606</v>
      </c>
      <c r="MBT53" s="62">
        <v>55121606</v>
      </c>
      <c r="MBU53" s="62">
        <v>55121606</v>
      </c>
      <c r="MBV53" s="62">
        <v>55121606</v>
      </c>
      <c r="MBW53" s="62">
        <v>55121606</v>
      </c>
      <c r="MBX53" s="62">
        <v>55121606</v>
      </c>
      <c r="MBY53" s="62">
        <v>55121606</v>
      </c>
      <c r="MBZ53" s="62">
        <v>55121606</v>
      </c>
      <c r="MCA53" s="62">
        <v>55121606</v>
      </c>
      <c r="MCB53" s="62">
        <v>55121606</v>
      </c>
      <c r="MCC53" s="62">
        <v>55121606</v>
      </c>
      <c r="MCD53" s="62">
        <v>55121606</v>
      </c>
      <c r="MCE53" s="62">
        <v>55121606</v>
      </c>
      <c r="MCF53" s="62">
        <v>55121606</v>
      </c>
      <c r="MCG53" s="62">
        <v>55121606</v>
      </c>
      <c r="MCH53" s="62">
        <v>55121606</v>
      </c>
      <c r="MCI53" s="62">
        <v>55121606</v>
      </c>
      <c r="MCJ53" s="62">
        <v>55121606</v>
      </c>
      <c r="MCK53" s="62">
        <v>55121606</v>
      </c>
      <c r="MCL53" s="62">
        <v>55121606</v>
      </c>
      <c r="MCM53" s="62">
        <v>55121606</v>
      </c>
      <c r="MCN53" s="62">
        <v>55121606</v>
      </c>
      <c r="MCO53" s="62">
        <v>55121606</v>
      </c>
      <c r="MCP53" s="62">
        <v>55121606</v>
      </c>
      <c r="MCQ53" s="62">
        <v>55121606</v>
      </c>
      <c r="MCR53" s="62">
        <v>55121606</v>
      </c>
      <c r="MCS53" s="62">
        <v>55121606</v>
      </c>
      <c r="MCT53" s="62">
        <v>55121606</v>
      </c>
      <c r="MCU53" s="62">
        <v>55121606</v>
      </c>
      <c r="MCV53" s="62">
        <v>55121606</v>
      </c>
      <c r="MCW53" s="62">
        <v>55121606</v>
      </c>
      <c r="MCX53" s="62">
        <v>55121606</v>
      </c>
      <c r="MCY53" s="62">
        <v>55121606</v>
      </c>
      <c r="MCZ53" s="62">
        <v>55121606</v>
      </c>
      <c r="MDA53" s="62">
        <v>55121606</v>
      </c>
      <c r="MDB53" s="62">
        <v>55121606</v>
      </c>
      <c r="MDC53" s="62">
        <v>55121606</v>
      </c>
      <c r="MDD53" s="62">
        <v>55121606</v>
      </c>
      <c r="MDE53" s="62">
        <v>55121606</v>
      </c>
      <c r="MDF53" s="62">
        <v>55121606</v>
      </c>
      <c r="MDG53" s="62">
        <v>55121606</v>
      </c>
      <c r="MDH53" s="62">
        <v>55121606</v>
      </c>
      <c r="MDI53" s="62">
        <v>55121606</v>
      </c>
      <c r="MDJ53" s="62">
        <v>55121606</v>
      </c>
      <c r="MDK53" s="62">
        <v>55121606</v>
      </c>
      <c r="MDL53" s="62">
        <v>55121606</v>
      </c>
      <c r="MDM53" s="62">
        <v>55121606</v>
      </c>
      <c r="MDN53" s="62">
        <v>55121606</v>
      </c>
      <c r="MDO53" s="62">
        <v>55121606</v>
      </c>
      <c r="MDP53" s="62">
        <v>55121606</v>
      </c>
      <c r="MDQ53" s="62">
        <v>55121606</v>
      </c>
      <c r="MDR53" s="62">
        <v>55121606</v>
      </c>
      <c r="MDS53" s="62">
        <v>55121606</v>
      </c>
      <c r="MDT53" s="62">
        <v>55121606</v>
      </c>
      <c r="MDU53" s="62">
        <v>55121606</v>
      </c>
      <c r="MDV53" s="62">
        <v>55121606</v>
      </c>
      <c r="MDW53" s="62">
        <v>55121606</v>
      </c>
      <c r="MDX53" s="62">
        <v>55121606</v>
      </c>
      <c r="MDY53" s="62">
        <v>55121606</v>
      </c>
      <c r="MDZ53" s="62">
        <v>55121606</v>
      </c>
      <c r="MEA53" s="62">
        <v>55121606</v>
      </c>
      <c r="MEB53" s="62">
        <v>55121606</v>
      </c>
      <c r="MEC53" s="62">
        <v>55121606</v>
      </c>
      <c r="MED53" s="62">
        <v>55121606</v>
      </c>
      <c r="MEE53" s="62">
        <v>55121606</v>
      </c>
      <c r="MEF53" s="62">
        <v>55121606</v>
      </c>
      <c r="MEG53" s="62">
        <v>55121606</v>
      </c>
      <c r="MEH53" s="62">
        <v>55121606</v>
      </c>
      <c r="MEI53" s="62">
        <v>55121606</v>
      </c>
      <c r="MEJ53" s="62">
        <v>55121606</v>
      </c>
      <c r="MEK53" s="62">
        <v>55121606</v>
      </c>
      <c r="MEL53" s="62">
        <v>55121606</v>
      </c>
      <c r="MEM53" s="62">
        <v>55121606</v>
      </c>
      <c r="MEN53" s="62">
        <v>55121606</v>
      </c>
      <c r="MEO53" s="62">
        <v>55121606</v>
      </c>
      <c r="MEP53" s="62">
        <v>55121606</v>
      </c>
      <c r="MEQ53" s="62">
        <v>55121606</v>
      </c>
      <c r="MER53" s="62">
        <v>55121606</v>
      </c>
      <c r="MES53" s="62">
        <v>55121606</v>
      </c>
      <c r="MET53" s="62">
        <v>55121606</v>
      </c>
      <c r="MEU53" s="62">
        <v>55121606</v>
      </c>
      <c r="MEV53" s="62">
        <v>55121606</v>
      </c>
      <c r="MEW53" s="62">
        <v>55121606</v>
      </c>
      <c r="MEX53" s="62">
        <v>55121606</v>
      </c>
      <c r="MEY53" s="62">
        <v>55121606</v>
      </c>
      <c r="MEZ53" s="62">
        <v>55121606</v>
      </c>
      <c r="MFA53" s="62">
        <v>55121606</v>
      </c>
      <c r="MFB53" s="62">
        <v>55121606</v>
      </c>
      <c r="MFC53" s="62">
        <v>55121606</v>
      </c>
      <c r="MFD53" s="62">
        <v>55121606</v>
      </c>
      <c r="MFE53" s="62">
        <v>55121606</v>
      </c>
      <c r="MFF53" s="62">
        <v>55121606</v>
      </c>
      <c r="MFG53" s="62">
        <v>55121606</v>
      </c>
      <c r="MFH53" s="62">
        <v>55121606</v>
      </c>
      <c r="MFI53" s="62">
        <v>55121606</v>
      </c>
      <c r="MFJ53" s="62">
        <v>55121606</v>
      </c>
      <c r="MFK53" s="62">
        <v>55121606</v>
      </c>
      <c r="MFL53" s="62">
        <v>55121606</v>
      </c>
      <c r="MFM53" s="62">
        <v>55121606</v>
      </c>
      <c r="MFN53" s="62">
        <v>55121606</v>
      </c>
      <c r="MFO53" s="62">
        <v>55121606</v>
      </c>
      <c r="MFP53" s="62">
        <v>55121606</v>
      </c>
      <c r="MFQ53" s="62">
        <v>55121606</v>
      </c>
      <c r="MFR53" s="62">
        <v>55121606</v>
      </c>
      <c r="MFS53" s="62">
        <v>55121606</v>
      </c>
      <c r="MFT53" s="62">
        <v>55121606</v>
      </c>
      <c r="MFU53" s="62">
        <v>55121606</v>
      </c>
      <c r="MFV53" s="62">
        <v>55121606</v>
      </c>
      <c r="MFW53" s="62">
        <v>55121606</v>
      </c>
      <c r="MFX53" s="62">
        <v>55121606</v>
      </c>
      <c r="MFY53" s="62">
        <v>55121606</v>
      </c>
      <c r="MFZ53" s="62">
        <v>55121606</v>
      </c>
      <c r="MGA53" s="62">
        <v>55121606</v>
      </c>
      <c r="MGB53" s="62">
        <v>55121606</v>
      </c>
      <c r="MGC53" s="62">
        <v>55121606</v>
      </c>
      <c r="MGD53" s="62">
        <v>55121606</v>
      </c>
      <c r="MGE53" s="62">
        <v>55121606</v>
      </c>
      <c r="MGF53" s="62">
        <v>55121606</v>
      </c>
      <c r="MGG53" s="62">
        <v>55121606</v>
      </c>
      <c r="MGH53" s="62">
        <v>55121606</v>
      </c>
      <c r="MGI53" s="62">
        <v>55121606</v>
      </c>
      <c r="MGJ53" s="62">
        <v>55121606</v>
      </c>
      <c r="MGK53" s="62">
        <v>55121606</v>
      </c>
      <c r="MGL53" s="62">
        <v>55121606</v>
      </c>
      <c r="MGM53" s="62">
        <v>55121606</v>
      </c>
      <c r="MGN53" s="62">
        <v>55121606</v>
      </c>
      <c r="MGO53" s="62">
        <v>55121606</v>
      </c>
      <c r="MGP53" s="62">
        <v>55121606</v>
      </c>
      <c r="MGQ53" s="62">
        <v>55121606</v>
      </c>
      <c r="MGR53" s="62">
        <v>55121606</v>
      </c>
      <c r="MGS53" s="62">
        <v>55121606</v>
      </c>
      <c r="MGT53" s="62">
        <v>55121606</v>
      </c>
      <c r="MGU53" s="62">
        <v>55121606</v>
      </c>
      <c r="MGV53" s="62">
        <v>55121606</v>
      </c>
      <c r="MGW53" s="62">
        <v>55121606</v>
      </c>
      <c r="MGX53" s="62">
        <v>55121606</v>
      </c>
      <c r="MGY53" s="62">
        <v>55121606</v>
      </c>
      <c r="MGZ53" s="62">
        <v>55121606</v>
      </c>
      <c r="MHA53" s="62">
        <v>55121606</v>
      </c>
      <c r="MHB53" s="62">
        <v>55121606</v>
      </c>
      <c r="MHC53" s="62">
        <v>55121606</v>
      </c>
      <c r="MHD53" s="62">
        <v>55121606</v>
      </c>
      <c r="MHE53" s="62">
        <v>55121606</v>
      </c>
      <c r="MHF53" s="62">
        <v>55121606</v>
      </c>
      <c r="MHG53" s="62">
        <v>55121606</v>
      </c>
      <c r="MHH53" s="62">
        <v>55121606</v>
      </c>
      <c r="MHI53" s="62">
        <v>55121606</v>
      </c>
      <c r="MHJ53" s="62">
        <v>55121606</v>
      </c>
      <c r="MHK53" s="62">
        <v>55121606</v>
      </c>
      <c r="MHL53" s="62">
        <v>55121606</v>
      </c>
      <c r="MHM53" s="62">
        <v>55121606</v>
      </c>
      <c r="MHN53" s="62">
        <v>55121606</v>
      </c>
      <c r="MHO53" s="62">
        <v>55121606</v>
      </c>
      <c r="MHP53" s="62">
        <v>55121606</v>
      </c>
      <c r="MHQ53" s="62">
        <v>55121606</v>
      </c>
      <c r="MHR53" s="62">
        <v>55121606</v>
      </c>
      <c r="MHS53" s="62">
        <v>55121606</v>
      </c>
      <c r="MHT53" s="62">
        <v>55121606</v>
      </c>
      <c r="MHU53" s="62">
        <v>55121606</v>
      </c>
      <c r="MHV53" s="62">
        <v>55121606</v>
      </c>
      <c r="MHW53" s="62">
        <v>55121606</v>
      </c>
      <c r="MHX53" s="62">
        <v>55121606</v>
      </c>
      <c r="MHY53" s="62">
        <v>55121606</v>
      </c>
      <c r="MHZ53" s="62">
        <v>55121606</v>
      </c>
      <c r="MIA53" s="62">
        <v>55121606</v>
      </c>
      <c r="MIB53" s="62">
        <v>55121606</v>
      </c>
      <c r="MIC53" s="62">
        <v>55121606</v>
      </c>
      <c r="MID53" s="62">
        <v>55121606</v>
      </c>
      <c r="MIE53" s="62">
        <v>55121606</v>
      </c>
      <c r="MIF53" s="62">
        <v>55121606</v>
      </c>
      <c r="MIG53" s="62">
        <v>55121606</v>
      </c>
      <c r="MIH53" s="62">
        <v>55121606</v>
      </c>
      <c r="MII53" s="62">
        <v>55121606</v>
      </c>
      <c r="MIJ53" s="62">
        <v>55121606</v>
      </c>
      <c r="MIK53" s="62">
        <v>55121606</v>
      </c>
      <c r="MIL53" s="62">
        <v>55121606</v>
      </c>
      <c r="MIM53" s="62">
        <v>55121606</v>
      </c>
      <c r="MIN53" s="62">
        <v>55121606</v>
      </c>
      <c r="MIO53" s="62">
        <v>55121606</v>
      </c>
      <c r="MIP53" s="62">
        <v>55121606</v>
      </c>
      <c r="MIQ53" s="62">
        <v>55121606</v>
      </c>
      <c r="MIR53" s="62">
        <v>55121606</v>
      </c>
      <c r="MIS53" s="62">
        <v>55121606</v>
      </c>
      <c r="MIT53" s="62">
        <v>55121606</v>
      </c>
      <c r="MIU53" s="62">
        <v>55121606</v>
      </c>
      <c r="MIV53" s="62">
        <v>55121606</v>
      </c>
      <c r="MIW53" s="62">
        <v>55121606</v>
      </c>
      <c r="MIX53" s="62">
        <v>55121606</v>
      </c>
      <c r="MIY53" s="62">
        <v>55121606</v>
      </c>
      <c r="MIZ53" s="62">
        <v>55121606</v>
      </c>
      <c r="MJA53" s="62">
        <v>55121606</v>
      </c>
      <c r="MJB53" s="62">
        <v>55121606</v>
      </c>
      <c r="MJC53" s="62">
        <v>55121606</v>
      </c>
      <c r="MJD53" s="62">
        <v>55121606</v>
      </c>
      <c r="MJE53" s="62">
        <v>55121606</v>
      </c>
      <c r="MJF53" s="62">
        <v>55121606</v>
      </c>
      <c r="MJG53" s="62">
        <v>55121606</v>
      </c>
      <c r="MJH53" s="62">
        <v>55121606</v>
      </c>
      <c r="MJI53" s="62">
        <v>55121606</v>
      </c>
      <c r="MJJ53" s="62">
        <v>55121606</v>
      </c>
      <c r="MJK53" s="62">
        <v>55121606</v>
      </c>
      <c r="MJL53" s="62">
        <v>55121606</v>
      </c>
      <c r="MJM53" s="62">
        <v>55121606</v>
      </c>
      <c r="MJN53" s="62">
        <v>55121606</v>
      </c>
      <c r="MJO53" s="62">
        <v>55121606</v>
      </c>
      <c r="MJP53" s="62">
        <v>55121606</v>
      </c>
      <c r="MJQ53" s="62">
        <v>55121606</v>
      </c>
      <c r="MJR53" s="62">
        <v>55121606</v>
      </c>
      <c r="MJS53" s="62">
        <v>55121606</v>
      </c>
      <c r="MJT53" s="62">
        <v>55121606</v>
      </c>
      <c r="MJU53" s="62">
        <v>55121606</v>
      </c>
      <c r="MJV53" s="62">
        <v>55121606</v>
      </c>
      <c r="MJW53" s="62">
        <v>55121606</v>
      </c>
      <c r="MJX53" s="62">
        <v>55121606</v>
      </c>
      <c r="MJY53" s="62">
        <v>55121606</v>
      </c>
      <c r="MJZ53" s="62">
        <v>55121606</v>
      </c>
      <c r="MKA53" s="62">
        <v>55121606</v>
      </c>
      <c r="MKB53" s="62">
        <v>55121606</v>
      </c>
      <c r="MKC53" s="62">
        <v>55121606</v>
      </c>
      <c r="MKD53" s="62">
        <v>55121606</v>
      </c>
      <c r="MKE53" s="62">
        <v>55121606</v>
      </c>
      <c r="MKF53" s="62">
        <v>55121606</v>
      </c>
      <c r="MKG53" s="62">
        <v>55121606</v>
      </c>
      <c r="MKH53" s="62">
        <v>55121606</v>
      </c>
      <c r="MKI53" s="62">
        <v>55121606</v>
      </c>
      <c r="MKJ53" s="62">
        <v>55121606</v>
      </c>
      <c r="MKK53" s="62">
        <v>55121606</v>
      </c>
      <c r="MKL53" s="62">
        <v>55121606</v>
      </c>
      <c r="MKM53" s="62">
        <v>55121606</v>
      </c>
      <c r="MKN53" s="62">
        <v>55121606</v>
      </c>
      <c r="MKO53" s="62">
        <v>55121606</v>
      </c>
      <c r="MKP53" s="62">
        <v>55121606</v>
      </c>
      <c r="MKQ53" s="62">
        <v>55121606</v>
      </c>
      <c r="MKR53" s="62">
        <v>55121606</v>
      </c>
      <c r="MKS53" s="62">
        <v>55121606</v>
      </c>
      <c r="MKT53" s="62">
        <v>55121606</v>
      </c>
      <c r="MKU53" s="62">
        <v>55121606</v>
      </c>
      <c r="MKV53" s="62">
        <v>55121606</v>
      </c>
      <c r="MKW53" s="62">
        <v>55121606</v>
      </c>
      <c r="MKX53" s="62">
        <v>55121606</v>
      </c>
      <c r="MKY53" s="62">
        <v>55121606</v>
      </c>
      <c r="MKZ53" s="62">
        <v>55121606</v>
      </c>
      <c r="MLA53" s="62">
        <v>55121606</v>
      </c>
      <c r="MLB53" s="62">
        <v>55121606</v>
      </c>
      <c r="MLC53" s="62">
        <v>55121606</v>
      </c>
      <c r="MLD53" s="62">
        <v>55121606</v>
      </c>
      <c r="MLE53" s="62">
        <v>55121606</v>
      </c>
      <c r="MLF53" s="62">
        <v>55121606</v>
      </c>
      <c r="MLG53" s="62">
        <v>55121606</v>
      </c>
      <c r="MLH53" s="62">
        <v>55121606</v>
      </c>
      <c r="MLI53" s="62">
        <v>55121606</v>
      </c>
      <c r="MLJ53" s="62">
        <v>55121606</v>
      </c>
      <c r="MLK53" s="62">
        <v>55121606</v>
      </c>
      <c r="MLL53" s="62">
        <v>55121606</v>
      </c>
      <c r="MLM53" s="62">
        <v>55121606</v>
      </c>
      <c r="MLN53" s="62">
        <v>55121606</v>
      </c>
      <c r="MLO53" s="62">
        <v>55121606</v>
      </c>
      <c r="MLP53" s="62">
        <v>55121606</v>
      </c>
      <c r="MLQ53" s="62">
        <v>55121606</v>
      </c>
      <c r="MLR53" s="62">
        <v>55121606</v>
      </c>
      <c r="MLS53" s="62">
        <v>55121606</v>
      </c>
      <c r="MLT53" s="62">
        <v>55121606</v>
      </c>
      <c r="MLU53" s="62">
        <v>55121606</v>
      </c>
      <c r="MLV53" s="62">
        <v>55121606</v>
      </c>
      <c r="MLW53" s="62">
        <v>55121606</v>
      </c>
      <c r="MLX53" s="62">
        <v>55121606</v>
      </c>
      <c r="MLY53" s="62">
        <v>55121606</v>
      </c>
      <c r="MLZ53" s="62">
        <v>55121606</v>
      </c>
      <c r="MMA53" s="62">
        <v>55121606</v>
      </c>
      <c r="MMB53" s="62">
        <v>55121606</v>
      </c>
      <c r="MMC53" s="62">
        <v>55121606</v>
      </c>
      <c r="MMD53" s="62">
        <v>55121606</v>
      </c>
      <c r="MME53" s="62">
        <v>55121606</v>
      </c>
      <c r="MMF53" s="62">
        <v>55121606</v>
      </c>
      <c r="MMG53" s="62">
        <v>55121606</v>
      </c>
      <c r="MMH53" s="62">
        <v>55121606</v>
      </c>
      <c r="MMI53" s="62">
        <v>55121606</v>
      </c>
      <c r="MMJ53" s="62">
        <v>55121606</v>
      </c>
      <c r="MMK53" s="62">
        <v>55121606</v>
      </c>
      <c r="MML53" s="62">
        <v>55121606</v>
      </c>
      <c r="MMM53" s="62">
        <v>55121606</v>
      </c>
      <c r="MMN53" s="62">
        <v>55121606</v>
      </c>
      <c r="MMO53" s="62">
        <v>55121606</v>
      </c>
      <c r="MMP53" s="62">
        <v>55121606</v>
      </c>
      <c r="MMQ53" s="62">
        <v>55121606</v>
      </c>
      <c r="MMR53" s="62">
        <v>55121606</v>
      </c>
      <c r="MMS53" s="62">
        <v>55121606</v>
      </c>
      <c r="MMT53" s="62">
        <v>55121606</v>
      </c>
      <c r="MMU53" s="62">
        <v>55121606</v>
      </c>
      <c r="MMV53" s="62">
        <v>55121606</v>
      </c>
      <c r="MMW53" s="62">
        <v>55121606</v>
      </c>
      <c r="MMX53" s="62">
        <v>55121606</v>
      </c>
      <c r="MMY53" s="62">
        <v>55121606</v>
      </c>
      <c r="MMZ53" s="62">
        <v>55121606</v>
      </c>
      <c r="MNA53" s="62">
        <v>55121606</v>
      </c>
      <c r="MNB53" s="62">
        <v>55121606</v>
      </c>
      <c r="MNC53" s="62">
        <v>55121606</v>
      </c>
      <c r="MND53" s="62">
        <v>55121606</v>
      </c>
      <c r="MNE53" s="62">
        <v>55121606</v>
      </c>
      <c r="MNF53" s="62">
        <v>55121606</v>
      </c>
      <c r="MNG53" s="62">
        <v>55121606</v>
      </c>
      <c r="MNH53" s="62">
        <v>55121606</v>
      </c>
      <c r="MNI53" s="62">
        <v>55121606</v>
      </c>
      <c r="MNJ53" s="62">
        <v>55121606</v>
      </c>
      <c r="MNK53" s="62">
        <v>55121606</v>
      </c>
      <c r="MNL53" s="62">
        <v>55121606</v>
      </c>
      <c r="MNM53" s="62">
        <v>55121606</v>
      </c>
      <c r="MNN53" s="62">
        <v>55121606</v>
      </c>
      <c r="MNO53" s="62">
        <v>55121606</v>
      </c>
      <c r="MNP53" s="62">
        <v>55121606</v>
      </c>
      <c r="MNQ53" s="62">
        <v>55121606</v>
      </c>
      <c r="MNR53" s="62">
        <v>55121606</v>
      </c>
      <c r="MNS53" s="62">
        <v>55121606</v>
      </c>
      <c r="MNT53" s="62">
        <v>55121606</v>
      </c>
      <c r="MNU53" s="62">
        <v>55121606</v>
      </c>
      <c r="MNV53" s="62">
        <v>55121606</v>
      </c>
      <c r="MNW53" s="62">
        <v>55121606</v>
      </c>
      <c r="MNX53" s="62">
        <v>55121606</v>
      </c>
      <c r="MNY53" s="62">
        <v>55121606</v>
      </c>
      <c r="MNZ53" s="62">
        <v>55121606</v>
      </c>
      <c r="MOA53" s="62">
        <v>55121606</v>
      </c>
      <c r="MOB53" s="62">
        <v>55121606</v>
      </c>
      <c r="MOC53" s="62">
        <v>55121606</v>
      </c>
      <c r="MOD53" s="62">
        <v>55121606</v>
      </c>
      <c r="MOE53" s="62">
        <v>55121606</v>
      </c>
      <c r="MOF53" s="62">
        <v>55121606</v>
      </c>
      <c r="MOG53" s="62">
        <v>55121606</v>
      </c>
      <c r="MOH53" s="62">
        <v>55121606</v>
      </c>
      <c r="MOI53" s="62">
        <v>55121606</v>
      </c>
      <c r="MOJ53" s="62">
        <v>55121606</v>
      </c>
      <c r="MOK53" s="62">
        <v>55121606</v>
      </c>
      <c r="MOL53" s="62">
        <v>55121606</v>
      </c>
      <c r="MOM53" s="62">
        <v>55121606</v>
      </c>
      <c r="MON53" s="62">
        <v>55121606</v>
      </c>
      <c r="MOO53" s="62">
        <v>55121606</v>
      </c>
      <c r="MOP53" s="62">
        <v>55121606</v>
      </c>
      <c r="MOQ53" s="62">
        <v>55121606</v>
      </c>
      <c r="MOR53" s="62">
        <v>55121606</v>
      </c>
      <c r="MOS53" s="62">
        <v>55121606</v>
      </c>
      <c r="MOT53" s="62">
        <v>55121606</v>
      </c>
      <c r="MOU53" s="62">
        <v>55121606</v>
      </c>
      <c r="MOV53" s="62">
        <v>55121606</v>
      </c>
      <c r="MOW53" s="62">
        <v>55121606</v>
      </c>
      <c r="MOX53" s="62">
        <v>55121606</v>
      </c>
      <c r="MOY53" s="62">
        <v>55121606</v>
      </c>
      <c r="MOZ53" s="62">
        <v>55121606</v>
      </c>
      <c r="MPA53" s="62">
        <v>55121606</v>
      </c>
      <c r="MPB53" s="62">
        <v>55121606</v>
      </c>
      <c r="MPC53" s="62">
        <v>55121606</v>
      </c>
      <c r="MPD53" s="62">
        <v>55121606</v>
      </c>
      <c r="MPE53" s="62">
        <v>55121606</v>
      </c>
      <c r="MPF53" s="62">
        <v>55121606</v>
      </c>
      <c r="MPG53" s="62">
        <v>55121606</v>
      </c>
      <c r="MPH53" s="62">
        <v>55121606</v>
      </c>
      <c r="MPI53" s="62">
        <v>55121606</v>
      </c>
      <c r="MPJ53" s="62">
        <v>55121606</v>
      </c>
      <c r="MPK53" s="62">
        <v>55121606</v>
      </c>
      <c r="MPL53" s="62">
        <v>55121606</v>
      </c>
      <c r="MPM53" s="62">
        <v>55121606</v>
      </c>
      <c r="MPN53" s="62">
        <v>55121606</v>
      </c>
      <c r="MPO53" s="62">
        <v>55121606</v>
      </c>
      <c r="MPP53" s="62">
        <v>55121606</v>
      </c>
      <c r="MPQ53" s="62">
        <v>55121606</v>
      </c>
      <c r="MPR53" s="62">
        <v>55121606</v>
      </c>
      <c r="MPS53" s="62">
        <v>55121606</v>
      </c>
      <c r="MPT53" s="62">
        <v>55121606</v>
      </c>
      <c r="MPU53" s="62">
        <v>55121606</v>
      </c>
      <c r="MPV53" s="62">
        <v>55121606</v>
      </c>
      <c r="MPW53" s="62">
        <v>55121606</v>
      </c>
      <c r="MPX53" s="62">
        <v>55121606</v>
      </c>
      <c r="MPY53" s="62">
        <v>55121606</v>
      </c>
      <c r="MPZ53" s="62">
        <v>55121606</v>
      </c>
      <c r="MQA53" s="62">
        <v>55121606</v>
      </c>
      <c r="MQB53" s="62">
        <v>55121606</v>
      </c>
      <c r="MQC53" s="62">
        <v>55121606</v>
      </c>
      <c r="MQD53" s="62">
        <v>55121606</v>
      </c>
      <c r="MQE53" s="62">
        <v>55121606</v>
      </c>
      <c r="MQF53" s="62">
        <v>55121606</v>
      </c>
      <c r="MQG53" s="62">
        <v>55121606</v>
      </c>
      <c r="MQH53" s="62">
        <v>55121606</v>
      </c>
      <c r="MQI53" s="62">
        <v>55121606</v>
      </c>
      <c r="MQJ53" s="62">
        <v>55121606</v>
      </c>
      <c r="MQK53" s="62">
        <v>55121606</v>
      </c>
      <c r="MQL53" s="62">
        <v>55121606</v>
      </c>
      <c r="MQM53" s="62">
        <v>55121606</v>
      </c>
      <c r="MQN53" s="62">
        <v>55121606</v>
      </c>
      <c r="MQO53" s="62">
        <v>55121606</v>
      </c>
      <c r="MQP53" s="62">
        <v>55121606</v>
      </c>
      <c r="MQQ53" s="62">
        <v>55121606</v>
      </c>
      <c r="MQR53" s="62">
        <v>55121606</v>
      </c>
      <c r="MQS53" s="62">
        <v>55121606</v>
      </c>
      <c r="MQT53" s="62">
        <v>55121606</v>
      </c>
      <c r="MQU53" s="62">
        <v>55121606</v>
      </c>
      <c r="MQV53" s="62">
        <v>55121606</v>
      </c>
      <c r="MQW53" s="62">
        <v>55121606</v>
      </c>
      <c r="MQX53" s="62">
        <v>55121606</v>
      </c>
      <c r="MQY53" s="62">
        <v>55121606</v>
      </c>
      <c r="MQZ53" s="62">
        <v>55121606</v>
      </c>
      <c r="MRA53" s="62">
        <v>55121606</v>
      </c>
      <c r="MRB53" s="62">
        <v>55121606</v>
      </c>
      <c r="MRC53" s="62">
        <v>55121606</v>
      </c>
      <c r="MRD53" s="62">
        <v>55121606</v>
      </c>
      <c r="MRE53" s="62">
        <v>55121606</v>
      </c>
      <c r="MRF53" s="62">
        <v>55121606</v>
      </c>
      <c r="MRG53" s="62">
        <v>55121606</v>
      </c>
      <c r="MRH53" s="62">
        <v>55121606</v>
      </c>
      <c r="MRI53" s="62">
        <v>55121606</v>
      </c>
      <c r="MRJ53" s="62">
        <v>55121606</v>
      </c>
      <c r="MRK53" s="62">
        <v>55121606</v>
      </c>
      <c r="MRL53" s="62">
        <v>55121606</v>
      </c>
      <c r="MRM53" s="62">
        <v>55121606</v>
      </c>
      <c r="MRN53" s="62">
        <v>55121606</v>
      </c>
      <c r="MRO53" s="62">
        <v>55121606</v>
      </c>
      <c r="MRP53" s="62">
        <v>55121606</v>
      </c>
      <c r="MRQ53" s="62">
        <v>55121606</v>
      </c>
      <c r="MRR53" s="62">
        <v>55121606</v>
      </c>
      <c r="MRS53" s="62">
        <v>55121606</v>
      </c>
      <c r="MRT53" s="62">
        <v>55121606</v>
      </c>
      <c r="MRU53" s="62">
        <v>55121606</v>
      </c>
      <c r="MRV53" s="62">
        <v>55121606</v>
      </c>
      <c r="MRW53" s="62">
        <v>55121606</v>
      </c>
      <c r="MRX53" s="62">
        <v>55121606</v>
      </c>
      <c r="MRY53" s="62">
        <v>55121606</v>
      </c>
      <c r="MRZ53" s="62">
        <v>55121606</v>
      </c>
      <c r="MSA53" s="62">
        <v>55121606</v>
      </c>
      <c r="MSB53" s="62">
        <v>55121606</v>
      </c>
      <c r="MSC53" s="62">
        <v>55121606</v>
      </c>
      <c r="MSD53" s="62">
        <v>55121606</v>
      </c>
      <c r="MSE53" s="62">
        <v>55121606</v>
      </c>
      <c r="MSF53" s="62">
        <v>55121606</v>
      </c>
      <c r="MSG53" s="62">
        <v>55121606</v>
      </c>
      <c r="MSH53" s="62">
        <v>55121606</v>
      </c>
      <c r="MSI53" s="62">
        <v>55121606</v>
      </c>
      <c r="MSJ53" s="62">
        <v>55121606</v>
      </c>
      <c r="MSK53" s="62">
        <v>55121606</v>
      </c>
      <c r="MSL53" s="62">
        <v>55121606</v>
      </c>
      <c r="MSM53" s="62">
        <v>55121606</v>
      </c>
      <c r="MSN53" s="62">
        <v>55121606</v>
      </c>
      <c r="MSO53" s="62">
        <v>55121606</v>
      </c>
      <c r="MSP53" s="62">
        <v>55121606</v>
      </c>
      <c r="MSQ53" s="62">
        <v>55121606</v>
      </c>
      <c r="MSR53" s="62">
        <v>55121606</v>
      </c>
      <c r="MSS53" s="62">
        <v>55121606</v>
      </c>
      <c r="MST53" s="62">
        <v>55121606</v>
      </c>
      <c r="MSU53" s="62">
        <v>55121606</v>
      </c>
      <c r="MSV53" s="62">
        <v>55121606</v>
      </c>
      <c r="MSW53" s="62">
        <v>55121606</v>
      </c>
      <c r="MSX53" s="62">
        <v>55121606</v>
      </c>
      <c r="MSY53" s="62">
        <v>55121606</v>
      </c>
      <c r="MSZ53" s="62">
        <v>55121606</v>
      </c>
      <c r="MTA53" s="62">
        <v>55121606</v>
      </c>
      <c r="MTB53" s="62">
        <v>55121606</v>
      </c>
      <c r="MTC53" s="62">
        <v>55121606</v>
      </c>
      <c r="MTD53" s="62">
        <v>55121606</v>
      </c>
      <c r="MTE53" s="62">
        <v>55121606</v>
      </c>
      <c r="MTF53" s="62">
        <v>55121606</v>
      </c>
      <c r="MTG53" s="62">
        <v>55121606</v>
      </c>
      <c r="MTH53" s="62">
        <v>55121606</v>
      </c>
      <c r="MTI53" s="62">
        <v>55121606</v>
      </c>
      <c r="MTJ53" s="62">
        <v>55121606</v>
      </c>
      <c r="MTK53" s="62">
        <v>55121606</v>
      </c>
      <c r="MTL53" s="62">
        <v>55121606</v>
      </c>
      <c r="MTM53" s="62">
        <v>55121606</v>
      </c>
      <c r="MTN53" s="62">
        <v>55121606</v>
      </c>
      <c r="MTO53" s="62">
        <v>55121606</v>
      </c>
      <c r="MTP53" s="62">
        <v>55121606</v>
      </c>
      <c r="MTQ53" s="62">
        <v>55121606</v>
      </c>
      <c r="MTR53" s="62">
        <v>55121606</v>
      </c>
      <c r="MTS53" s="62">
        <v>55121606</v>
      </c>
      <c r="MTT53" s="62">
        <v>55121606</v>
      </c>
      <c r="MTU53" s="62">
        <v>55121606</v>
      </c>
      <c r="MTV53" s="62">
        <v>55121606</v>
      </c>
      <c r="MTW53" s="62">
        <v>55121606</v>
      </c>
      <c r="MTX53" s="62">
        <v>55121606</v>
      </c>
      <c r="MTY53" s="62">
        <v>55121606</v>
      </c>
      <c r="MTZ53" s="62">
        <v>55121606</v>
      </c>
      <c r="MUA53" s="62">
        <v>55121606</v>
      </c>
      <c r="MUB53" s="62">
        <v>55121606</v>
      </c>
      <c r="MUC53" s="62">
        <v>55121606</v>
      </c>
      <c r="MUD53" s="62">
        <v>55121606</v>
      </c>
      <c r="MUE53" s="62">
        <v>55121606</v>
      </c>
      <c r="MUF53" s="62">
        <v>55121606</v>
      </c>
      <c r="MUG53" s="62">
        <v>55121606</v>
      </c>
      <c r="MUH53" s="62">
        <v>55121606</v>
      </c>
      <c r="MUI53" s="62">
        <v>55121606</v>
      </c>
      <c r="MUJ53" s="62">
        <v>55121606</v>
      </c>
      <c r="MUK53" s="62">
        <v>55121606</v>
      </c>
      <c r="MUL53" s="62">
        <v>55121606</v>
      </c>
      <c r="MUM53" s="62">
        <v>55121606</v>
      </c>
      <c r="MUN53" s="62">
        <v>55121606</v>
      </c>
      <c r="MUO53" s="62">
        <v>55121606</v>
      </c>
      <c r="MUP53" s="62">
        <v>55121606</v>
      </c>
      <c r="MUQ53" s="62">
        <v>55121606</v>
      </c>
      <c r="MUR53" s="62">
        <v>55121606</v>
      </c>
      <c r="MUS53" s="62">
        <v>55121606</v>
      </c>
      <c r="MUT53" s="62">
        <v>55121606</v>
      </c>
      <c r="MUU53" s="62">
        <v>55121606</v>
      </c>
      <c r="MUV53" s="62">
        <v>55121606</v>
      </c>
      <c r="MUW53" s="62">
        <v>55121606</v>
      </c>
      <c r="MUX53" s="62">
        <v>55121606</v>
      </c>
      <c r="MUY53" s="62">
        <v>55121606</v>
      </c>
      <c r="MUZ53" s="62">
        <v>55121606</v>
      </c>
      <c r="MVA53" s="62">
        <v>55121606</v>
      </c>
      <c r="MVB53" s="62">
        <v>55121606</v>
      </c>
      <c r="MVC53" s="62">
        <v>55121606</v>
      </c>
      <c r="MVD53" s="62">
        <v>55121606</v>
      </c>
      <c r="MVE53" s="62">
        <v>55121606</v>
      </c>
      <c r="MVF53" s="62">
        <v>55121606</v>
      </c>
      <c r="MVG53" s="62">
        <v>55121606</v>
      </c>
      <c r="MVH53" s="62">
        <v>55121606</v>
      </c>
      <c r="MVI53" s="62">
        <v>55121606</v>
      </c>
      <c r="MVJ53" s="62">
        <v>55121606</v>
      </c>
      <c r="MVK53" s="62">
        <v>55121606</v>
      </c>
      <c r="MVL53" s="62">
        <v>55121606</v>
      </c>
      <c r="MVM53" s="62">
        <v>55121606</v>
      </c>
      <c r="MVN53" s="62">
        <v>55121606</v>
      </c>
      <c r="MVO53" s="62">
        <v>55121606</v>
      </c>
      <c r="MVP53" s="62">
        <v>55121606</v>
      </c>
      <c r="MVQ53" s="62">
        <v>55121606</v>
      </c>
      <c r="MVR53" s="62">
        <v>55121606</v>
      </c>
      <c r="MVS53" s="62">
        <v>55121606</v>
      </c>
      <c r="MVT53" s="62">
        <v>55121606</v>
      </c>
      <c r="MVU53" s="62">
        <v>55121606</v>
      </c>
      <c r="MVV53" s="62">
        <v>55121606</v>
      </c>
      <c r="MVW53" s="62">
        <v>55121606</v>
      </c>
      <c r="MVX53" s="62">
        <v>55121606</v>
      </c>
      <c r="MVY53" s="62">
        <v>55121606</v>
      </c>
      <c r="MVZ53" s="62">
        <v>55121606</v>
      </c>
      <c r="MWA53" s="62">
        <v>55121606</v>
      </c>
      <c r="MWB53" s="62">
        <v>55121606</v>
      </c>
      <c r="MWC53" s="62">
        <v>55121606</v>
      </c>
      <c r="MWD53" s="62">
        <v>55121606</v>
      </c>
      <c r="MWE53" s="62">
        <v>55121606</v>
      </c>
      <c r="MWF53" s="62">
        <v>55121606</v>
      </c>
      <c r="MWG53" s="62">
        <v>55121606</v>
      </c>
      <c r="MWH53" s="62">
        <v>55121606</v>
      </c>
      <c r="MWI53" s="62">
        <v>55121606</v>
      </c>
      <c r="MWJ53" s="62">
        <v>55121606</v>
      </c>
      <c r="MWK53" s="62">
        <v>55121606</v>
      </c>
      <c r="MWL53" s="62">
        <v>55121606</v>
      </c>
      <c r="MWM53" s="62">
        <v>55121606</v>
      </c>
      <c r="MWN53" s="62">
        <v>55121606</v>
      </c>
      <c r="MWO53" s="62">
        <v>55121606</v>
      </c>
      <c r="MWP53" s="62">
        <v>55121606</v>
      </c>
      <c r="MWQ53" s="62">
        <v>55121606</v>
      </c>
      <c r="MWR53" s="62">
        <v>55121606</v>
      </c>
      <c r="MWS53" s="62">
        <v>55121606</v>
      </c>
      <c r="MWT53" s="62">
        <v>55121606</v>
      </c>
      <c r="MWU53" s="62">
        <v>55121606</v>
      </c>
      <c r="MWV53" s="62">
        <v>55121606</v>
      </c>
      <c r="MWW53" s="62">
        <v>55121606</v>
      </c>
      <c r="MWX53" s="62">
        <v>55121606</v>
      </c>
      <c r="MWY53" s="62">
        <v>55121606</v>
      </c>
      <c r="MWZ53" s="62">
        <v>55121606</v>
      </c>
      <c r="MXA53" s="62">
        <v>55121606</v>
      </c>
      <c r="MXB53" s="62">
        <v>55121606</v>
      </c>
      <c r="MXC53" s="62">
        <v>55121606</v>
      </c>
      <c r="MXD53" s="62">
        <v>55121606</v>
      </c>
      <c r="MXE53" s="62">
        <v>55121606</v>
      </c>
      <c r="MXF53" s="62">
        <v>55121606</v>
      </c>
      <c r="MXG53" s="62">
        <v>55121606</v>
      </c>
      <c r="MXH53" s="62">
        <v>55121606</v>
      </c>
      <c r="MXI53" s="62">
        <v>55121606</v>
      </c>
      <c r="MXJ53" s="62">
        <v>55121606</v>
      </c>
      <c r="MXK53" s="62">
        <v>55121606</v>
      </c>
      <c r="MXL53" s="62">
        <v>55121606</v>
      </c>
      <c r="MXM53" s="62">
        <v>55121606</v>
      </c>
      <c r="MXN53" s="62">
        <v>55121606</v>
      </c>
      <c r="MXO53" s="62">
        <v>55121606</v>
      </c>
      <c r="MXP53" s="62">
        <v>55121606</v>
      </c>
      <c r="MXQ53" s="62">
        <v>55121606</v>
      </c>
      <c r="MXR53" s="62">
        <v>55121606</v>
      </c>
      <c r="MXS53" s="62">
        <v>55121606</v>
      </c>
      <c r="MXT53" s="62">
        <v>55121606</v>
      </c>
      <c r="MXU53" s="62">
        <v>55121606</v>
      </c>
      <c r="MXV53" s="62">
        <v>55121606</v>
      </c>
      <c r="MXW53" s="62">
        <v>55121606</v>
      </c>
      <c r="MXX53" s="62">
        <v>55121606</v>
      </c>
      <c r="MXY53" s="62">
        <v>55121606</v>
      </c>
      <c r="MXZ53" s="62">
        <v>55121606</v>
      </c>
      <c r="MYA53" s="62">
        <v>55121606</v>
      </c>
      <c r="MYB53" s="62">
        <v>55121606</v>
      </c>
      <c r="MYC53" s="62">
        <v>55121606</v>
      </c>
      <c r="MYD53" s="62">
        <v>55121606</v>
      </c>
      <c r="MYE53" s="62">
        <v>55121606</v>
      </c>
      <c r="MYF53" s="62">
        <v>55121606</v>
      </c>
      <c r="MYG53" s="62">
        <v>55121606</v>
      </c>
      <c r="MYH53" s="62">
        <v>55121606</v>
      </c>
      <c r="MYI53" s="62">
        <v>55121606</v>
      </c>
      <c r="MYJ53" s="62">
        <v>55121606</v>
      </c>
      <c r="MYK53" s="62">
        <v>55121606</v>
      </c>
      <c r="MYL53" s="62">
        <v>55121606</v>
      </c>
      <c r="MYM53" s="62">
        <v>55121606</v>
      </c>
      <c r="MYN53" s="62">
        <v>55121606</v>
      </c>
      <c r="MYO53" s="62">
        <v>55121606</v>
      </c>
      <c r="MYP53" s="62">
        <v>55121606</v>
      </c>
      <c r="MYQ53" s="62">
        <v>55121606</v>
      </c>
      <c r="MYR53" s="62">
        <v>55121606</v>
      </c>
      <c r="MYS53" s="62">
        <v>55121606</v>
      </c>
      <c r="MYT53" s="62">
        <v>55121606</v>
      </c>
      <c r="MYU53" s="62">
        <v>55121606</v>
      </c>
      <c r="MYV53" s="62">
        <v>55121606</v>
      </c>
      <c r="MYW53" s="62">
        <v>55121606</v>
      </c>
      <c r="MYX53" s="62">
        <v>55121606</v>
      </c>
      <c r="MYY53" s="62">
        <v>55121606</v>
      </c>
      <c r="MYZ53" s="62">
        <v>55121606</v>
      </c>
      <c r="MZA53" s="62">
        <v>55121606</v>
      </c>
      <c r="MZB53" s="62">
        <v>55121606</v>
      </c>
      <c r="MZC53" s="62">
        <v>55121606</v>
      </c>
      <c r="MZD53" s="62">
        <v>55121606</v>
      </c>
      <c r="MZE53" s="62">
        <v>55121606</v>
      </c>
      <c r="MZF53" s="62">
        <v>55121606</v>
      </c>
      <c r="MZG53" s="62">
        <v>55121606</v>
      </c>
      <c r="MZH53" s="62">
        <v>55121606</v>
      </c>
      <c r="MZI53" s="62">
        <v>55121606</v>
      </c>
      <c r="MZJ53" s="62">
        <v>55121606</v>
      </c>
      <c r="MZK53" s="62">
        <v>55121606</v>
      </c>
      <c r="MZL53" s="62">
        <v>55121606</v>
      </c>
      <c r="MZM53" s="62">
        <v>55121606</v>
      </c>
      <c r="MZN53" s="62">
        <v>55121606</v>
      </c>
      <c r="MZO53" s="62">
        <v>55121606</v>
      </c>
      <c r="MZP53" s="62">
        <v>55121606</v>
      </c>
      <c r="MZQ53" s="62">
        <v>55121606</v>
      </c>
      <c r="MZR53" s="62">
        <v>55121606</v>
      </c>
      <c r="MZS53" s="62">
        <v>55121606</v>
      </c>
      <c r="MZT53" s="62">
        <v>55121606</v>
      </c>
      <c r="MZU53" s="62">
        <v>55121606</v>
      </c>
      <c r="MZV53" s="62">
        <v>55121606</v>
      </c>
      <c r="MZW53" s="62">
        <v>55121606</v>
      </c>
      <c r="MZX53" s="62">
        <v>55121606</v>
      </c>
      <c r="MZY53" s="62">
        <v>55121606</v>
      </c>
      <c r="MZZ53" s="62">
        <v>55121606</v>
      </c>
      <c r="NAA53" s="62">
        <v>55121606</v>
      </c>
      <c r="NAB53" s="62">
        <v>55121606</v>
      </c>
      <c r="NAC53" s="62">
        <v>55121606</v>
      </c>
      <c r="NAD53" s="62">
        <v>55121606</v>
      </c>
      <c r="NAE53" s="62">
        <v>55121606</v>
      </c>
      <c r="NAF53" s="62">
        <v>55121606</v>
      </c>
      <c r="NAG53" s="62">
        <v>55121606</v>
      </c>
      <c r="NAH53" s="62">
        <v>55121606</v>
      </c>
      <c r="NAI53" s="62">
        <v>55121606</v>
      </c>
      <c r="NAJ53" s="62">
        <v>55121606</v>
      </c>
      <c r="NAK53" s="62">
        <v>55121606</v>
      </c>
      <c r="NAL53" s="62">
        <v>55121606</v>
      </c>
      <c r="NAM53" s="62">
        <v>55121606</v>
      </c>
      <c r="NAN53" s="62">
        <v>55121606</v>
      </c>
      <c r="NAO53" s="62">
        <v>55121606</v>
      </c>
      <c r="NAP53" s="62">
        <v>55121606</v>
      </c>
      <c r="NAQ53" s="62">
        <v>55121606</v>
      </c>
      <c r="NAR53" s="62">
        <v>55121606</v>
      </c>
      <c r="NAS53" s="62">
        <v>55121606</v>
      </c>
      <c r="NAT53" s="62">
        <v>55121606</v>
      </c>
      <c r="NAU53" s="62">
        <v>55121606</v>
      </c>
      <c r="NAV53" s="62">
        <v>55121606</v>
      </c>
      <c r="NAW53" s="62">
        <v>55121606</v>
      </c>
      <c r="NAX53" s="62">
        <v>55121606</v>
      </c>
      <c r="NAY53" s="62">
        <v>55121606</v>
      </c>
      <c r="NAZ53" s="62">
        <v>55121606</v>
      </c>
      <c r="NBA53" s="62">
        <v>55121606</v>
      </c>
      <c r="NBB53" s="62">
        <v>55121606</v>
      </c>
      <c r="NBC53" s="62">
        <v>55121606</v>
      </c>
      <c r="NBD53" s="62">
        <v>55121606</v>
      </c>
      <c r="NBE53" s="62">
        <v>55121606</v>
      </c>
      <c r="NBF53" s="62">
        <v>55121606</v>
      </c>
      <c r="NBG53" s="62">
        <v>55121606</v>
      </c>
      <c r="NBH53" s="62">
        <v>55121606</v>
      </c>
      <c r="NBI53" s="62">
        <v>55121606</v>
      </c>
      <c r="NBJ53" s="62">
        <v>55121606</v>
      </c>
      <c r="NBK53" s="62">
        <v>55121606</v>
      </c>
      <c r="NBL53" s="62">
        <v>55121606</v>
      </c>
      <c r="NBM53" s="62">
        <v>55121606</v>
      </c>
      <c r="NBN53" s="62">
        <v>55121606</v>
      </c>
      <c r="NBO53" s="62">
        <v>55121606</v>
      </c>
      <c r="NBP53" s="62">
        <v>55121606</v>
      </c>
      <c r="NBQ53" s="62">
        <v>55121606</v>
      </c>
      <c r="NBR53" s="62">
        <v>55121606</v>
      </c>
      <c r="NBS53" s="62">
        <v>55121606</v>
      </c>
      <c r="NBT53" s="62">
        <v>55121606</v>
      </c>
      <c r="NBU53" s="62">
        <v>55121606</v>
      </c>
      <c r="NBV53" s="62">
        <v>55121606</v>
      </c>
      <c r="NBW53" s="62">
        <v>55121606</v>
      </c>
      <c r="NBX53" s="62">
        <v>55121606</v>
      </c>
      <c r="NBY53" s="62">
        <v>55121606</v>
      </c>
      <c r="NBZ53" s="62">
        <v>55121606</v>
      </c>
      <c r="NCA53" s="62">
        <v>55121606</v>
      </c>
      <c r="NCB53" s="62">
        <v>55121606</v>
      </c>
      <c r="NCC53" s="62">
        <v>55121606</v>
      </c>
      <c r="NCD53" s="62">
        <v>55121606</v>
      </c>
      <c r="NCE53" s="62">
        <v>55121606</v>
      </c>
      <c r="NCF53" s="62">
        <v>55121606</v>
      </c>
      <c r="NCG53" s="62">
        <v>55121606</v>
      </c>
      <c r="NCH53" s="62">
        <v>55121606</v>
      </c>
      <c r="NCI53" s="62">
        <v>55121606</v>
      </c>
      <c r="NCJ53" s="62">
        <v>55121606</v>
      </c>
      <c r="NCK53" s="62">
        <v>55121606</v>
      </c>
      <c r="NCL53" s="62">
        <v>55121606</v>
      </c>
      <c r="NCM53" s="62">
        <v>55121606</v>
      </c>
      <c r="NCN53" s="62">
        <v>55121606</v>
      </c>
      <c r="NCO53" s="62">
        <v>55121606</v>
      </c>
      <c r="NCP53" s="62">
        <v>55121606</v>
      </c>
      <c r="NCQ53" s="62">
        <v>55121606</v>
      </c>
      <c r="NCR53" s="62">
        <v>55121606</v>
      </c>
      <c r="NCS53" s="62">
        <v>55121606</v>
      </c>
      <c r="NCT53" s="62">
        <v>55121606</v>
      </c>
      <c r="NCU53" s="62">
        <v>55121606</v>
      </c>
      <c r="NCV53" s="62">
        <v>55121606</v>
      </c>
      <c r="NCW53" s="62">
        <v>55121606</v>
      </c>
      <c r="NCX53" s="62">
        <v>55121606</v>
      </c>
      <c r="NCY53" s="62">
        <v>55121606</v>
      </c>
      <c r="NCZ53" s="62">
        <v>55121606</v>
      </c>
      <c r="NDA53" s="62">
        <v>55121606</v>
      </c>
      <c r="NDB53" s="62">
        <v>55121606</v>
      </c>
      <c r="NDC53" s="62">
        <v>55121606</v>
      </c>
      <c r="NDD53" s="62">
        <v>55121606</v>
      </c>
      <c r="NDE53" s="62">
        <v>55121606</v>
      </c>
      <c r="NDF53" s="62">
        <v>55121606</v>
      </c>
      <c r="NDG53" s="62">
        <v>55121606</v>
      </c>
      <c r="NDH53" s="62">
        <v>55121606</v>
      </c>
      <c r="NDI53" s="62">
        <v>55121606</v>
      </c>
      <c r="NDJ53" s="62">
        <v>55121606</v>
      </c>
      <c r="NDK53" s="62">
        <v>55121606</v>
      </c>
      <c r="NDL53" s="62">
        <v>55121606</v>
      </c>
      <c r="NDM53" s="62">
        <v>55121606</v>
      </c>
      <c r="NDN53" s="62">
        <v>55121606</v>
      </c>
      <c r="NDO53" s="62">
        <v>55121606</v>
      </c>
      <c r="NDP53" s="62">
        <v>55121606</v>
      </c>
      <c r="NDQ53" s="62">
        <v>55121606</v>
      </c>
      <c r="NDR53" s="62">
        <v>55121606</v>
      </c>
      <c r="NDS53" s="62">
        <v>55121606</v>
      </c>
      <c r="NDT53" s="62">
        <v>55121606</v>
      </c>
      <c r="NDU53" s="62">
        <v>55121606</v>
      </c>
      <c r="NDV53" s="62">
        <v>55121606</v>
      </c>
      <c r="NDW53" s="62">
        <v>55121606</v>
      </c>
      <c r="NDX53" s="62">
        <v>55121606</v>
      </c>
      <c r="NDY53" s="62">
        <v>55121606</v>
      </c>
      <c r="NDZ53" s="62">
        <v>55121606</v>
      </c>
      <c r="NEA53" s="62">
        <v>55121606</v>
      </c>
      <c r="NEB53" s="62">
        <v>55121606</v>
      </c>
      <c r="NEC53" s="62">
        <v>55121606</v>
      </c>
      <c r="NED53" s="62">
        <v>55121606</v>
      </c>
      <c r="NEE53" s="62">
        <v>55121606</v>
      </c>
      <c r="NEF53" s="62">
        <v>55121606</v>
      </c>
      <c r="NEG53" s="62">
        <v>55121606</v>
      </c>
      <c r="NEH53" s="62">
        <v>55121606</v>
      </c>
      <c r="NEI53" s="62">
        <v>55121606</v>
      </c>
      <c r="NEJ53" s="62">
        <v>55121606</v>
      </c>
      <c r="NEK53" s="62">
        <v>55121606</v>
      </c>
      <c r="NEL53" s="62">
        <v>55121606</v>
      </c>
      <c r="NEM53" s="62">
        <v>55121606</v>
      </c>
      <c r="NEN53" s="62">
        <v>55121606</v>
      </c>
      <c r="NEO53" s="62">
        <v>55121606</v>
      </c>
      <c r="NEP53" s="62">
        <v>55121606</v>
      </c>
      <c r="NEQ53" s="62">
        <v>55121606</v>
      </c>
      <c r="NER53" s="62">
        <v>55121606</v>
      </c>
      <c r="NES53" s="62">
        <v>55121606</v>
      </c>
      <c r="NET53" s="62">
        <v>55121606</v>
      </c>
      <c r="NEU53" s="62">
        <v>55121606</v>
      </c>
      <c r="NEV53" s="62">
        <v>55121606</v>
      </c>
      <c r="NEW53" s="62">
        <v>55121606</v>
      </c>
      <c r="NEX53" s="62">
        <v>55121606</v>
      </c>
      <c r="NEY53" s="62">
        <v>55121606</v>
      </c>
      <c r="NEZ53" s="62">
        <v>55121606</v>
      </c>
      <c r="NFA53" s="62">
        <v>55121606</v>
      </c>
      <c r="NFB53" s="62">
        <v>55121606</v>
      </c>
      <c r="NFC53" s="62">
        <v>55121606</v>
      </c>
      <c r="NFD53" s="62">
        <v>55121606</v>
      </c>
      <c r="NFE53" s="62">
        <v>55121606</v>
      </c>
      <c r="NFF53" s="62">
        <v>55121606</v>
      </c>
      <c r="NFG53" s="62">
        <v>55121606</v>
      </c>
      <c r="NFH53" s="62">
        <v>55121606</v>
      </c>
      <c r="NFI53" s="62">
        <v>55121606</v>
      </c>
      <c r="NFJ53" s="62">
        <v>55121606</v>
      </c>
      <c r="NFK53" s="62">
        <v>55121606</v>
      </c>
      <c r="NFL53" s="62">
        <v>55121606</v>
      </c>
      <c r="NFM53" s="62">
        <v>55121606</v>
      </c>
      <c r="NFN53" s="62">
        <v>55121606</v>
      </c>
      <c r="NFO53" s="62">
        <v>55121606</v>
      </c>
      <c r="NFP53" s="62">
        <v>55121606</v>
      </c>
      <c r="NFQ53" s="62">
        <v>55121606</v>
      </c>
      <c r="NFR53" s="62">
        <v>55121606</v>
      </c>
      <c r="NFS53" s="62">
        <v>55121606</v>
      </c>
      <c r="NFT53" s="62">
        <v>55121606</v>
      </c>
      <c r="NFU53" s="62">
        <v>55121606</v>
      </c>
      <c r="NFV53" s="62">
        <v>55121606</v>
      </c>
      <c r="NFW53" s="62">
        <v>55121606</v>
      </c>
      <c r="NFX53" s="62">
        <v>55121606</v>
      </c>
      <c r="NFY53" s="62">
        <v>55121606</v>
      </c>
      <c r="NFZ53" s="62">
        <v>55121606</v>
      </c>
      <c r="NGA53" s="62">
        <v>55121606</v>
      </c>
      <c r="NGB53" s="62">
        <v>55121606</v>
      </c>
      <c r="NGC53" s="62">
        <v>55121606</v>
      </c>
      <c r="NGD53" s="62">
        <v>55121606</v>
      </c>
      <c r="NGE53" s="62">
        <v>55121606</v>
      </c>
      <c r="NGF53" s="62">
        <v>55121606</v>
      </c>
      <c r="NGG53" s="62">
        <v>55121606</v>
      </c>
      <c r="NGH53" s="62">
        <v>55121606</v>
      </c>
      <c r="NGI53" s="62">
        <v>55121606</v>
      </c>
      <c r="NGJ53" s="62">
        <v>55121606</v>
      </c>
      <c r="NGK53" s="62">
        <v>55121606</v>
      </c>
      <c r="NGL53" s="62">
        <v>55121606</v>
      </c>
      <c r="NGM53" s="62">
        <v>55121606</v>
      </c>
      <c r="NGN53" s="62">
        <v>55121606</v>
      </c>
      <c r="NGO53" s="62">
        <v>55121606</v>
      </c>
      <c r="NGP53" s="62">
        <v>55121606</v>
      </c>
      <c r="NGQ53" s="62">
        <v>55121606</v>
      </c>
      <c r="NGR53" s="62">
        <v>55121606</v>
      </c>
      <c r="NGS53" s="62">
        <v>55121606</v>
      </c>
      <c r="NGT53" s="62">
        <v>55121606</v>
      </c>
      <c r="NGU53" s="62">
        <v>55121606</v>
      </c>
      <c r="NGV53" s="62">
        <v>55121606</v>
      </c>
      <c r="NGW53" s="62">
        <v>55121606</v>
      </c>
      <c r="NGX53" s="62">
        <v>55121606</v>
      </c>
      <c r="NGY53" s="62">
        <v>55121606</v>
      </c>
      <c r="NGZ53" s="62">
        <v>55121606</v>
      </c>
      <c r="NHA53" s="62">
        <v>55121606</v>
      </c>
      <c r="NHB53" s="62">
        <v>55121606</v>
      </c>
      <c r="NHC53" s="62">
        <v>55121606</v>
      </c>
      <c r="NHD53" s="62">
        <v>55121606</v>
      </c>
      <c r="NHE53" s="62">
        <v>55121606</v>
      </c>
      <c r="NHF53" s="62">
        <v>55121606</v>
      </c>
      <c r="NHG53" s="62">
        <v>55121606</v>
      </c>
      <c r="NHH53" s="62">
        <v>55121606</v>
      </c>
      <c r="NHI53" s="62">
        <v>55121606</v>
      </c>
      <c r="NHJ53" s="62">
        <v>55121606</v>
      </c>
      <c r="NHK53" s="62">
        <v>55121606</v>
      </c>
      <c r="NHL53" s="62">
        <v>55121606</v>
      </c>
      <c r="NHM53" s="62">
        <v>55121606</v>
      </c>
      <c r="NHN53" s="62">
        <v>55121606</v>
      </c>
      <c r="NHO53" s="62">
        <v>55121606</v>
      </c>
      <c r="NHP53" s="62">
        <v>55121606</v>
      </c>
      <c r="NHQ53" s="62">
        <v>55121606</v>
      </c>
      <c r="NHR53" s="62">
        <v>55121606</v>
      </c>
      <c r="NHS53" s="62">
        <v>55121606</v>
      </c>
      <c r="NHT53" s="62">
        <v>55121606</v>
      </c>
      <c r="NHU53" s="62">
        <v>55121606</v>
      </c>
      <c r="NHV53" s="62">
        <v>55121606</v>
      </c>
      <c r="NHW53" s="62">
        <v>55121606</v>
      </c>
      <c r="NHX53" s="62">
        <v>55121606</v>
      </c>
      <c r="NHY53" s="62">
        <v>55121606</v>
      </c>
      <c r="NHZ53" s="62">
        <v>55121606</v>
      </c>
      <c r="NIA53" s="62">
        <v>55121606</v>
      </c>
      <c r="NIB53" s="62">
        <v>55121606</v>
      </c>
      <c r="NIC53" s="62">
        <v>55121606</v>
      </c>
      <c r="NID53" s="62">
        <v>55121606</v>
      </c>
      <c r="NIE53" s="62">
        <v>55121606</v>
      </c>
      <c r="NIF53" s="62">
        <v>55121606</v>
      </c>
      <c r="NIG53" s="62">
        <v>55121606</v>
      </c>
      <c r="NIH53" s="62">
        <v>55121606</v>
      </c>
      <c r="NII53" s="62">
        <v>55121606</v>
      </c>
      <c r="NIJ53" s="62">
        <v>55121606</v>
      </c>
      <c r="NIK53" s="62">
        <v>55121606</v>
      </c>
      <c r="NIL53" s="62">
        <v>55121606</v>
      </c>
      <c r="NIM53" s="62">
        <v>55121606</v>
      </c>
      <c r="NIN53" s="62">
        <v>55121606</v>
      </c>
      <c r="NIO53" s="62">
        <v>55121606</v>
      </c>
      <c r="NIP53" s="62">
        <v>55121606</v>
      </c>
      <c r="NIQ53" s="62">
        <v>55121606</v>
      </c>
      <c r="NIR53" s="62">
        <v>55121606</v>
      </c>
      <c r="NIS53" s="62">
        <v>55121606</v>
      </c>
      <c r="NIT53" s="62">
        <v>55121606</v>
      </c>
      <c r="NIU53" s="62">
        <v>55121606</v>
      </c>
      <c r="NIV53" s="62">
        <v>55121606</v>
      </c>
      <c r="NIW53" s="62">
        <v>55121606</v>
      </c>
      <c r="NIX53" s="62">
        <v>55121606</v>
      </c>
      <c r="NIY53" s="62">
        <v>55121606</v>
      </c>
      <c r="NIZ53" s="62">
        <v>55121606</v>
      </c>
      <c r="NJA53" s="62">
        <v>55121606</v>
      </c>
      <c r="NJB53" s="62">
        <v>55121606</v>
      </c>
      <c r="NJC53" s="62">
        <v>55121606</v>
      </c>
      <c r="NJD53" s="62">
        <v>55121606</v>
      </c>
      <c r="NJE53" s="62">
        <v>55121606</v>
      </c>
      <c r="NJF53" s="62">
        <v>55121606</v>
      </c>
      <c r="NJG53" s="62">
        <v>55121606</v>
      </c>
      <c r="NJH53" s="62">
        <v>55121606</v>
      </c>
      <c r="NJI53" s="62">
        <v>55121606</v>
      </c>
      <c r="NJJ53" s="62">
        <v>55121606</v>
      </c>
      <c r="NJK53" s="62">
        <v>55121606</v>
      </c>
      <c r="NJL53" s="62">
        <v>55121606</v>
      </c>
      <c r="NJM53" s="62">
        <v>55121606</v>
      </c>
      <c r="NJN53" s="62">
        <v>55121606</v>
      </c>
      <c r="NJO53" s="62">
        <v>55121606</v>
      </c>
      <c r="NJP53" s="62">
        <v>55121606</v>
      </c>
      <c r="NJQ53" s="62">
        <v>55121606</v>
      </c>
      <c r="NJR53" s="62">
        <v>55121606</v>
      </c>
      <c r="NJS53" s="62">
        <v>55121606</v>
      </c>
      <c r="NJT53" s="62">
        <v>55121606</v>
      </c>
      <c r="NJU53" s="62">
        <v>55121606</v>
      </c>
      <c r="NJV53" s="62">
        <v>55121606</v>
      </c>
      <c r="NJW53" s="62">
        <v>55121606</v>
      </c>
      <c r="NJX53" s="62">
        <v>55121606</v>
      </c>
      <c r="NJY53" s="62">
        <v>55121606</v>
      </c>
      <c r="NJZ53" s="62">
        <v>55121606</v>
      </c>
      <c r="NKA53" s="62">
        <v>55121606</v>
      </c>
      <c r="NKB53" s="62">
        <v>55121606</v>
      </c>
      <c r="NKC53" s="62">
        <v>55121606</v>
      </c>
      <c r="NKD53" s="62">
        <v>55121606</v>
      </c>
      <c r="NKE53" s="62">
        <v>55121606</v>
      </c>
      <c r="NKF53" s="62">
        <v>55121606</v>
      </c>
      <c r="NKG53" s="62">
        <v>55121606</v>
      </c>
      <c r="NKH53" s="62">
        <v>55121606</v>
      </c>
      <c r="NKI53" s="62">
        <v>55121606</v>
      </c>
      <c r="NKJ53" s="62">
        <v>55121606</v>
      </c>
      <c r="NKK53" s="62">
        <v>55121606</v>
      </c>
      <c r="NKL53" s="62">
        <v>55121606</v>
      </c>
      <c r="NKM53" s="62">
        <v>55121606</v>
      </c>
      <c r="NKN53" s="62">
        <v>55121606</v>
      </c>
      <c r="NKO53" s="62">
        <v>55121606</v>
      </c>
      <c r="NKP53" s="62">
        <v>55121606</v>
      </c>
      <c r="NKQ53" s="62">
        <v>55121606</v>
      </c>
      <c r="NKR53" s="62">
        <v>55121606</v>
      </c>
      <c r="NKS53" s="62">
        <v>55121606</v>
      </c>
      <c r="NKT53" s="62">
        <v>55121606</v>
      </c>
      <c r="NKU53" s="62">
        <v>55121606</v>
      </c>
      <c r="NKV53" s="62">
        <v>55121606</v>
      </c>
      <c r="NKW53" s="62">
        <v>55121606</v>
      </c>
      <c r="NKX53" s="62">
        <v>55121606</v>
      </c>
      <c r="NKY53" s="62">
        <v>55121606</v>
      </c>
      <c r="NKZ53" s="62">
        <v>55121606</v>
      </c>
      <c r="NLA53" s="62">
        <v>55121606</v>
      </c>
      <c r="NLB53" s="62">
        <v>55121606</v>
      </c>
      <c r="NLC53" s="62">
        <v>55121606</v>
      </c>
      <c r="NLD53" s="62">
        <v>55121606</v>
      </c>
      <c r="NLE53" s="62">
        <v>55121606</v>
      </c>
      <c r="NLF53" s="62">
        <v>55121606</v>
      </c>
      <c r="NLG53" s="62">
        <v>55121606</v>
      </c>
      <c r="NLH53" s="62">
        <v>55121606</v>
      </c>
      <c r="NLI53" s="62">
        <v>55121606</v>
      </c>
      <c r="NLJ53" s="62">
        <v>55121606</v>
      </c>
      <c r="NLK53" s="62">
        <v>55121606</v>
      </c>
      <c r="NLL53" s="62">
        <v>55121606</v>
      </c>
      <c r="NLM53" s="62">
        <v>55121606</v>
      </c>
      <c r="NLN53" s="62">
        <v>55121606</v>
      </c>
      <c r="NLO53" s="62">
        <v>55121606</v>
      </c>
      <c r="NLP53" s="62">
        <v>55121606</v>
      </c>
      <c r="NLQ53" s="62">
        <v>55121606</v>
      </c>
      <c r="NLR53" s="62">
        <v>55121606</v>
      </c>
      <c r="NLS53" s="62">
        <v>55121606</v>
      </c>
      <c r="NLT53" s="62">
        <v>55121606</v>
      </c>
      <c r="NLU53" s="62">
        <v>55121606</v>
      </c>
      <c r="NLV53" s="62">
        <v>55121606</v>
      </c>
      <c r="NLW53" s="62">
        <v>55121606</v>
      </c>
      <c r="NLX53" s="62">
        <v>55121606</v>
      </c>
      <c r="NLY53" s="62">
        <v>55121606</v>
      </c>
      <c r="NLZ53" s="62">
        <v>55121606</v>
      </c>
      <c r="NMA53" s="62">
        <v>55121606</v>
      </c>
      <c r="NMB53" s="62">
        <v>55121606</v>
      </c>
      <c r="NMC53" s="62">
        <v>55121606</v>
      </c>
      <c r="NMD53" s="62">
        <v>55121606</v>
      </c>
      <c r="NME53" s="62">
        <v>55121606</v>
      </c>
      <c r="NMF53" s="62">
        <v>55121606</v>
      </c>
      <c r="NMG53" s="62">
        <v>55121606</v>
      </c>
      <c r="NMH53" s="62">
        <v>55121606</v>
      </c>
      <c r="NMI53" s="62">
        <v>55121606</v>
      </c>
      <c r="NMJ53" s="62">
        <v>55121606</v>
      </c>
      <c r="NMK53" s="62">
        <v>55121606</v>
      </c>
      <c r="NML53" s="62">
        <v>55121606</v>
      </c>
      <c r="NMM53" s="62">
        <v>55121606</v>
      </c>
      <c r="NMN53" s="62">
        <v>55121606</v>
      </c>
      <c r="NMO53" s="62">
        <v>55121606</v>
      </c>
      <c r="NMP53" s="62">
        <v>55121606</v>
      </c>
      <c r="NMQ53" s="62">
        <v>55121606</v>
      </c>
      <c r="NMR53" s="62">
        <v>55121606</v>
      </c>
      <c r="NMS53" s="62">
        <v>55121606</v>
      </c>
      <c r="NMT53" s="62">
        <v>55121606</v>
      </c>
      <c r="NMU53" s="62">
        <v>55121606</v>
      </c>
      <c r="NMV53" s="62">
        <v>55121606</v>
      </c>
      <c r="NMW53" s="62">
        <v>55121606</v>
      </c>
      <c r="NMX53" s="62">
        <v>55121606</v>
      </c>
      <c r="NMY53" s="62">
        <v>55121606</v>
      </c>
      <c r="NMZ53" s="62">
        <v>55121606</v>
      </c>
      <c r="NNA53" s="62">
        <v>55121606</v>
      </c>
      <c r="NNB53" s="62">
        <v>55121606</v>
      </c>
      <c r="NNC53" s="62">
        <v>55121606</v>
      </c>
      <c r="NND53" s="62">
        <v>55121606</v>
      </c>
      <c r="NNE53" s="62">
        <v>55121606</v>
      </c>
      <c r="NNF53" s="62">
        <v>55121606</v>
      </c>
      <c r="NNG53" s="62">
        <v>55121606</v>
      </c>
      <c r="NNH53" s="62">
        <v>55121606</v>
      </c>
      <c r="NNI53" s="62">
        <v>55121606</v>
      </c>
      <c r="NNJ53" s="62">
        <v>55121606</v>
      </c>
      <c r="NNK53" s="62">
        <v>55121606</v>
      </c>
      <c r="NNL53" s="62">
        <v>55121606</v>
      </c>
      <c r="NNM53" s="62">
        <v>55121606</v>
      </c>
      <c r="NNN53" s="62">
        <v>55121606</v>
      </c>
      <c r="NNO53" s="62">
        <v>55121606</v>
      </c>
      <c r="NNP53" s="62">
        <v>55121606</v>
      </c>
      <c r="NNQ53" s="62">
        <v>55121606</v>
      </c>
      <c r="NNR53" s="62">
        <v>55121606</v>
      </c>
      <c r="NNS53" s="62">
        <v>55121606</v>
      </c>
      <c r="NNT53" s="62">
        <v>55121606</v>
      </c>
      <c r="NNU53" s="62">
        <v>55121606</v>
      </c>
      <c r="NNV53" s="62">
        <v>55121606</v>
      </c>
      <c r="NNW53" s="62">
        <v>55121606</v>
      </c>
      <c r="NNX53" s="62">
        <v>55121606</v>
      </c>
      <c r="NNY53" s="62">
        <v>55121606</v>
      </c>
      <c r="NNZ53" s="62">
        <v>55121606</v>
      </c>
      <c r="NOA53" s="62">
        <v>55121606</v>
      </c>
      <c r="NOB53" s="62">
        <v>55121606</v>
      </c>
      <c r="NOC53" s="62">
        <v>55121606</v>
      </c>
      <c r="NOD53" s="62">
        <v>55121606</v>
      </c>
      <c r="NOE53" s="62">
        <v>55121606</v>
      </c>
      <c r="NOF53" s="62">
        <v>55121606</v>
      </c>
      <c r="NOG53" s="62">
        <v>55121606</v>
      </c>
      <c r="NOH53" s="62">
        <v>55121606</v>
      </c>
      <c r="NOI53" s="62">
        <v>55121606</v>
      </c>
      <c r="NOJ53" s="62">
        <v>55121606</v>
      </c>
      <c r="NOK53" s="62">
        <v>55121606</v>
      </c>
      <c r="NOL53" s="62">
        <v>55121606</v>
      </c>
      <c r="NOM53" s="62">
        <v>55121606</v>
      </c>
      <c r="NON53" s="62">
        <v>55121606</v>
      </c>
      <c r="NOO53" s="62">
        <v>55121606</v>
      </c>
      <c r="NOP53" s="62">
        <v>55121606</v>
      </c>
      <c r="NOQ53" s="62">
        <v>55121606</v>
      </c>
      <c r="NOR53" s="62">
        <v>55121606</v>
      </c>
      <c r="NOS53" s="62">
        <v>55121606</v>
      </c>
      <c r="NOT53" s="62">
        <v>55121606</v>
      </c>
      <c r="NOU53" s="62">
        <v>55121606</v>
      </c>
      <c r="NOV53" s="62">
        <v>55121606</v>
      </c>
      <c r="NOW53" s="62">
        <v>55121606</v>
      </c>
      <c r="NOX53" s="62">
        <v>55121606</v>
      </c>
      <c r="NOY53" s="62">
        <v>55121606</v>
      </c>
      <c r="NOZ53" s="62">
        <v>55121606</v>
      </c>
      <c r="NPA53" s="62">
        <v>55121606</v>
      </c>
      <c r="NPB53" s="62">
        <v>55121606</v>
      </c>
      <c r="NPC53" s="62">
        <v>55121606</v>
      </c>
      <c r="NPD53" s="62">
        <v>55121606</v>
      </c>
      <c r="NPE53" s="62">
        <v>55121606</v>
      </c>
      <c r="NPF53" s="62">
        <v>55121606</v>
      </c>
      <c r="NPG53" s="62">
        <v>55121606</v>
      </c>
      <c r="NPH53" s="62">
        <v>55121606</v>
      </c>
      <c r="NPI53" s="62">
        <v>55121606</v>
      </c>
      <c r="NPJ53" s="62">
        <v>55121606</v>
      </c>
      <c r="NPK53" s="62">
        <v>55121606</v>
      </c>
      <c r="NPL53" s="62">
        <v>55121606</v>
      </c>
      <c r="NPM53" s="62">
        <v>55121606</v>
      </c>
      <c r="NPN53" s="62">
        <v>55121606</v>
      </c>
      <c r="NPO53" s="62">
        <v>55121606</v>
      </c>
      <c r="NPP53" s="62">
        <v>55121606</v>
      </c>
      <c r="NPQ53" s="62">
        <v>55121606</v>
      </c>
      <c r="NPR53" s="62">
        <v>55121606</v>
      </c>
      <c r="NPS53" s="62">
        <v>55121606</v>
      </c>
      <c r="NPT53" s="62">
        <v>55121606</v>
      </c>
      <c r="NPU53" s="62">
        <v>55121606</v>
      </c>
      <c r="NPV53" s="62">
        <v>55121606</v>
      </c>
      <c r="NPW53" s="62">
        <v>55121606</v>
      </c>
      <c r="NPX53" s="62">
        <v>55121606</v>
      </c>
      <c r="NPY53" s="62">
        <v>55121606</v>
      </c>
      <c r="NPZ53" s="62">
        <v>55121606</v>
      </c>
      <c r="NQA53" s="62">
        <v>55121606</v>
      </c>
      <c r="NQB53" s="62">
        <v>55121606</v>
      </c>
      <c r="NQC53" s="62">
        <v>55121606</v>
      </c>
      <c r="NQD53" s="62">
        <v>55121606</v>
      </c>
      <c r="NQE53" s="62">
        <v>55121606</v>
      </c>
      <c r="NQF53" s="62">
        <v>55121606</v>
      </c>
      <c r="NQG53" s="62">
        <v>55121606</v>
      </c>
      <c r="NQH53" s="62">
        <v>55121606</v>
      </c>
      <c r="NQI53" s="62">
        <v>55121606</v>
      </c>
      <c r="NQJ53" s="62">
        <v>55121606</v>
      </c>
      <c r="NQK53" s="62">
        <v>55121606</v>
      </c>
      <c r="NQL53" s="62">
        <v>55121606</v>
      </c>
      <c r="NQM53" s="62">
        <v>55121606</v>
      </c>
      <c r="NQN53" s="62">
        <v>55121606</v>
      </c>
      <c r="NQO53" s="62">
        <v>55121606</v>
      </c>
      <c r="NQP53" s="62">
        <v>55121606</v>
      </c>
      <c r="NQQ53" s="62">
        <v>55121606</v>
      </c>
      <c r="NQR53" s="62">
        <v>55121606</v>
      </c>
      <c r="NQS53" s="62">
        <v>55121606</v>
      </c>
      <c r="NQT53" s="62">
        <v>55121606</v>
      </c>
      <c r="NQU53" s="62">
        <v>55121606</v>
      </c>
      <c r="NQV53" s="62">
        <v>55121606</v>
      </c>
      <c r="NQW53" s="62">
        <v>55121606</v>
      </c>
      <c r="NQX53" s="62">
        <v>55121606</v>
      </c>
      <c r="NQY53" s="62">
        <v>55121606</v>
      </c>
      <c r="NQZ53" s="62">
        <v>55121606</v>
      </c>
      <c r="NRA53" s="62">
        <v>55121606</v>
      </c>
      <c r="NRB53" s="62">
        <v>55121606</v>
      </c>
      <c r="NRC53" s="62">
        <v>55121606</v>
      </c>
      <c r="NRD53" s="62">
        <v>55121606</v>
      </c>
      <c r="NRE53" s="62">
        <v>55121606</v>
      </c>
      <c r="NRF53" s="62">
        <v>55121606</v>
      </c>
      <c r="NRG53" s="62">
        <v>55121606</v>
      </c>
      <c r="NRH53" s="62">
        <v>55121606</v>
      </c>
      <c r="NRI53" s="62">
        <v>55121606</v>
      </c>
      <c r="NRJ53" s="62">
        <v>55121606</v>
      </c>
      <c r="NRK53" s="62">
        <v>55121606</v>
      </c>
      <c r="NRL53" s="62">
        <v>55121606</v>
      </c>
      <c r="NRM53" s="62">
        <v>55121606</v>
      </c>
      <c r="NRN53" s="62">
        <v>55121606</v>
      </c>
      <c r="NRO53" s="62">
        <v>55121606</v>
      </c>
      <c r="NRP53" s="62">
        <v>55121606</v>
      </c>
      <c r="NRQ53" s="62">
        <v>55121606</v>
      </c>
      <c r="NRR53" s="62">
        <v>55121606</v>
      </c>
      <c r="NRS53" s="62">
        <v>55121606</v>
      </c>
      <c r="NRT53" s="62">
        <v>55121606</v>
      </c>
      <c r="NRU53" s="62">
        <v>55121606</v>
      </c>
      <c r="NRV53" s="62">
        <v>55121606</v>
      </c>
      <c r="NRW53" s="62">
        <v>55121606</v>
      </c>
      <c r="NRX53" s="62">
        <v>55121606</v>
      </c>
      <c r="NRY53" s="62">
        <v>55121606</v>
      </c>
      <c r="NRZ53" s="62">
        <v>55121606</v>
      </c>
      <c r="NSA53" s="62">
        <v>55121606</v>
      </c>
      <c r="NSB53" s="62">
        <v>55121606</v>
      </c>
      <c r="NSC53" s="62">
        <v>55121606</v>
      </c>
      <c r="NSD53" s="62">
        <v>55121606</v>
      </c>
      <c r="NSE53" s="62">
        <v>55121606</v>
      </c>
      <c r="NSF53" s="62">
        <v>55121606</v>
      </c>
      <c r="NSG53" s="62">
        <v>55121606</v>
      </c>
      <c r="NSH53" s="62">
        <v>55121606</v>
      </c>
      <c r="NSI53" s="62">
        <v>55121606</v>
      </c>
      <c r="NSJ53" s="62">
        <v>55121606</v>
      </c>
      <c r="NSK53" s="62">
        <v>55121606</v>
      </c>
      <c r="NSL53" s="62">
        <v>55121606</v>
      </c>
      <c r="NSM53" s="62">
        <v>55121606</v>
      </c>
      <c r="NSN53" s="62">
        <v>55121606</v>
      </c>
      <c r="NSO53" s="62">
        <v>55121606</v>
      </c>
      <c r="NSP53" s="62">
        <v>55121606</v>
      </c>
      <c r="NSQ53" s="62">
        <v>55121606</v>
      </c>
      <c r="NSR53" s="62">
        <v>55121606</v>
      </c>
      <c r="NSS53" s="62">
        <v>55121606</v>
      </c>
      <c r="NST53" s="62">
        <v>55121606</v>
      </c>
      <c r="NSU53" s="62">
        <v>55121606</v>
      </c>
      <c r="NSV53" s="62">
        <v>55121606</v>
      </c>
      <c r="NSW53" s="62">
        <v>55121606</v>
      </c>
      <c r="NSX53" s="62">
        <v>55121606</v>
      </c>
      <c r="NSY53" s="62">
        <v>55121606</v>
      </c>
      <c r="NSZ53" s="62">
        <v>55121606</v>
      </c>
      <c r="NTA53" s="62">
        <v>55121606</v>
      </c>
      <c r="NTB53" s="62">
        <v>55121606</v>
      </c>
      <c r="NTC53" s="62">
        <v>55121606</v>
      </c>
      <c r="NTD53" s="62">
        <v>55121606</v>
      </c>
      <c r="NTE53" s="62">
        <v>55121606</v>
      </c>
      <c r="NTF53" s="62">
        <v>55121606</v>
      </c>
      <c r="NTG53" s="62">
        <v>55121606</v>
      </c>
      <c r="NTH53" s="62">
        <v>55121606</v>
      </c>
      <c r="NTI53" s="62">
        <v>55121606</v>
      </c>
      <c r="NTJ53" s="62">
        <v>55121606</v>
      </c>
      <c r="NTK53" s="62">
        <v>55121606</v>
      </c>
      <c r="NTL53" s="62">
        <v>55121606</v>
      </c>
      <c r="NTM53" s="62">
        <v>55121606</v>
      </c>
      <c r="NTN53" s="62">
        <v>55121606</v>
      </c>
      <c r="NTO53" s="62">
        <v>55121606</v>
      </c>
      <c r="NTP53" s="62">
        <v>55121606</v>
      </c>
      <c r="NTQ53" s="62">
        <v>55121606</v>
      </c>
      <c r="NTR53" s="62">
        <v>55121606</v>
      </c>
      <c r="NTS53" s="62">
        <v>55121606</v>
      </c>
      <c r="NTT53" s="62">
        <v>55121606</v>
      </c>
      <c r="NTU53" s="62">
        <v>55121606</v>
      </c>
      <c r="NTV53" s="62">
        <v>55121606</v>
      </c>
      <c r="NTW53" s="62">
        <v>55121606</v>
      </c>
      <c r="NTX53" s="62">
        <v>55121606</v>
      </c>
      <c r="NTY53" s="62">
        <v>55121606</v>
      </c>
      <c r="NTZ53" s="62">
        <v>55121606</v>
      </c>
      <c r="NUA53" s="62">
        <v>55121606</v>
      </c>
      <c r="NUB53" s="62">
        <v>55121606</v>
      </c>
      <c r="NUC53" s="62">
        <v>55121606</v>
      </c>
      <c r="NUD53" s="62">
        <v>55121606</v>
      </c>
      <c r="NUE53" s="62">
        <v>55121606</v>
      </c>
      <c r="NUF53" s="62">
        <v>55121606</v>
      </c>
      <c r="NUG53" s="62">
        <v>55121606</v>
      </c>
      <c r="NUH53" s="62">
        <v>55121606</v>
      </c>
      <c r="NUI53" s="62">
        <v>55121606</v>
      </c>
      <c r="NUJ53" s="62">
        <v>55121606</v>
      </c>
      <c r="NUK53" s="62">
        <v>55121606</v>
      </c>
      <c r="NUL53" s="62">
        <v>55121606</v>
      </c>
      <c r="NUM53" s="62">
        <v>55121606</v>
      </c>
      <c r="NUN53" s="62">
        <v>55121606</v>
      </c>
      <c r="NUO53" s="62">
        <v>55121606</v>
      </c>
      <c r="NUP53" s="62">
        <v>55121606</v>
      </c>
      <c r="NUQ53" s="62">
        <v>55121606</v>
      </c>
      <c r="NUR53" s="62">
        <v>55121606</v>
      </c>
      <c r="NUS53" s="62">
        <v>55121606</v>
      </c>
      <c r="NUT53" s="62">
        <v>55121606</v>
      </c>
      <c r="NUU53" s="62">
        <v>55121606</v>
      </c>
      <c r="NUV53" s="62">
        <v>55121606</v>
      </c>
      <c r="NUW53" s="62">
        <v>55121606</v>
      </c>
      <c r="NUX53" s="62">
        <v>55121606</v>
      </c>
      <c r="NUY53" s="62">
        <v>55121606</v>
      </c>
      <c r="NUZ53" s="62">
        <v>55121606</v>
      </c>
      <c r="NVA53" s="62">
        <v>55121606</v>
      </c>
      <c r="NVB53" s="62">
        <v>55121606</v>
      </c>
      <c r="NVC53" s="62">
        <v>55121606</v>
      </c>
      <c r="NVD53" s="62">
        <v>55121606</v>
      </c>
      <c r="NVE53" s="62">
        <v>55121606</v>
      </c>
      <c r="NVF53" s="62">
        <v>55121606</v>
      </c>
      <c r="NVG53" s="62">
        <v>55121606</v>
      </c>
      <c r="NVH53" s="62">
        <v>55121606</v>
      </c>
      <c r="NVI53" s="62">
        <v>55121606</v>
      </c>
      <c r="NVJ53" s="62">
        <v>55121606</v>
      </c>
      <c r="NVK53" s="62">
        <v>55121606</v>
      </c>
      <c r="NVL53" s="62">
        <v>55121606</v>
      </c>
      <c r="NVM53" s="62">
        <v>55121606</v>
      </c>
      <c r="NVN53" s="62">
        <v>55121606</v>
      </c>
      <c r="NVO53" s="62">
        <v>55121606</v>
      </c>
      <c r="NVP53" s="62">
        <v>55121606</v>
      </c>
      <c r="NVQ53" s="62">
        <v>55121606</v>
      </c>
      <c r="NVR53" s="62">
        <v>55121606</v>
      </c>
      <c r="NVS53" s="62">
        <v>55121606</v>
      </c>
      <c r="NVT53" s="62">
        <v>55121606</v>
      </c>
      <c r="NVU53" s="62">
        <v>55121606</v>
      </c>
      <c r="NVV53" s="62">
        <v>55121606</v>
      </c>
      <c r="NVW53" s="62">
        <v>55121606</v>
      </c>
      <c r="NVX53" s="62">
        <v>55121606</v>
      </c>
      <c r="NVY53" s="62">
        <v>55121606</v>
      </c>
      <c r="NVZ53" s="62">
        <v>55121606</v>
      </c>
      <c r="NWA53" s="62">
        <v>55121606</v>
      </c>
      <c r="NWB53" s="62">
        <v>55121606</v>
      </c>
      <c r="NWC53" s="62">
        <v>55121606</v>
      </c>
      <c r="NWD53" s="62">
        <v>55121606</v>
      </c>
      <c r="NWE53" s="62">
        <v>55121606</v>
      </c>
      <c r="NWF53" s="62">
        <v>55121606</v>
      </c>
      <c r="NWG53" s="62">
        <v>55121606</v>
      </c>
      <c r="NWH53" s="62">
        <v>55121606</v>
      </c>
      <c r="NWI53" s="62">
        <v>55121606</v>
      </c>
      <c r="NWJ53" s="62">
        <v>55121606</v>
      </c>
      <c r="NWK53" s="62">
        <v>55121606</v>
      </c>
      <c r="NWL53" s="62">
        <v>55121606</v>
      </c>
      <c r="NWM53" s="62">
        <v>55121606</v>
      </c>
      <c r="NWN53" s="62">
        <v>55121606</v>
      </c>
      <c r="NWO53" s="62">
        <v>55121606</v>
      </c>
      <c r="NWP53" s="62">
        <v>55121606</v>
      </c>
      <c r="NWQ53" s="62">
        <v>55121606</v>
      </c>
      <c r="NWR53" s="62">
        <v>55121606</v>
      </c>
      <c r="NWS53" s="62">
        <v>55121606</v>
      </c>
      <c r="NWT53" s="62">
        <v>55121606</v>
      </c>
      <c r="NWU53" s="62">
        <v>55121606</v>
      </c>
      <c r="NWV53" s="62">
        <v>55121606</v>
      </c>
      <c r="NWW53" s="62">
        <v>55121606</v>
      </c>
      <c r="NWX53" s="62">
        <v>55121606</v>
      </c>
      <c r="NWY53" s="62">
        <v>55121606</v>
      </c>
      <c r="NWZ53" s="62">
        <v>55121606</v>
      </c>
      <c r="NXA53" s="62">
        <v>55121606</v>
      </c>
      <c r="NXB53" s="62">
        <v>55121606</v>
      </c>
      <c r="NXC53" s="62">
        <v>55121606</v>
      </c>
      <c r="NXD53" s="62">
        <v>55121606</v>
      </c>
      <c r="NXE53" s="62">
        <v>55121606</v>
      </c>
      <c r="NXF53" s="62">
        <v>55121606</v>
      </c>
      <c r="NXG53" s="62">
        <v>55121606</v>
      </c>
      <c r="NXH53" s="62">
        <v>55121606</v>
      </c>
      <c r="NXI53" s="62">
        <v>55121606</v>
      </c>
      <c r="NXJ53" s="62">
        <v>55121606</v>
      </c>
      <c r="NXK53" s="62">
        <v>55121606</v>
      </c>
      <c r="NXL53" s="62">
        <v>55121606</v>
      </c>
      <c r="NXM53" s="62">
        <v>55121606</v>
      </c>
      <c r="NXN53" s="62">
        <v>55121606</v>
      </c>
      <c r="NXO53" s="62">
        <v>55121606</v>
      </c>
      <c r="NXP53" s="62">
        <v>55121606</v>
      </c>
      <c r="NXQ53" s="62">
        <v>55121606</v>
      </c>
      <c r="NXR53" s="62">
        <v>55121606</v>
      </c>
      <c r="NXS53" s="62">
        <v>55121606</v>
      </c>
      <c r="NXT53" s="62">
        <v>55121606</v>
      </c>
      <c r="NXU53" s="62">
        <v>55121606</v>
      </c>
      <c r="NXV53" s="62">
        <v>55121606</v>
      </c>
      <c r="NXW53" s="62">
        <v>55121606</v>
      </c>
      <c r="NXX53" s="62">
        <v>55121606</v>
      </c>
      <c r="NXY53" s="62">
        <v>55121606</v>
      </c>
      <c r="NXZ53" s="62">
        <v>55121606</v>
      </c>
      <c r="NYA53" s="62">
        <v>55121606</v>
      </c>
      <c r="NYB53" s="62">
        <v>55121606</v>
      </c>
      <c r="NYC53" s="62">
        <v>55121606</v>
      </c>
      <c r="NYD53" s="62">
        <v>55121606</v>
      </c>
      <c r="NYE53" s="62">
        <v>55121606</v>
      </c>
      <c r="NYF53" s="62">
        <v>55121606</v>
      </c>
      <c r="NYG53" s="62">
        <v>55121606</v>
      </c>
      <c r="NYH53" s="62">
        <v>55121606</v>
      </c>
      <c r="NYI53" s="62">
        <v>55121606</v>
      </c>
      <c r="NYJ53" s="62">
        <v>55121606</v>
      </c>
      <c r="NYK53" s="62">
        <v>55121606</v>
      </c>
      <c r="NYL53" s="62">
        <v>55121606</v>
      </c>
      <c r="NYM53" s="62">
        <v>55121606</v>
      </c>
      <c r="NYN53" s="62">
        <v>55121606</v>
      </c>
      <c r="NYO53" s="62">
        <v>55121606</v>
      </c>
      <c r="NYP53" s="62">
        <v>55121606</v>
      </c>
      <c r="NYQ53" s="62">
        <v>55121606</v>
      </c>
      <c r="NYR53" s="62">
        <v>55121606</v>
      </c>
      <c r="NYS53" s="62">
        <v>55121606</v>
      </c>
      <c r="NYT53" s="62">
        <v>55121606</v>
      </c>
      <c r="NYU53" s="62">
        <v>55121606</v>
      </c>
      <c r="NYV53" s="62">
        <v>55121606</v>
      </c>
      <c r="NYW53" s="62">
        <v>55121606</v>
      </c>
      <c r="NYX53" s="62">
        <v>55121606</v>
      </c>
      <c r="NYY53" s="62">
        <v>55121606</v>
      </c>
      <c r="NYZ53" s="62">
        <v>55121606</v>
      </c>
      <c r="NZA53" s="62">
        <v>55121606</v>
      </c>
      <c r="NZB53" s="62">
        <v>55121606</v>
      </c>
      <c r="NZC53" s="62">
        <v>55121606</v>
      </c>
      <c r="NZD53" s="62">
        <v>55121606</v>
      </c>
      <c r="NZE53" s="62">
        <v>55121606</v>
      </c>
      <c r="NZF53" s="62">
        <v>55121606</v>
      </c>
      <c r="NZG53" s="62">
        <v>55121606</v>
      </c>
      <c r="NZH53" s="62">
        <v>55121606</v>
      </c>
      <c r="NZI53" s="62">
        <v>55121606</v>
      </c>
      <c r="NZJ53" s="62">
        <v>55121606</v>
      </c>
      <c r="NZK53" s="62">
        <v>55121606</v>
      </c>
      <c r="NZL53" s="62">
        <v>55121606</v>
      </c>
      <c r="NZM53" s="62">
        <v>55121606</v>
      </c>
      <c r="NZN53" s="62">
        <v>55121606</v>
      </c>
      <c r="NZO53" s="62">
        <v>55121606</v>
      </c>
      <c r="NZP53" s="62">
        <v>55121606</v>
      </c>
      <c r="NZQ53" s="62">
        <v>55121606</v>
      </c>
      <c r="NZR53" s="62">
        <v>55121606</v>
      </c>
      <c r="NZS53" s="62">
        <v>55121606</v>
      </c>
      <c r="NZT53" s="62">
        <v>55121606</v>
      </c>
      <c r="NZU53" s="62">
        <v>55121606</v>
      </c>
      <c r="NZV53" s="62">
        <v>55121606</v>
      </c>
      <c r="NZW53" s="62">
        <v>55121606</v>
      </c>
      <c r="NZX53" s="62">
        <v>55121606</v>
      </c>
      <c r="NZY53" s="62">
        <v>55121606</v>
      </c>
      <c r="NZZ53" s="62">
        <v>55121606</v>
      </c>
      <c r="OAA53" s="62">
        <v>55121606</v>
      </c>
      <c r="OAB53" s="62">
        <v>55121606</v>
      </c>
      <c r="OAC53" s="62">
        <v>55121606</v>
      </c>
      <c r="OAD53" s="62">
        <v>55121606</v>
      </c>
      <c r="OAE53" s="62">
        <v>55121606</v>
      </c>
      <c r="OAF53" s="62">
        <v>55121606</v>
      </c>
      <c r="OAG53" s="62">
        <v>55121606</v>
      </c>
      <c r="OAH53" s="62">
        <v>55121606</v>
      </c>
      <c r="OAI53" s="62">
        <v>55121606</v>
      </c>
      <c r="OAJ53" s="62">
        <v>55121606</v>
      </c>
      <c r="OAK53" s="62">
        <v>55121606</v>
      </c>
      <c r="OAL53" s="62">
        <v>55121606</v>
      </c>
      <c r="OAM53" s="62">
        <v>55121606</v>
      </c>
      <c r="OAN53" s="62">
        <v>55121606</v>
      </c>
      <c r="OAO53" s="62">
        <v>55121606</v>
      </c>
      <c r="OAP53" s="62">
        <v>55121606</v>
      </c>
      <c r="OAQ53" s="62">
        <v>55121606</v>
      </c>
      <c r="OAR53" s="62">
        <v>55121606</v>
      </c>
      <c r="OAS53" s="62">
        <v>55121606</v>
      </c>
      <c r="OAT53" s="62">
        <v>55121606</v>
      </c>
      <c r="OAU53" s="62">
        <v>55121606</v>
      </c>
      <c r="OAV53" s="62">
        <v>55121606</v>
      </c>
      <c r="OAW53" s="62">
        <v>55121606</v>
      </c>
      <c r="OAX53" s="62">
        <v>55121606</v>
      </c>
      <c r="OAY53" s="62">
        <v>55121606</v>
      </c>
      <c r="OAZ53" s="62">
        <v>55121606</v>
      </c>
      <c r="OBA53" s="62">
        <v>55121606</v>
      </c>
      <c r="OBB53" s="62">
        <v>55121606</v>
      </c>
      <c r="OBC53" s="62">
        <v>55121606</v>
      </c>
      <c r="OBD53" s="62">
        <v>55121606</v>
      </c>
      <c r="OBE53" s="62">
        <v>55121606</v>
      </c>
      <c r="OBF53" s="62">
        <v>55121606</v>
      </c>
      <c r="OBG53" s="62">
        <v>55121606</v>
      </c>
      <c r="OBH53" s="62">
        <v>55121606</v>
      </c>
      <c r="OBI53" s="62">
        <v>55121606</v>
      </c>
      <c r="OBJ53" s="62">
        <v>55121606</v>
      </c>
      <c r="OBK53" s="62">
        <v>55121606</v>
      </c>
      <c r="OBL53" s="62">
        <v>55121606</v>
      </c>
      <c r="OBM53" s="62">
        <v>55121606</v>
      </c>
      <c r="OBN53" s="62">
        <v>55121606</v>
      </c>
      <c r="OBO53" s="62">
        <v>55121606</v>
      </c>
      <c r="OBP53" s="62">
        <v>55121606</v>
      </c>
      <c r="OBQ53" s="62">
        <v>55121606</v>
      </c>
      <c r="OBR53" s="62">
        <v>55121606</v>
      </c>
      <c r="OBS53" s="62">
        <v>55121606</v>
      </c>
      <c r="OBT53" s="62">
        <v>55121606</v>
      </c>
      <c r="OBU53" s="62">
        <v>55121606</v>
      </c>
      <c r="OBV53" s="62">
        <v>55121606</v>
      </c>
      <c r="OBW53" s="62">
        <v>55121606</v>
      </c>
      <c r="OBX53" s="62">
        <v>55121606</v>
      </c>
      <c r="OBY53" s="62">
        <v>55121606</v>
      </c>
      <c r="OBZ53" s="62">
        <v>55121606</v>
      </c>
      <c r="OCA53" s="62">
        <v>55121606</v>
      </c>
      <c r="OCB53" s="62">
        <v>55121606</v>
      </c>
      <c r="OCC53" s="62">
        <v>55121606</v>
      </c>
      <c r="OCD53" s="62">
        <v>55121606</v>
      </c>
      <c r="OCE53" s="62">
        <v>55121606</v>
      </c>
      <c r="OCF53" s="62">
        <v>55121606</v>
      </c>
      <c r="OCG53" s="62">
        <v>55121606</v>
      </c>
      <c r="OCH53" s="62">
        <v>55121606</v>
      </c>
      <c r="OCI53" s="62">
        <v>55121606</v>
      </c>
      <c r="OCJ53" s="62">
        <v>55121606</v>
      </c>
      <c r="OCK53" s="62">
        <v>55121606</v>
      </c>
      <c r="OCL53" s="62">
        <v>55121606</v>
      </c>
      <c r="OCM53" s="62">
        <v>55121606</v>
      </c>
      <c r="OCN53" s="62">
        <v>55121606</v>
      </c>
      <c r="OCO53" s="62">
        <v>55121606</v>
      </c>
      <c r="OCP53" s="62">
        <v>55121606</v>
      </c>
      <c r="OCQ53" s="62">
        <v>55121606</v>
      </c>
      <c r="OCR53" s="62">
        <v>55121606</v>
      </c>
      <c r="OCS53" s="62">
        <v>55121606</v>
      </c>
      <c r="OCT53" s="62">
        <v>55121606</v>
      </c>
      <c r="OCU53" s="62">
        <v>55121606</v>
      </c>
      <c r="OCV53" s="62">
        <v>55121606</v>
      </c>
      <c r="OCW53" s="62">
        <v>55121606</v>
      </c>
      <c r="OCX53" s="62">
        <v>55121606</v>
      </c>
      <c r="OCY53" s="62">
        <v>55121606</v>
      </c>
      <c r="OCZ53" s="62">
        <v>55121606</v>
      </c>
      <c r="ODA53" s="62">
        <v>55121606</v>
      </c>
      <c r="ODB53" s="62">
        <v>55121606</v>
      </c>
      <c r="ODC53" s="62">
        <v>55121606</v>
      </c>
      <c r="ODD53" s="62">
        <v>55121606</v>
      </c>
      <c r="ODE53" s="62">
        <v>55121606</v>
      </c>
      <c r="ODF53" s="62">
        <v>55121606</v>
      </c>
      <c r="ODG53" s="62">
        <v>55121606</v>
      </c>
      <c r="ODH53" s="62">
        <v>55121606</v>
      </c>
      <c r="ODI53" s="62">
        <v>55121606</v>
      </c>
      <c r="ODJ53" s="62">
        <v>55121606</v>
      </c>
      <c r="ODK53" s="62">
        <v>55121606</v>
      </c>
      <c r="ODL53" s="62">
        <v>55121606</v>
      </c>
      <c r="ODM53" s="62">
        <v>55121606</v>
      </c>
      <c r="ODN53" s="62">
        <v>55121606</v>
      </c>
      <c r="ODO53" s="62">
        <v>55121606</v>
      </c>
      <c r="ODP53" s="62">
        <v>55121606</v>
      </c>
      <c r="ODQ53" s="62">
        <v>55121606</v>
      </c>
      <c r="ODR53" s="62">
        <v>55121606</v>
      </c>
      <c r="ODS53" s="62">
        <v>55121606</v>
      </c>
      <c r="ODT53" s="62">
        <v>55121606</v>
      </c>
      <c r="ODU53" s="62">
        <v>55121606</v>
      </c>
      <c r="ODV53" s="62">
        <v>55121606</v>
      </c>
      <c r="ODW53" s="62">
        <v>55121606</v>
      </c>
      <c r="ODX53" s="62">
        <v>55121606</v>
      </c>
      <c r="ODY53" s="62">
        <v>55121606</v>
      </c>
      <c r="ODZ53" s="62">
        <v>55121606</v>
      </c>
      <c r="OEA53" s="62">
        <v>55121606</v>
      </c>
      <c r="OEB53" s="62">
        <v>55121606</v>
      </c>
      <c r="OEC53" s="62">
        <v>55121606</v>
      </c>
      <c r="OED53" s="62">
        <v>55121606</v>
      </c>
      <c r="OEE53" s="62">
        <v>55121606</v>
      </c>
      <c r="OEF53" s="62">
        <v>55121606</v>
      </c>
      <c r="OEG53" s="62">
        <v>55121606</v>
      </c>
      <c r="OEH53" s="62">
        <v>55121606</v>
      </c>
      <c r="OEI53" s="62">
        <v>55121606</v>
      </c>
      <c r="OEJ53" s="62">
        <v>55121606</v>
      </c>
      <c r="OEK53" s="62">
        <v>55121606</v>
      </c>
      <c r="OEL53" s="62">
        <v>55121606</v>
      </c>
      <c r="OEM53" s="62">
        <v>55121606</v>
      </c>
      <c r="OEN53" s="62">
        <v>55121606</v>
      </c>
      <c r="OEO53" s="62">
        <v>55121606</v>
      </c>
      <c r="OEP53" s="62">
        <v>55121606</v>
      </c>
      <c r="OEQ53" s="62">
        <v>55121606</v>
      </c>
      <c r="OER53" s="62">
        <v>55121606</v>
      </c>
      <c r="OES53" s="62">
        <v>55121606</v>
      </c>
      <c r="OET53" s="62">
        <v>55121606</v>
      </c>
      <c r="OEU53" s="62">
        <v>55121606</v>
      </c>
      <c r="OEV53" s="62">
        <v>55121606</v>
      </c>
      <c r="OEW53" s="62">
        <v>55121606</v>
      </c>
      <c r="OEX53" s="62">
        <v>55121606</v>
      </c>
      <c r="OEY53" s="62">
        <v>55121606</v>
      </c>
      <c r="OEZ53" s="62">
        <v>55121606</v>
      </c>
      <c r="OFA53" s="62">
        <v>55121606</v>
      </c>
      <c r="OFB53" s="62">
        <v>55121606</v>
      </c>
      <c r="OFC53" s="62">
        <v>55121606</v>
      </c>
      <c r="OFD53" s="62">
        <v>55121606</v>
      </c>
      <c r="OFE53" s="62">
        <v>55121606</v>
      </c>
      <c r="OFF53" s="62">
        <v>55121606</v>
      </c>
      <c r="OFG53" s="62">
        <v>55121606</v>
      </c>
      <c r="OFH53" s="62">
        <v>55121606</v>
      </c>
      <c r="OFI53" s="62">
        <v>55121606</v>
      </c>
      <c r="OFJ53" s="62">
        <v>55121606</v>
      </c>
      <c r="OFK53" s="62">
        <v>55121606</v>
      </c>
      <c r="OFL53" s="62">
        <v>55121606</v>
      </c>
      <c r="OFM53" s="62">
        <v>55121606</v>
      </c>
      <c r="OFN53" s="62">
        <v>55121606</v>
      </c>
      <c r="OFO53" s="62">
        <v>55121606</v>
      </c>
      <c r="OFP53" s="62">
        <v>55121606</v>
      </c>
      <c r="OFQ53" s="62">
        <v>55121606</v>
      </c>
      <c r="OFR53" s="62">
        <v>55121606</v>
      </c>
      <c r="OFS53" s="62">
        <v>55121606</v>
      </c>
      <c r="OFT53" s="62">
        <v>55121606</v>
      </c>
      <c r="OFU53" s="62">
        <v>55121606</v>
      </c>
      <c r="OFV53" s="62">
        <v>55121606</v>
      </c>
      <c r="OFW53" s="62">
        <v>55121606</v>
      </c>
      <c r="OFX53" s="62">
        <v>55121606</v>
      </c>
      <c r="OFY53" s="62">
        <v>55121606</v>
      </c>
      <c r="OFZ53" s="62">
        <v>55121606</v>
      </c>
      <c r="OGA53" s="62">
        <v>55121606</v>
      </c>
      <c r="OGB53" s="62">
        <v>55121606</v>
      </c>
      <c r="OGC53" s="62">
        <v>55121606</v>
      </c>
      <c r="OGD53" s="62">
        <v>55121606</v>
      </c>
      <c r="OGE53" s="62">
        <v>55121606</v>
      </c>
      <c r="OGF53" s="62">
        <v>55121606</v>
      </c>
      <c r="OGG53" s="62">
        <v>55121606</v>
      </c>
      <c r="OGH53" s="62">
        <v>55121606</v>
      </c>
      <c r="OGI53" s="62">
        <v>55121606</v>
      </c>
      <c r="OGJ53" s="62">
        <v>55121606</v>
      </c>
      <c r="OGK53" s="62">
        <v>55121606</v>
      </c>
      <c r="OGL53" s="62">
        <v>55121606</v>
      </c>
      <c r="OGM53" s="62">
        <v>55121606</v>
      </c>
      <c r="OGN53" s="62">
        <v>55121606</v>
      </c>
      <c r="OGO53" s="62">
        <v>55121606</v>
      </c>
      <c r="OGP53" s="62">
        <v>55121606</v>
      </c>
      <c r="OGQ53" s="62">
        <v>55121606</v>
      </c>
      <c r="OGR53" s="62">
        <v>55121606</v>
      </c>
      <c r="OGS53" s="62">
        <v>55121606</v>
      </c>
      <c r="OGT53" s="62">
        <v>55121606</v>
      </c>
      <c r="OGU53" s="62">
        <v>55121606</v>
      </c>
      <c r="OGV53" s="62">
        <v>55121606</v>
      </c>
      <c r="OGW53" s="62">
        <v>55121606</v>
      </c>
      <c r="OGX53" s="62">
        <v>55121606</v>
      </c>
      <c r="OGY53" s="62">
        <v>55121606</v>
      </c>
      <c r="OGZ53" s="62">
        <v>55121606</v>
      </c>
      <c r="OHA53" s="62">
        <v>55121606</v>
      </c>
      <c r="OHB53" s="62">
        <v>55121606</v>
      </c>
      <c r="OHC53" s="62">
        <v>55121606</v>
      </c>
      <c r="OHD53" s="62">
        <v>55121606</v>
      </c>
      <c r="OHE53" s="62">
        <v>55121606</v>
      </c>
      <c r="OHF53" s="62">
        <v>55121606</v>
      </c>
      <c r="OHG53" s="62">
        <v>55121606</v>
      </c>
      <c r="OHH53" s="62">
        <v>55121606</v>
      </c>
      <c r="OHI53" s="62">
        <v>55121606</v>
      </c>
      <c r="OHJ53" s="62">
        <v>55121606</v>
      </c>
      <c r="OHK53" s="62">
        <v>55121606</v>
      </c>
      <c r="OHL53" s="62">
        <v>55121606</v>
      </c>
      <c r="OHM53" s="62">
        <v>55121606</v>
      </c>
      <c r="OHN53" s="62">
        <v>55121606</v>
      </c>
      <c r="OHO53" s="62">
        <v>55121606</v>
      </c>
      <c r="OHP53" s="62">
        <v>55121606</v>
      </c>
      <c r="OHQ53" s="62">
        <v>55121606</v>
      </c>
      <c r="OHR53" s="62">
        <v>55121606</v>
      </c>
      <c r="OHS53" s="62">
        <v>55121606</v>
      </c>
      <c r="OHT53" s="62">
        <v>55121606</v>
      </c>
      <c r="OHU53" s="62">
        <v>55121606</v>
      </c>
      <c r="OHV53" s="62">
        <v>55121606</v>
      </c>
      <c r="OHW53" s="62">
        <v>55121606</v>
      </c>
      <c r="OHX53" s="62">
        <v>55121606</v>
      </c>
      <c r="OHY53" s="62">
        <v>55121606</v>
      </c>
      <c r="OHZ53" s="62">
        <v>55121606</v>
      </c>
      <c r="OIA53" s="62">
        <v>55121606</v>
      </c>
      <c r="OIB53" s="62">
        <v>55121606</v>
      </c>
      <c r="OIC53" s="62">
        <v>55121606</v>
      </c>
      <c r="OID53" s="62">
        <v>55121606</v>
      </c>
      <c r="OIE53" s="62">
        <v>55121606</v>
      </c>
      <c r="OIF53" s="62">
        <v>55121606</v>
      </c>
      <c r="OIG53" s="62">
        <v>55121606</v>
      </c>
      <c r="OIH53" s="62">
        <v>55121606</v>
      </c>
      <c r="OII53" s="62">
        <v>55121606</v>
      </c>
      <c r="OIJ53" s="62">
        <v>55121606</v>
      </c>
      <c r="OIK53" s="62">
        <v>55121606</v>
      </c>
      <c r="OIL53" s="62">
        <v>55121606</v>
      </c>
      <c r="OIM53" s="62">
        <v>55121606</v>
      </c>
      <c r="OIN53" s="62">
        <v>55121606</v>
      </c>
      <c r="OIO53" s="62">
        <v>55121606</v>
      </c>
      <c r="OIP53" s="62">
        <v>55121606</v>
      </c>
      <c r="OIQ53" s="62">
        <v>55121606</v>
      </c>
      <c r="OIR53" s="62">
        <v>55121606</v>
      </c>
      <c r="OIS53" s="62">
        <v>55121606</v>
      </c>
      <c r="OIT53" s="62">
        <v>55121606</v>
      </c>
      <c r="OIU53" s="62">
        <v>55121606</v>
      </c>
      <c r="OIV53" s="62">
        <v>55121606</v>
      </c>
      <c r="OIW53" s="62">
        <v>55121606</v>
      </c>
      <c r="OIX53" s="62">
        <v>55121606</v>
      </c>
      <c r="OIY53" s="62">
        <v>55121606</v>
      </c>
      <c r="OIZ53" s="62">
        <v>55121606</v>
      </c>
      <c r="OJA53" s="62">
        <v>55121606</v>
      </c>
      <c r="OJB53" s="62">
        <v>55121606</v>
      </c>
      <c r="OJC53" s="62">
        <v>55121606</v>
      </c>
      <c r="OJD53" s="62">
        <v>55121606</v>
      </c>
      <c r="OJE53" s="62">
        <v>55121606</v>
      </c>
      <c r="OJF53" s="62">
        <v>55121606</v>
      </c>
      <c r="OJG53" s="62">
        <v>55121606</v>
      </c>
      <c r="OJH53" s="62">
        <v>55121606</v>
      </c>
      <c r="OJI53" s="62">
        <v>55121606</v>
      </c>
      <c r="OJJ53" s="62">
        <v>55121606</v>
      </c>
      <c r="OJK53" s="62">
        <v>55121606</v>
      </c>
      <c r="OJL53" s="62">
        <v>55121606</v>
      </c>
      <c r="OJM53" s="62">
        <v>55121606</v>
      </c>
      <c r="OJN53" s="62">
        <v>55121606</v>
      </c>
      <c r="OJO53" s="62">
        <v>55121606</v>
      </c>
      <c r="OJP53" s="62">
        <v>55121606</v>
      </c>
      <c r="OJQ53" s="62">
        <v>55121606</v>
      </c>
      <c r="OJR53" s="62">
        <v>55121606</v>
      </c>
      <c r="OJS53" s="62">
        <v>55121606</v>
      </c>
      <c r="OJT53" s="62">
        <v>55121606</v>
      </c>
      <c r="OJU53" s="62">
        <v>55121606</v>
      </c>
      <c r="OJV53" s="62">
        <v>55121606</v>
      </c>
      <c r="OJW53" s="62">
        <v>55121606</v>
      </c>
      <c r="OJX53" s="62">
        <v>55121606</v>
      </c>
      <c r="OJY53" s="62">
        <v>55121606</v>
      </c>
      <c r="OJZ53" s="62">
        <v>55121606</v>
      </c>
      <c r="OKA53" s="62">
        <v>55121606</v>
      </c>
      <c r="OKB53" s="62">
        <v>55121606</v>
      </c>
      <c r="OKC53" s="62">
        <v>55121606</v>
      </c>
      <c r="OKD53" s="62">
        <v>55121606</v>
      </c>
      <c r="OKE53" s="62">
        <v>55121606</v>
      </c>
      <c r="OKF53" s="62">
        <v>55121606</v>
      </c>
      <c r="OKG53" s="62">
        <v>55121606</v>
      </c>
      <c r="OKH53" s="62">
        <v>55121606</v>
      </c>
      <c r="OKI53" s="62">
        <v>55121606</v>
      </c>
      <c r="OKJ53" s="62">
        <v>55121606</v>
      </c>
      <c r="OKK53" s="62">
        <v>55121606</v>
      </c>
      <c r="OKL53" s="62">
        <v>55121606</v>
      </c>
      <c r="OKM53" s="62">
        <v>55121606</v>
      </c>
      <c r="OKN53" s="62">
        <v>55121606</v>
      </c>
      <c r="OKO53" s="62">
        <v>55121606</v>
      </c>
      <c r="OKP53" s="62">
        <v>55121606</v>
      </c>
      <c r="OKQ53" s="62">
        <v>55121606</v>
      </c>
      <c r="OKR53" s="62">
        <v>55121606</v>
      </c>
      <c r="OKS53" s="62">
        <v>55121606</v>
      </c>
      <c r="OKT53" s="62">
        <v>55121606</v>
      </c>
      <c r="OKU53" s="62">
        <v>55121606</v>
      </c>
      <c r="OKV53" s="62">
        <v>55121606</v>
      </c>
      <c r="OKW53" s="62">
        <v>55121606</v>
      </c>
      <c r="OKX53" s="62">
        <v>55121606</v>
      </c>
      <c r="OKY53" s="62">
        <v>55121606</v>
      </c>
      <c r="OKZ53" s="62">
        <v>55121606</v>
      </c>
      <c r="OLA53" s="62">
        <v>55121606</v>
      </c>
      <c r="OLB53" s="62">
        <v>55121606</v>
      </c>
      <c r="OLC53" s="62">
        <v>55121606</v>
      </c>
      <c r="OLD53" s="62">
        <v>55121606</v>
      </c>
      <c r="OLE53" s="62">
        <v>55121606</v>
      </c>
      <c r="OLF53" s="62">
        <v>55121606</v>
      </c>
      <c r="OLG53" s="62">
        <v>55121606</v>
      </c>
      <c r="OLH53" s="62">
        <v>55121606</v>
      </c>
      <c r="OLI53" s="62">
        <v>55121606</v>
      </c>
      <c r="OLJ53" s="62">
        <v>55121606</v>
      </c>
      <c r="OLK53" s="62">
        <v>55121606</v>
      </c>
      <c r="OLL53" s="62">
        <v>55121606</v>
      </c>
      <c r="OLM53" s="62">
        <v>55121606</v>
      </c>
      <c r="OLN53" s="62">
        <v>55121606</v>
      </c>
      <c r="OLO53" s="62">
        <v>55121606</v>
      </c>
      <c r="OLP53" s="62">
        <v>55121606</v>
      </c>
      <c r="OLQ53" s="62">
        <v>55121606</v>
      </c>
      <c r="OLR53" s="62">
        <v>55121606</v>
      </c>
      <c r="OLS53" s="62">
        <v>55121606</v>
      </c>
      <c r="OLT53" s="62">
        <v>55121606</v>
      </c>
      <c r="OLU53" s="62">
        <v>55121606</v>
      </c>
      <c r="OLV53" s="62">
        <v>55121606</v>
      </c>
      <c r="OLW53" s="62">
        <v>55121606</v>
      </c>
      <c r="OLX53" s="62">
        <v>55121606</v>
      </c>
      <c r="OLY53" s="62">
        <v>55121606</v>
      </c>
      <c r="OLZ53" s="62">
        <v>55121606</v>
      </c>
      <c r="OMA53" s="62">
        <v>55121606</v>
      </c>
      <c r="OMB53" s="62">
        <v>55121606</v>
      </c>
      <c r="OMC53" s="62">
        <v>55121606</v>
      </c>
      <c r="OMD53" s="62">
        <v>55121606</v>
      </c>
      <c r="OME53" s="62">
        <v>55121606</v>
      </c>
      <c r="OMF53" s="62">
        <v>55121606</v>
      </c>
      <c r="OMG53" s="62">
        <v>55121606</v>
      </c>
      <c r="OMH53" s="62">
        <v>55121606</v>
      </c>
      <c r="OMI53" s="62">
        <v>55121606</v>
      </c>
      <c r="OMJ53" s="62">
        <v>55121606</v>
      </c>
      <c r="OMK53" s="62">
        <v>55121606</v>
      </c>
      <c r="OML53" s="62">
        <v>55121606</v>
      </c>
      <c r="OMM53" s="62">
        <v>55121606</v>
      </c>
      <c r="OMN53" s="62">
        <v>55121606</v>
      </c>
      <c r="OMO53" s="62">
        <v>55121606</v>
      </c>
      <c r="OMP53" s="62">
        <v>55121606</v>
      </c>
      <c r="OMQ53" s="62">
        <v>55121606</v>
      </c>
      <c r="OMR53" s="62">
        <v>55121606</v>
      </c>
      <c r="OMS53" s="62">
        <v>55121606</v>
      </c>
      <c r="OMT53" s="62">
        <v>55121606</v>
      </c>
      <c r="OMU53" s="62">
        <v>55121606</v>
      </c>
      <c r="OMV53" s="62">
        <v>55121606</v>
      </c>
      <c r="OMW53" s="62">
        <v>55121606</v>
      </c>
      <c r="OMX53" s="62">
        <v>55121606</v>
      </c>
      <c r="OMY53" s="62">
        <v>55121606</v>
      </c>
      <c r="OMZ53" s="62">
        <v>55121606</v>
      </c>
      <c r="ONA53" s="62">
        <v>55121606</v>
      </c>
      <c r="ONB53" s="62">
        <v>55121606</v>
      </c>
      <c r="ONC53" s="62">
        <v>55121606</v>
      </c>
      <c r="OND53" s="62">
        <v>55121606</v>
      </c>
      <c r="ONE53" s="62">
        <v>55121606</v>
      </c>
      <c r="ONF53" s="62">
        <v>55121606</v>
      </c>
      <c r="ONG53" s="62">
        <v>55121606</v>
      </c>
      <c r="ONH53" s="62">
        <v>55121606</v>
      </c>
      <c r="ONI53" s="62">
        <v>55121606</v>
      </c>
      <c r="ONJ53" s="62">
        <v>55121606</v>
      </c>
      <c r="ONK53" s="62">
        <v>55121606</v>
      </c>
      <c r="ONL53" s="62">
        <v>55121606</v>
      </c>
      <c r="ONM53" s="62">
        <v>55121606</v>
      </c>
      <c r="ONN53" s="62">
        <v>55121606</v>
      </c>
      <c r="ONO53" s="62">
        <v>55121606</v>
      </c>
      <c r="ONP53" s="62">
        <v>55121606</v>
      </c>
      <c r="ONQ53" s="62">
        <v>55121606</v>
      </c>
      <c r="ONR53" s="62">
        <v>55121606</v>
      </c>
      <c r="ONS53" s="62">
        <v>55121606</v>
      </c>
      <c r="ONT53" s="62">
        <v>55121606</v>
      </c>
      <c r="ONU53" s="62">
        <v>55121606</v>
      </c>
      <c r="ONV53" s="62">
        <v>55121606</v>
      </c>
      <c r="ONW53" s="62">
        <v>55121606</v>
      </c>
      <c r="ONX53" s="62">
        <v>55121606</v>
      </c>
      <c r="ONY53" s="62">
        <v>55121606</v>
      </c>
      <c r="ONZ53" s="62">
        <v>55121606</v>
      </c>
      <c r="OOA53" s="62">
        <v>55121606</v>
      </c>
      <c r="OOB53" s="62">
        <v>55121606</v>
      </c>
      <c r="OOC53" s="62">
        <v>55121606</v>
      </c>
      <c r="OOD53" s="62">
        <v>55121606</v>
      </c>
      <c r="OOE53" s="62">
        <v>55121606</v>
      </c>
      <c r="OOF53" s="62">
        <v>55121606</v>
      </c>
      <c r="OOG53" s="62">
        <v>55121606</v>
      </c>
      <c r="OOH53" s="62">
        <v>55121606</v>
      </c>
      <c r="OOI53" s="62">
        <v>55121606</v>
      </c>
      <c r="OOJ53" s="62">
        <v>55121606</v>
      </c>
      <c r="OOK53" s="62">
        <v>55121606</v>
      </c>
      <c r="OOL53" s="62">
        <v>55121606</v>
      </c>
      <c r="OOM53" s="62">
        <v>55121606</v>
      </c>
      <c r="OON53" s="62">
        <v>55121606</v>
      </c>
      <c r="OOO53" s="62">
        <v>55121606</v>
      </c>
      <c r="OOP53" s="62">
        <v>55121606</v>
      </c>
      <c r="OOQ53" s="62">
        <v>55121606</v>
      </c>
      <c r="OOR53" s="62">
        <v>55121606</v>
      </c>
      <c r="OOS53" s="62">
        <v>55121606</v>
      </c>
      <c r="OOT53" s="62">
        <v>55121606</v>
      </c>
      <c r="OOU53" s="62">
        <v>55121606</v>
      </c>
      <c r="OOV53" s="62">
        <v>55121606</v>
      </c>
      <c r="OOW53" s="62">
        <v>55121606</v>
      </c>
      <c r="OOX53" s="62">
        <v>55121606</v>
      </c>
      <c r="OOY53" s="62">
        <v>55121606</v>
      </c>
      <c r="OOZ53" s="62">
        <v>55121606</v>
      </c>
      <c r="OPA53" s="62">
        <v>55121606</v>
      </c>
      <c r="OPB53" s="62">
        <v>55121606</v>
      </c>
      <c r="OPC53" s="62">
        <v>55121606</v>
      </c>
      <c r="OPD53" s="62">
        <v>55121606</v>
      </c>
      <c r="OPE53" s="62">
        <v>55121606</v>
      </c>
      <c r="OPF53" s="62">
        <v>55121606</v>
      </c>
      <c r="OPG53" s="62">
        <v>55121606</v>
      </c>
      <c r="OPH53" s="62">
        <v>55121606</v>
      </c>
      <c r="OPI53" s="62">
        <v>55121606</v>
      </c>
      <c r="OPJ53" s="62">
        <v>55121606</v>
      </c>
      <c r="OPK53" s="62">
        <v>55121606</v>
      </c>
      <c r="OPL53" s="62">
        <v>55121606</v>
      </c>
      <c r="OPM53" s="62">
        <v>55121606</v>
      </c>
      <c r="OPN53" s="62">
        <v>55121606</v>
      </c>
      <c r="OPO53" s="62">
        <v>55121606</v>
      </c>
      <c r="OPP53" s="62">
        <v>55121606</v>
      </c>
      <c r="OPQ53" s="62">
        <v>55121606</v>
      </c>
      <c r="OPR53" s="62">
        <v>55121606</v>
      </c>
      <c r="OPS53" s="62">
        <v>55121606</v>
      </c>
      <c r="OPT53" s="62">
        <v>55121606</v>
      </c>
      <c r="OPU53" s="62">
        <v>55121606</v>
      </c>
      <c r="OPV53" s="62">
        <v>55121606</v>
      </c>
      <c r="OPW53" s="62">
        <v>55121606</v>
      </c>
      <c r="OPX53" s="62">
        <v>55121606</v>
      </c>
      <c r="OPY53" s="62">
        <v>55121606</v>
      </c>
      <c r="OPZ53" s="62">
        <v>55121606</v>
      </c>
      <c r="OQA53" s="62">
        <v>55121606</v>
      </c>
      <c r="OQB53" s="62">
        <v>55121606</v>
      </c>
      <c r="OQC53" s="62">
        <v>55121606</v>
      </c>
      <c r="OQD53" s="62">
        <v>55121606</v>
      </c>
      <c r="OQE53" s="62">
        <v>55121606</v>
      </c>
      <c r="OQF53" s="62">
        <v>55121606</v>
      </c>
      <c r="OQG53" s="62">
        <v>55121606</v>
      </c>
      <c r="OQH53" s="62">
        <v>55121606</v>
      </c>
      <c r="OQI53" s="62">
        <v>55121606</v>
      </c>
      <c r="OQJ53" s="62">
        <v>55121606</v>
      </c>
      <c r="OQK53" s="62">
        <v>55121606</v>
      </c>
      <c r="OQL53" s="62">
        <v>55121606</v>
      </c>
      <c r="OQM53" s="62">
        <v>55121606</v>
      </c>
      <c r="OQN53" s="62">
        <v>55121606</v>
      </c>
      <c r="OQO53" s="62">
        <v>55121606</v>
      </c>
      <c r="OQP53" s="62">
        <v>55121606</v>
      </c>
      <c r="OQQ53" s="62">
        <v>55121606</v>
      </c>
      <c r="OQR53" s="62">
        <v>55121606</v>
      </c>
      <c r="OQS53" s="62">
        <v>55121606</v>
      </c>
      <c r="OQT53" s="62">
        <v>55121606</v>
      </c>
      <c r="OQU53" s="62">
        <v>55121606</v>
      </c>
      <c r="OQV53" s="62">
        <v>55121606</v>
      </c>
      <c r="OQW53" s="62">
        <v>55121606</v>
      </c>
      <c r="OQX53" s="62">
        <v>55121606</v>
      </c>
      <c r="OQY53" s="62">
        <v>55121606</v>
      </c>
      <c r="OQZ53" s="62">
        <v>55121606</v>
      </c>
      <c r="ORA53" s="62">
        <v>55121606</v>
      </c>
      <c r="ORB53" s="62">
        <v>55121606</v>
      </c>
      <c r="ORC53" s="62">
        <v>55121606</v>
      </c>
      <c r="ORD53" s="62">
        <v>55121606</v>
      </c>
      <c r="ORE53" s="62">
        <v>55121606</v>
      </c>
      <c r="ORF53" s="62">
        <v>55121606</v>
      </c>
      <c r="ORG53" s="62">
        <v>55121606</v>
      </c>
      <c r="ORH53" s="62">
        <v>55121606</v>
      </c>
      <c r="ORI53" s="62">
        <v>55121606</v>
      </c>
      <c r="ORJ53" s="62">
        <v>55121606</v>
      </c>
      <c r="ORK53" s="62">
        <v>55121606</v>
      </c>
      <c r="ORL53" s="62">
        <v>55121606</v>
      </c>
      <c r="ORM53" s="62">
        <v>55121606</v>
      </c>
      <c r="ORN53" s="62">
        <v>55121606</v>
      </c>
      <c r="ORO53" s="62">
        <v>55121606</v>
      </c>
      <c r="ORP53" s="62">
        <v>55121606</v>
      </c>
      <c r="ORQ53" s="62">
        <v>55121606</v>
      </c>
      <c r="ORR53" s="62">
        <v>55121606</v>
      </c>
      <c r="ORS53" s="62">
        <v>55121606</v>
      </c>
      <c r="ORT53" s="62">
        <v>55121606</v>
      </c>
      <c r="ORU53" s="62">
        <v>55121606</v>
      </c>
      <c r="ORV53" s="62">
        <v>55121606</v>
      </c>
      <c r="ORW53" s="62">
        <v>55121606</v>
      </c>
      <c r="ORX53" s="62">
        <v>55121606</v>
      </c>
      <c r="ORY53" s="62">
        <v>55121606</v>
      </c>
      <c r="ORZ53" s="62">
        <v>55121606</v>
      </c>
      <c r="OSA53" s="62">
        <v>55121606</v>
      </c>
      <c r="OSB53" s="62">
        <v>55121606</v>
      </c>
      <c r="OSC53" s="62">
        <v>55121606</v>
      </c>
      <c r="OSD53" s="62">
        <v>55121606</v>
      </c>
      <c r="OSE53" s="62">
        <v>55121606</v>
      </c>
      <c r="OSF53" s="62">
        <v>55121606</v>
      </c>
      <c r="OSG53" s="62">
        <v>55121606</v>
      </c>
      <c r="OSH53" s="62">
        <v>55121606</v>
      </c>
      <c r="OSI53" s="62">
        <v>55121606</v>
      </c>
      <c r="OSJ53" s="62">
        <v>55121606</v>
      </c>
      <c r="OSK53" s="62">
        <v>55121606</v>
      </c>
      <c r="OSL53" s="62">
        <v>55121606</v>
      </c>
      <c r="OSM53" s="62">
        <v>55121606</v>
      </c>
      <c r="OSN53" s="62">
        <v>55121606</v>
      </c>
      <c r="OSO53" s="62">
        <v>55121606</v>
      </c>
      <c r="OSP53" s="62">
        <v>55121606</v>
      </c>
      <c r="OSQ53" s="62">
        <v>55121606</v>
      </c>
      <c r="OSR53" s="62">
        <v>55121606</v>
      </c>
      <c r="OSS53" s="62">
        <v>55121606</v>
      </c>
      <c r="OST53" s="62">
        <v>55121606</v>
      </c>
      <c r="OSU53" s="62">
        <v>55121606</v>
      </c>
      <c r="OSV53" s="62">
        <v>55121606</v>
      </c>
      <c r="OSW53" s="62">
        <v>55121606</v>
      </c>
      <c r="OSX53" s="62">
        <v>55121606</v>
      </c>
      <c r="OSY53" s="62">
        <v>55121606</v>
      </c>
      <c r="OSZ53" s="62">
        <v>55121606</v>
      </c>
      <c r="OTA53" s="62">
        <v>55121606</v>
      </c>
      <c r="OTB53" s="62">
        <v>55121606</v>
      </c>
      <c r="OTC53" s="62">
        <v>55121606</v>
      </c>
      <c r="OTD53" s="62">
        <v>55121606</v>
      </c>
      <c r="OTE53" s="62">
        <v>55121606</v>
      </c>
      <c r="OTF53" s="62">
        <v>55121606</v>
      </c>
      <c r="OTG53" s="62">
        <v>55121606</v>
      </c>
      <c r="OTH53" s="62">
        <v>55121606</v>
      </c>
      <c r="OTI53" s="62">
        <v>55121606</v>
      </c>
      <c r="OTJ53" s="62">
        <v>55121606</v>
      </c>
      <c r="OTK53" s="62">
        <v>55121606</v>
      </c>
      <c r="OTL53" s="62">
        <v>55121606</v>
      </c>
      <c r="OTM53" s="62">
        <v>55121606</v>
      </c>
      <c r="OTN53" s="62">
        <v>55121606</v>
      </c>
      <c r="OTO53" s="62">
        <v>55121606</v>
      </c>
      <c r="OTP53" s="62">
        <v>55121606</v>
      </c>
      <c r="OTQ53" s="62">
        <v>55121606</v>
      </c>
      <c r="OTR53" s="62">
        <v>55121606</v>
      </c>
      <c r="OTS53" s="62">
        <v>55121606</v>
      </c>
      <c r="OTT53" s="62">
        <v>55121606</v>
      </c>
      <c r="OTU53" s="62">
        <v>55121606</v>
      </c>
      <c r="OTV53" s="62">
        <v>55121606</v>
      </c>
      <c r="OTW53" s="62">
        <v>55121606</v>
      </c>
      <c r="OTX53" s="62">
        <v>55121606</v>
      </c>
      <c r="OTY53" s="62">
        <v>55121606</v>
      </c>
      <c r="OTZ53" s="62">
        <v>55121606</v>
      </c>
      <c r="OUA53" s="62">
        <v>55121606</v>
      </c>
      <c r="OUB53" s="62">
        <v>55121606</v>
      </c>
      <c r="OUC53" s="62">
        <v>55121606</v>
      </c>
      <c r="OUD53" s="62">
        <v>55121606</v>
      </c>
      <c r="OUE53" s="62">
        <v>55121606</v>
      </c>
      <c r="OUF53" s="62">
        <v>55121606</v>
      </c>
      <c r="OUG53" s="62">
        <v>55121606</v>
      </c>
      <c r="OUH53" s="62">
        <v>55121606</v>
      </c>
      <c r="OUI53" s="62">
        <v>55121606</v>
      </c>
      <c r="OUJ53" s="62">
        <v>55121606</v>
      </c>
      <c r="OUK53" s="62">
        <v>55121606</v>
      </c>
      <c r="OUL53" s="62">
        <v>55121606</v>
      </c>
      <c r="OUM53" s="62">
        <v>55121606</v>
      </c>
      <c r="OUN53" s="62">
        <v>55121606</v>
      </c>
      <c r="OUO53" s="62">
        <v>55121606</v>
      </c>
      <c r="OUP53" s="62">
        <v>55121606</v>
      </c>
      <c r="OUQ53" s="62">
        <v>55121606</v>
      </c>
      <c r="OUR53" s="62">
        <v>55121606</v>
      </c>
      <c r="OUS53" s="62">
        <v>55121606</v>
      </c>
      <c r="OUT53" s="62">
        <v>55121606</v>
      </c>
      <c r="OUU53" s="62">
        <v>55121606</v>
      </c>
      <c r="OUV53" s="62">
        <v>55121606</v>
      </c>
      <c r="OUW53" s="62">
        <v>55121606</v>
      </c>
      <c r="OUX53" s="62">
        <v>55121606</v>
      </c>
      <c r="OUY53" s="62">
        <v>55121606</v>
      </c>
      <c r="OUZ53" s="62">
        <v>55121606</v>
      </c>
      <c r="OVA53" s="62">
        <v>55121606</v>
      </c>
      <c r="OVB53" s="62">
        <v>55121606</v>
      </c>
      <c r="OVC53" s="62">
        <v>55121606</v>
      </c>
      <c r="OVD53" s="62">
        <v>55121606</v>
      </c>
      <c r="OVE53" s="62">
        <v>55121606</v>
      </c>
      <c r="OVF53" s="62">
        <v>55121606</v>
      </c>
      <c r="OVG53" s="62">
        <v>55121606</v>
      </c>
      <c r="OVH53" s="62">
        <v>55121606</v>
      </c>
      <c r="OVI53" s="62">
        <v>55121606</v>
      </c>
      <c r="OVJ53" s="62">
        <v>55121606</v>
      </c>
      <c r="OVK53" s="62">
        <v>55121606</v>
      </c>
      <c r="OVL53" s="62">
        <v>55121606</v>
      </c>
      <c r="OVM53" s="62">
        <v>55121606</v>
      </c>
      <c r="OVN53" s="62">
        <v>55121606</v>
      </c>
      <c r="OVO53" s="62">
        <v>55121606</v>
      </c>
      <c r="OVP53" s="62">
        <v>55121606</v>
      </c>
      <c r="OVQ53" s="62">
        <v>55121606</v>
      </c>
      <c r="OVR53" s="62">
        <v>55121606</v>
      </c>
      <c r="OVS53" s="62">
        <v>55121606</v>
      </c>
      <c r="OVT53" s="62">
        <v>55121606</v>
      </c>
      <c r="OVU53" s="62">
        <v>55121606</v>
      </c>
      <c r="OVV53" s="62">
        <v>55121606</v>
      </c>
      <c r="OVW53" s="62">
        <v>55121606</v>
      </c>
      <c r="OVX53" s="62">
        <v>55121606</v>
      </c>
      <c r="OVY53" s="62">
        <v>55121606</v>
      </c>
      <c r="OVZ53" s="62">
        <v>55121606</v>
      </c>
      <c r="OWA53" s="62">
        <v>55121606</v>
      </c>
      <c r="OWB53" s="62">
        <v>55121606</v>
      </c>
      <c r="OWC53" s="62">
        <v>55121606</v>
      </c>
      <c r="OWD53" s="62">
        <v>55121606</v>
      </c>
      <c r="OWE53" s="62">
        <v>55121606</v>
      </c>
      <c r="OWF53" s="62">
        <v>55121606</v>
      </c>
      <c r="OWG53" s="62">
        <v>55121606</v>
      </c>
      <c r="OWH53" s="62">
        <v>55121606</v>
      </c>
      <c r="OWI53" s="62">
        <v>55121606</v>
      </c>
      <c r="OWJ53" s="62">
        <v>55121606</v>
      </c>
      <c r="OWK53" s="62">
        <v>55121606</v>
      </c>
      <c r="OWL53" s="62">
        <v>55121606</v>
      </c>
      <c r="OWM53" s="62">
        <v>55121606</v>
      </c>
      <c r="OWN53" s="62">
        <v>55121606</v>
      </c>
      <c r="OWO53" s="62">
        <v>55121606</v>
      </c>
      <c r="OWP53" s="62">
        <v>55121606</v>
      </c>
      <c r="OWQ53" s="62">
        <v>55121606</v>
      </c>
      <c r="OWR53" s="62">
        <v>55121606</v>
      </c>
      <c r="OWS53" s="62">
        <v>55121606</v>
      </c>
      <c r="OWT53" s="62">
        <v>55121606</v>
      </c>
      <c r="OWU53" s="62">
        <v>55121606</v>
      </c>
      <c r="OWV53" s="62">
        <v>55121606</v>
      </c>
      <c r="OWW53" s="62">
        <v>55121606</v>
      </c>
      <c r="OWX53" s="62">
        <v>55121606</v>
      </c>
      <c r="OWY53" s="62">
        <v>55121606</v>
      </c>
      <c r="OWZ53" s="62">
        <v>55121606</v>
      </c>
      <c r="OXA53" s="62">
        <v>55121606</v>
      </c>
      <c r="OXB53" s="62">
        <v>55121606</v>
      </c>
      <c r="OXC53" s="62">
        <v>55121606</v>
      </c>
      <c r="OXD53" s="62">
        <v>55121606</v>
      </c>
      <c r="OXE53" s="62">
        <v>55121606</v>
      </c>
      <c r="OXF53" s="62">
        <v>55121606</v>
      </c>
      <c r="OXG53" s="62">
        <v>55121606</v>
      </c>
      <c r="OXH53" s="62">
        <v>55121606</v>
      </c>
      <c r="OXI53" s="62">
        <v>55121606</v>
      </c>
      <c r="OXJ53" s="62">
        <v>55121606</v>
      </c>
      <c r="OXK53" s="62">
        <v>55121606</v>
      </c>
      <c r="OXL53" s="62">
        <v>55121606</v>
      </c>
      <c r="OXM53" s="62">
        <v>55121606</v>
      </c>
      <c r="OXN53" s="62">
        <v>55121606</v>
      </c>
      <c r="OXO53" s="62">
        <v>55121606</v>
      </c>
      <c r="OXP53" s="62">
        <v>55121606</v>
      </c>
      <c r="OXQ53" s="62">
        <v>55121606</v>
      </c>
      <c r="OXR53" s="62">
        <v>55121606</v>
      </c>
      <c r="OXS53" s="62">
        <v>55121606</v>
      </c>
      <c r="OXT53" s="62">
        <v>55121606</v>
      </c>
      <c r="OXU53" s="62">
        <v>55121606</v>
      </c>
      <c r="OXV53" s="62">
        <v>55121606</v>
      </c>
      <c r="OXW53" s="62">
        <v>55121606</v>
      </c>
      <c r="OXX53" s="62">
        <v>55121606</v>
      </c>
      <c r="OXY53" s="62">
        <v>55121606</v>
      </c>
      <c r="OXZ53" s="62">
        <v>55121606</v>
      </c>
      <c r="OYA53" s="62">
        <v>55121606</v>
      </c>
      <c r="OYB53" s="62">
        <v>55121606</v>
      </c>
      <c r="OYC53" s="62">
        <v>55121606</v>
      </c>
      <c r="OYD53" s="62">
        <v>55121606</v>
      </c>
      <c r="OYE53" s="62">
        <v>55121606</v>
      </c>
      <c r="OYF53" s="62">
        <v>55121606</v>
      </c>
      <c r="OYG53" s="62">
        <v>55121606</v>
      </c>
      <c r="OYH53" s="62">
        <v>55121606</v>
      </c>
      <c r="OYI53" s="62">
        <v>55121606</v>
      </c>
      <c r="OYJ53" s="62">
        <v>55121606</v>
      </c>
      <c r="OYK53" s="62">
        <v>55121606</v>
      </c>
      <c r="OYL53" s="62">
        <v>55121606</v>
      </c>
      <c r="OYM53" s="62">
        <v>55121606</v>
      </c>
      <c r="OYN53" s="62">
        <v>55121606</v>
      </c>
      <c r="OYO53" s="62">
        <v>55121606</v>
      </c>
      <c r="OYP53" s="62">
        <v>55121606</v>
      </c>
      <c r="OYQ53" s="62">
        <v>55121606</v>
      </c>
      <c r="OYR53" s="62">
        <v>55121606</v>
      </c>
      <c r="OYS53" s="62">
        <v>55121606</v>
      </c>
      <c r="OYT53" s="62">
        <v>55121606</v>
      </c>
      <c r="OYU53" s="62">
        <v>55121606</v>
      </c>
      <c r="OYV53" s="62">
        <v>55121606</v>
      </c>
      <c r="OYW53" s="62">
        <v>55121606</v>
      </c>
      <c r="OYX53" s="62">
        <v>55121606</v>
      </c>
      <c r="OYY53" s="62">
        <v>55121606</v>
      </c>
      <c r="OYZ53" s="62">
        <v>55121606</v>
      </c>
      <c r="OZA53" s="62">
        <v>55121606</v>
      </c>
      <c r="OZB53" s="62">
        <v>55121606</v>
      </c>
      <c r="OZC53" s="62">
        <v>55121606</v>
      </c>
      <c r="OZD53" s="62">
        <v>55121606</v>
      </c>
      <c r="OZE53" s="62">
        <v>55121606</v>
      </c>
      <c r="OZF53" s="62">
        <v>55121606</v>
      </c>
      <c r="OZG53" s="62">
        <v>55121606</v>
      </c>
      <c r="OZH53" s="62">
        <v>55121606</v>
      </c>
      <c r="OZI53" s="62">
        <v>55121606</v>
      </c>
      <c r="OZJ53" s="62">
        <v>55121606</v>
      </c>
      <c r="OZK53" s="62">
        <v>55121606</v>
      </c>
      <c r="OZL53" s="62">
        <v>55121606</v>
      </c>
      <c r="OZM53" s="62">
        <v>55121606</v>
      </c>
      <c r="OZN53" s="62">
        <v>55121606</v>
      </c>
      <c r="OZO53" s="62">
        <v>55121606</v>
      </c>
      <c r="OZP53" s="62">
        <v>55121606</v>
      </c>
      <c r="OZQ53" s="62">
        <v>55121606</v>
      </c>
      <c r="OZR53" s="62">
        <v>55121606</v>
      </c>
      <c r="OZS53" s="62">
        <v>55121606</v>
      </c>
      <c r="OZT53" s="62">
        <v>55121606</v>
      </c>
      <c r="OZU53" s="62">
        <v>55121606</v>
      </c>
      <c r="OZV53" s="62">
        <v>55121606</v>
      </c>
      <c r="OZW53" s="62">
        <v>55121606</v>
      </c>
      <c r="OZX53" s="62">
        <v>55121606</v>
      </c>
      <c r="OZY53" s="62">
        <v>55121606</v>
      </c>
      <c r="OZZ53" s="62">
        <v>55121606</v>
      </c>
      <c r="PAA53" s="62">
        <v>55121606</v>
      </c>
      <c r="PAB53" s="62">
        <v>55121606</v>
      </c>
      <c r="PAC53" s="62">
        <v>55121606</v>
      </c>
      <c r="PAD53" s="62">
        <v>55121606</v>
      </c>
      <c r="PAE53" s="62">
        <v>55121606</v>
      </c>
      <c r="PAF53" s="62">
        <v>55121606</v>
      </c>
      <c r="PAG53" s="62">
        <v>55121606</v>
      </c>
      <c r="PAH53" s="62">
        <v>55121606</v>
      </c>
      <c r="PAI53" s="62">
        <v>55121606</v>
      </c>
      <c r="PAJ53" s="62">
        <v>55121606</v>
      </c>
      <c r="PAK53" s="62">
        <v>55121606</v>
      </c>
      <c r="PAL53" s="62">
        <v>55121606</v>
      </c>
      <c r="PAM53" s="62">
        <v>55121606</v>
      </c>
      <c r="PAN53" s="62">
        <v>55121606</v>
      </c>
      <c r="PAO53" s="62">
        <v>55121606</v>
      </c>
      <c r="PAP53" s="62">
        <v>55121606</v>
      </c>
      <c r="PAQ53" s="62">
        <v>55121606</v>
      </c>
      <c r="PAR53" s="62">
        <v>55121606</v>
      </c>
      <c r="PAS53" s="62">
        <v>55121606</v>
      </c>
      <c r="PAT53" s="62">
        <v>55121606</v>
      </c>
      <c r="PAU53" s="62">
        <v>55121606</v>
      </c>
      <c r="PAV53" s="62">
        <v>55121606</v>
      </c>
      <c r="PAW53" s="62">
        <v>55121606</v>
      </c>
      <c r="PAX53" s="62">
        <v>55121606</v>
      </c>
      <c r="PAY53" s="62">
        <v>55121606</v>
      </c>
      <c r="PAZ53" s="62">
        <v>55121606</v>
      </c>
      <c r="PBA53" s="62">
        <v>55121606</v>
      </c>
      <c r="PBB53" s="62">
        <v>55121606</v>
      </c>
      <c r="PBC53" s="62">
        <v>55121606</v>
      </c>
      <c r="PBD53" s="62">
        <v>55121606</v>
      </c>
      <c r="PBE53" s="62">
        <v>55121606</v>
      </c>
      <c r="PBF53" s="62">
        <v>55121606</v>
      </c>
      <c r="PBG53" s="62">
        <v>55121606</v>
      </c>
      <c r="PBH53" s="62">
        <v>55121606</v>
      </c>
      <c r="PBI53" s="62">
        <v>55121606</v>
      </c>
      <c r="PBJ53" s="62">
        <v>55121606</v>
      </c>
      <c r="PBK53" s="62">
        <v>55121606</v>
      </c>
      <c r="PBL53" s="62">
        <v>55121606</v>
      </c>
      <c r="PBM53" s="62">
        <v>55121606</v>
      </c>
      <c r="PBN53" s="62">
        <v>55121606</v>
      </c>
      <c r="PBO53" s="62">
        <v>55121606</v>
      </c>
      <c r="PBP53" s="62">
        <v>55121606</v>
      </c>
      <c r="PBQ53" s="62">
        <v>55121606</v>
      </c>
      <c r="PBR53" s="62">
        <v>55121606</v>
      </c>
      <c r="PBS53" s="62">
        <v>55121606</v>
      </c>
      <c r="PBT53" s="62">
        <v>55121606</v>
      </c>
      <c r="PBU53" s="62">
        <v>55121606</v>
      </c>
      <c r="PBV53" s="62">
        <v>55121606</v>
      </c>
      <c r="PBW53" s="62">
        <v>55121606</v>
      </c>
      <c r="PBX53" s="62">
        <v>55121606</v>
      </c>
      <c r="PBY53" s="62">
        <v>55121606</v>
      </c>
      <c r="PBZ53" s="62">
        <v>55121606</v>
      </c>
      <c r="PCA53" s="62">
        <v>55121606</v>
      </c>
      <c r="PCB53" s="62">
        <v>55121606</v>
      </c>
      <c r="PCC53" s="62">
        <v>55121606</v>
      </c>
      <c r="PCD53" s="62">
        <v>55121606</v>
      </c>
      <c r="PCE53" s="62">
        <v>55121606</v>
      </c>
      <c r="PCF53" s="62">
        <v>55121606</v>
      </c>
      <c r="PCG53" s="62">
        <v>55121606</v>
      </c>
      <c r="PCH53" s="62">
        <v>55121606</v>
      </c>
      <c r="PCI53" s="62">
        <v>55121606</v>
      </c>
      <c r="PCJ53" s="62">
        <v>55121606</v>
      </c>
      <c r="PCK53" s="62">
        <v>55121606</v>
      </c>
      <c r="PCL53" s="62">
        <v>55121606</v>
      </c>
      <c r="PCM53" s="62">
        <v>55121606</v>
      </c>
      <c r="PCN53" s="62">
        <v>55121606</v>
      </c>
      <c r="PCO53" s="62">
        <v>55121606</v>
      </c>
      <c r="PCP53" s="62">
        <v>55121606</v>
      </c>
      <c r="PCQ53" s="62">
        <v>55121606</v>
      </c>
      <c r="PCR53" s="62">
        <v>55121606</v>
      </c>
      <c r="PCS53" s="62">
        <v>55121606</v>
      </c>
      <c r="PCT53" s="62">
        <v>55121606</v>
      </c>
      <c r="PCU53" s="62">
        <v>55121606</v>
      </c>
      <c r="PCV53" s="62">
        <v>55121606</v>
      </c>
      <c r="PCW53" s="62">
        <v>55121606</v>
      </c>
      <c r="PCX53" s="62">
        <v>55121606</v>
      </c>
      <c r="PCY53" s="62">
        <v>55121606</v>
      </c>
      <c r="PCZ53" s="62">
        <v>55121606</v>
      </c>
      <c r="PDA53" s="62">
        <v>55121606</v>
      </c>
      <c r="PDB53" s="62">
        <v>55121606</v>
      </c>
      <c r="PDC53" s="62">
        <v>55121606</v>
      </c>
      <c r="PDD53" s="62">
        <v>55121606</v>
      </c>
      <c r="PDE53" s="62">
        <v>55121606</v>
      </c>
      <c r="PDF53" s="62">
        <v>55121606</v>
      </c>
      <c r="PDG53" s="62">
        <v>55121606</v>
      </c>
      <c r="PDH53" s="62">
        <v>55121606</v>
      </c>
      <c r="PDI53" s="62">
        <v>55121606</v>
      </c>
      <c r="PDJ53" s="62">
        <v>55121606</v>
      </c>
      <c r="PDK53" s="62">
        <v>55121606</v>
      </c>
      <c r="PDL53" s="62">
        <v>55121606</v>
      </c>
      <c r="PDM53" s="62">
        <v>55121606</v>
      </c>
      <c r="PDN53" s="62">
        <v>55121606</v>
      </c>
      <c r="PDO53" s="62">
        <v>55121606</v>
      </c>
      <c r="PDP53" s="62">
        <v>55121606</v>
      </c>
      <c r="PDQ53" s="62">
        <v>55121606</v>
      </c>
      <c r="PDR53" s="62">
        <v>55121606</v>
      </c>
      <c r="PDS53" s="62">
        <v>55121606</v>
      </c>
      <c r="PDT53" s="62">
        <v>55121606</v>
      </c>
      <c r="PDU53" s="62">
        <v>55121606</v>
      </c>
      <c r="PDV53" s="62">
        <v>55121606</v>
      </c>
      <c r="PDW53" s="62">
        <v>55121606</v>
      </c>
      <c r="PDX53" s="62">
        <v>55121606</v>
      </c>
      <c r="PDY53" s="62">
        <v>55121606</v>
      </c>
      <c r="PDZ53" s="62">
        <v>55121606</v>
      </c>
      <c r="PEA53" s="62">
        <v>55121606</v>
      </c>
      <c r="PEB53" s="62">
        <v>55121606</v>
      </c>
      <c r="PEC53" s="62">
        <v>55121606</v>
      </c>
      <c r="PED53" s="62">
        <v>55121606</v>
      </c>
      <c r="PEE53" s="62">
        <v>55121606</v>
      </c>
      <c r="PEF53" s="62">
        <v>55121606</v>
      </c>
      <c r="PEG53" s="62">
        <v>55121606</v>
      </c>
      <c r="PEH53" s="62">
        <v>55121606</v>
      </c>
      <c r="PEI53" s="62">
        <v>55121606</v>
      </c>
      <c r="PEJ53" s="62">
        <v>55121606</v>
      </c>
      <c r="PEK53" s="62">
        <v>55121606</v>
      </c>
      <c r="PEL53" s="62">
        <v>55121606</v>
      </c>
      <c r="PEM53" s="62">
        <v>55121606</v>
      </c>
      <c r="PEN53" s="62">
        <v>55121606</v>
      </c>
      <c r="PEO53" s="62">
        <v>55121606</v>
      </c>
      <c r="PEP53" s="62">
        <v>55121606</v>
      </c>
      <c r="PEQ53" s="62">
        <v>55121606</v>
      </c>
      <c r="PER53" s="62">
        <v>55121606</v>
      </c>
      <c r="PES53" s="62">
        <v>55121606</v>
      </c>
      <c r="PET53" s="62">
        <v>55121606</v>
      </c>
      <c r="PEU53" s="62">
        <v>55121606</v>
      </c>
      <c r="PEV53" s="62">
        <v>55121606</v>
      </c>
      <c r="PEW53" s="62">
        <v>55121606</v>
      </c>
      <c r="PEX53" s="62">
        <v>55121606</v>
      </c>
      <c r="PEY53" s="62">
        <v>55121606</v>
      </c>
      <c r="PEZ53" s="62">
        <v>55121606</v>
      </c>
      <c r="PFA53" s="62">
        <v>55121606</v>
      </c>
      <c r="PFB53" s="62">
        <v>55121606</v>
      </c>
      <c r="PFC53" s="62">
        <v>55121606</v>
      </c>
      <c r="PFD53" s="62">
        <v>55121606</v>
      </c>
      <c r="PFE53" s="62">
        <v>55121606</v>
      </c>
      <c r="PFF53" s="62">
        <v>55121606</v>
      </c>
      <c r="PFG53" s="62">
        <v>55121606</v>
      </c>
      <c r="PFH53" s="62">
        <v>55121606</v>
      </c>
      <c r="PFI53" s="62">
        <v>55121606</v>
      </c>
      <c r="PFJ53" s="62">
        <v>55121606</v>
      </c>
      <c r="PFK53" s="62">
        <v>55121606</v>
      </c>
      <c r="PFL53" s="62">
        <v>55121606</v>
      </c>
      <c r="PFM53" s="62">
        <v>55121606</v>
      </c>
      <c r="PFN53" s="62">
        <v>55121606</v>
      </c>
      <c r="PFO53" s="62">
        <v>55121606</v>
      </c>
      <c r="PFP53" s="62">
        <v>55121606</v>
      </c>
      <c r="PFQ53" s="62">
        <v>55121606</v>
      </c>
      <c r="PFR53" s="62">
        <v>55121606</v>
      </c>
      <c r="PFS53" s="62">
        <v>55121606</v>
      </c>
      <c r="PFT53" s="62">
        <v>55121606</v>
      </c>
      <c r="PFU53" s="62">
        <v>55121606</v>
      </c>
      <c r="PFV53" s="62">
        <v>55121606</v>
      </c>
      <c r="PFW53" s="62">
        <v>55121606</v>
      </c>
      <c r="PFX53" s="62">
        <v>55121606</v>
      </c>
      <c r="PFY53" s="62">
        <v>55121606</v>
      </c>
      <c r="PFZ53" s="62">
        <v>55121606</v>
      </c>
      <c r="PGA53" s="62">
        <v>55121606</v>
      </c>
      <c r="PGB53" s="62">
        <v>55121606</v>
      </c>
      <c r="PGC53" s="62">
        <v>55121606</v>
      </c>
      <c r="PGD53" s="62">
        <v>55121606</v>
      </c>
      <c r="PGE53" s="62">
        <v>55121606</v>
      </c>
      <c r="PGF53" s="62">
        <v>55121606</v>
      </c>
      <c r="PGG53" s="62">
        <v>55121606</v>
      </c>
      <c r="PGH53" s="62">
        <v>55121606</v>
      </c>
      <c r="PGI53" s="62">
        <v>55121606</v>
      </c>
      <c r="PGJ53" s="62">
        <v>55121606</v>
      </c>
      <c r="PGK53" s="62">
        <v>55121606</v>
      </c>
      <c r="PGL53" s="62">
        <v>55121606</v>
      </c>
      <c r="PGM53" s="62">
        <v>55121606</v>
      </c>
      <c r="PGN53" s="62">
        <v>55121606</v>
      </c>
      <c r="PGO53" s="62">
        <v>55121606</v>
      </c>
      <c r="PGP53" s="62">
        <v>55121606</v>
      </c>
      <c r="PGQ53" s="62">
        <v>55121606</v>
      </c>
      <c r="PGR53" s="62">
        <v>55121606</v>
      </c>
      <c r="PGS53" s="62">
        <v>55121606</v>
      </c>
      <c r="PGT53" s="62">
        <v>55121606</v>
      </c>
      <c r="PGU53" s="62">
        <v>55121606</v>
      </c>
      <c r="PGV53" s="62">
        <v>55121606</v>
      </c>
      <c r="PGW53" s="62">
        <v>55121606</v>
      </c>
      <c r="PGX53" s="62">
        <v>55121606</v>
      </c>
      <c r="PGY53" s="62">
        <v>55121606</v>
      </c>
      <c r="PGZ53" s="62">
        <v>55121606</v>
      </c>
      <c r="PHA53" s="62">
        <v>55121606</v>
      </c>
      <c r="PHB53" s="62">
        <v>55121606</v>
      </c>
      <c r="PHC53" s="62">
        <v>55121606</v>
      </c>
      <c r="PHD53" s="62">
        <v>55121606</v>
      </c>
      <c r="PHE53" s="62">
        <v>55121606</v>
      </c>
      <c r="PHF53" s="62">
        <v>55121606</v>
      </c>
      <c r="PHG53" s="62">
        <v>55121606</v>
      </c>
      <c r="PHH53" s="62">
        <v>55121606</v>
      </c>
      <c r="PHI53" s="62">
        <v>55121606</v>
      </c>
      <c r="PHJ53" s="62">
        <v>55121606</v>
      </c>
      <c r="PHK53" s="62">
        <v>55121606</v>
      </c>
      <c r="PHL53" s="62">
        <v>55121606</v>
      </c>
      <c r="PHM53" s="62">
        <v>55121606</v>
      </c>
      <c r="PHN53" s="62">
        <v>55121606</v>
      </c>
      <c r="PHO53" s="62">
        <v>55121606</v>
      </c>
      <c r="PHP53" s="62">
        <v>55121606</v>
      </c>
      <c r="PHQ53" s="62">
        <v>55121606</v>
      </c>
      <c r="PHR53" s="62">
        <v>55121606</v>
      </c>
      <c r="PHS53" s="62">
        <v>55121606</v>
      </c>
      <c r="PHT53" s="62">
        <v>55121606</v>
      </c>
      <c r="PHU53" s="62">
        <v>55121606</v>
      </c>
      <c r="PHV53" s="62">
        <v>55121606</v>
      </c>
      <c r="PHW53" s="62">
        <v>55121606</v>
      </c>
      <c r="PHX53" s="62">
        <v>55121606</v>
      </c>
      <c r="PHY53" s="62">
        <v>55121606</v>
      </c>
      <c r="PHZ53" s="62">
        <v>55121606</v>
      </c>
      <c r="PIA53" s="62">
        <v>55121606</v>
      </c>
      <c r="PIB53" s="62">
        <v>55121606</v>
      </c>
      <c r="PIC53" s="62">
        <v>55121606</v>
      </c>
      <c r="PID53" s="62">
        <v>55121606</v>
      </c>
      <c r="PIE53" s="62">
        <v>55121606</v>
      </c>
      <c r="PIF53" s="62">
        <v>55121606</v>
      </c>
      <c r="PIG53" s="62">
        <v>55121606</v>
      </c>
      <c r="PIH53" s="62">
        <v>55121606</v>
      </c>
      <c r="PII53" s="62">
        <v>55121606</v>
      </c>
      <c r="PIJ53" s="62">
        <v>55121606</v>
      </c>
      <c r="PIK53" s="62">
        <v>55121606</v>
      </c>
      <c r="PIL53" s="62">
        <v>55121606</v>
      </c>
      <c r="PIM53" s="62">
        <v>55121606</v>
      </c>
      <c r="PIN53" s="62">
        <v>55121606</v>
      </c>
      <c r="PIO53" s="62">
        <v>55121606</v>
      </c>
      <c r="PIP53" s="62">
        <v>55121606</v>
      </c>
      <c r="PIQ53" s="62">
        <v>55121606</v>
      </c>
      <c r="PIR53" s="62">
        <v>55121606</v>
      </c>
      <c r="PIS53" s="62">
        <v>55121606</v>
      </c>
      <c r="PIT53" s="62">
        <v>55121606</v>
      </c>
      <c r="PIU53" s="62">
        <v>55121606</v>
      </c>
      <c r="PIV53" s="62">
        <v>55121606</v>
      </c>
      <c r="PIW53" s="62">
        <v>55121606</v>
      </c>
      <c r="PIX53" s="62">
        <v>55121606</v>
      </c>
      <c r="PIY53" s="62">
        <v>55121606</v>
      </c>
      <c r="PIZ53" s="62">
        <v>55121606</v>
      </c>
      <c r="PJA53" s="62">
        <v>55121606</v>
      </c>
      <c r="PJB53" s="62">
        <v>55121606</v>
      </c>
      <c r="PJC53" s="62">
        <v>55121606</v>
      </c>
      <c r="PJD53" s="62">
        <v>55121606</v>
      </c>
      <c r="PJE53" s="62">
        <v>55121606</v>
      </c>
      <c r="PJF53" s="62">
        <v>55121606</v>
      </c>
      <c r="PJG53" s="62">
        <v>55121606</v>
      </c>
      <c r="PJH53" s="62">
        <v>55121606</v>
      </c>
      <c r="PJI53" s="62">
        <v>55121606</v>
      </c>
      <c r="PJJ53" s="62">
        <v>55121606</v>
      </c>
      <c r="PJK53" s="62">
        <v>55121606</v>
      </c>
      <c r="PJL53" s="62">
        <v>55121606</v>
      </c>
      <c r="PJM53" s="62">
        <v>55121606</v>
      </c>
      <c r="PJN53" s="62">
        <v>55121606</v>
      </c>
      <c r="PJO53" s="62">
        <v>55121606</v>
      </c>
      <c r="PJP53" s="62">
        <v>55121606</v>
      </c>
      <c r="PJQ53" s="62">
        <v>55121606</v>
      </c>
      <c r="PJR53" s="62">
        <v>55121606</v>
      </c>
      <c r="PJS53" s="62">
        <v>55121606</v>
      </c>
      <c r="PJT53" s="62">
        <v>55121606</v>
      </c>
      <c r="PJU53" s="62">
        <v>55121606</v>
      </c>
      <c r="PJV53" s="62">
        <v>55121606</v>
      </c>
      <c r="PJW53" s="62">
        <v>55121606</v>
      </c>
      <c r="PJX53" s="62">
        <v>55121606</v>
      </c>
      <c r="PJY53" s="62">
        <v>55121606</v>
      </c>
      <c r="PJZ53" s="62">
        <v>55121606</v>
      </c>
      <c r="PKA53" s="62">
        <v>55121606</v>
      </c>
      <c r="PKB53" s="62">
        <v>55121606</v>
      </c>
      <c r="PKC53" s="62">
        <v>55121606</v>
      </c>
      <c r="PKD53" s="62">
        <v>55121606</v>
      </c>
      <c r="PKE53" s="62">
        <v>55121606</v>
      </c>
      <c r="PKF53" s="62">
        <v>55121606</v>
      </c>
      <c r="PKG53" s="62">
        <v>55121606</v>
      </c>
      <c r="PKH53" s="62">
        <v>55121606</v>
      </c>
      <c r="PKI53" s="62">
        <v>55121606</v>
      </c>
      <c r="PKJ53" s="62">
        <v>55121606</v>
      </c>
      <c r="PKK53" s="62">
        <v>55121606</v>
      </c>
      <c r="PKL53" s="62">
        <v>55121606</v>
      </c>
      <c r="PKM53" s="62">
        <v>55121606</v>
      </c>
      <c r="PKN53" s="62">
        <v>55121606</v>
      </c>
      <c r="PKO53" s="62">
        <v>55121606</v>
      </c>
      <c r="PKP53" s="62">
        <v>55121606</v>
      </c>
      <c r="PKQ53" s="62">
        <v>55121606</v>
      </c>
      <c r="PKR53" s="62">
        <v>55121606</v>
      </c>
      <c r="PKS53" s="62">
        <v>55121606</v>
      </c>
      <c r="PKT53" s="62">
        <v>55121606</v>
      </c>
      <c r="PKU53" s="62">
        <v>55121606</v>
      </c>
      <c r="PKV53" s="62">
        <v>55121606</v>
      </c>
      <c r="PKW53" s="62">
        <v>55121606</v>
      </c>
      <c r="PKX53" s="62">
        <v>55121606</v>
      </c>
      <c r="PKY53" s="62">
        <v>55121606</v>
      </c>
      <c r="PKZ53" s="62">
        <v>55121606</v>
      </c>
      <c r="PLA53" s="62">
        <v>55121606</v>
      </c>
      <c r="PLB53" s="62">
        <v>55121606</v>
      </c>
      <c r="PLC53" s="62">
        <v>55121606</v>
      </c>
      <c r="PLD53" s="62">
        <v>55121606</v>
      </c>
      <c r="PLE53" s="62">
        <v>55121606</v>
      </c>
      <c r="PLF53" s="62">
        <v>55121606</v>
      </c>
      <c r="PLG53" s="62">
        <v>55121606</v>
      </c>
      <c r="PLH53" s="62">
        <v>55121606</v>
      </c>
      <c r="PLI53" s="62">
        <v>55121606</v>
      </c>
      <c r="PLJ53" s="62">
        <v>55121606</v>
      </c>
      <c r="PLK53" s="62">
        <v>55121606</v>
      </c>
      <c r="PLL53" s="62">
        <v>55121606</v>
      </c>
      <c r="PLM53" s="62">
        <v>55121606</v>
      </c>
      <c r="PLN53" s="62">
        <v>55121606</v>
      </c>
      <c r="PLO53" s="62">
        <v>55121606</v>
      </c>
      <c r="PLP53" s="62">
        <v>55121606</v>
      </c>
      <c r="PLQ53" s="62">
        <v>55121606</v>
      </c>
      <c r="PLR53" s="62">
        <v>55121606</v>
      </c>
      <c r="PLS53" s="62">
        <v>55121606</v>
      </c>
      <c r="PLT53" s="62">
        <v>55121606</v>
      </c>
      <c r="PLU53" s="62">
        <v>55121606</v>
      </c>
      <c r="PLV53" s="62">
        <v>55121606</v>
      </c>
      <c r="PLW53" s="62">
        <v>55121606</v>
      </c>
      <c r="PLX53" s="62">
        <v>55121606</v>
      </c>
      <c r="PLY53" s="62">
        <v>55121606</v>
      </c>
      <c r="PLZ53" s="62">
        <v>55121606</v>
      </c>
      <c r="PMA53" s="62">
        <v>55121606</v>
      </c>
      <c r="PMB53" s="62">
        <v>55121606</v>
      </c>
      <c r="PMC53" s="62">
        <v>55121606</v>
      </c>
      <c r="PMD53" s="62">
        <v>55121606</v>
      </c>
      <c r="PME53" s="62">
        <v>55121606</v>
      </c>
      <c r="PMF53" s="62">
        <v>55121606</v>
      </c>
      <c r="PMG53" s="62">
        <v>55121606</v>
      </c>
      <c r="PMH53" s="62">
        <v>55121606</v>
      </c>
      <c r="PMI53" s="62">
        <v>55121606</v>
      </c>
      <c r="PMJ53" s="62">
        <v>55121606</v>
      </c>
      <c r="PMK53" s="62">
        <v>55121606</v>
      </c>
      <c r="PML53" s="62">
        <v>55121606</v>
      </c>
      <c r="PMM53" s="62">
        <v>55121606</v>
      </c>
      <c r="PMN53" s="62">
        <v>55121606</v>
      </c>
      <c r="PMO53" s="62">
        <v>55121606</v>
      </c>
      <c r="PMP53" s="62">
        <v>55121606</v>
      </c>
      <c r="PMQ53" s="62">
        <v>55121606</v>
      </c>
      <c r="PMR53" s="62">
        <v>55121606</v>
      </c>
      <c r="PMS53" s="62">
        <v>55121606</v>
      </c>
      <c r="PMT53" s="62">
        <v>55121606</v>
      </c>
      <c r="PMU53" s="62">
        <v>55121606</v>
      </c>
      <c r="PMV53" s="62">
        <v>55121606</v>
      </c>
      <c r="PMW53" s="62">
        <v>55121606</v>
      </c>
      <c r="PMX53" s="62">
        <v>55121606</v>
      </c>
      <c r="PMY53" s="62">
        <v>55121606</v>
      </c>
      <c r="PMZ53" s="62">
        <v>55121606</v>
      </c>
      <c r="PNA53" s="62">
        <v>55121606</v>
      </c>
      <c r="PNB53" s="62">
        <v>55121606</v>
      </c>
      <c r="PNC53" s="62">
        <v>55121606</v>
      </c>
      <c r="PND53" s="62">
        <v>55121606</v>
      </c>
      <c r="PNE53" s="62">
        <v>55121606</v>
      </c>
      <c r="PNF53" s="62">
        <v>55121606</v>
      </c>
      <c r="PNG53" s="62">
        <v>55121606</v>
      </c>
      <c r="PNH53" s="62">
        <v>55121606</v>
      </c>
      <c r="PNI53" s="62">
        <v>55121606</v>
      </c>
      <c r="PNJ53" s="62">
        <v>55121606</v>
      </c>
      <c r="PNK53" s="62">
        <v>55121606</v>
      </c>
      <c r="PNL53" s="62">
        <v>55121606</v>
      </c>
      <c r="PNM53" s="62">
        <v>55121606</v>
      </c>
      <c r="PNN53" s="62">
        <v>55121606</v>
      </c>
      <c r="PNO53" s="62">
        <v>55121606</v>
      </c>
      <c r="PNP53" s="62">
        <v>55121606</v>
      </c>
      <c r="PNQ53" s="62">
        <v>55121606</v>
      </c>
      <c r="PNR53" s="62">
        <v>55121606</v>
      </c>
      <c r="PNS53" s="62">
        <v>55121606</v>
      </c>
      <c r="PNT53" s="62">
        <v>55121606</v>
      </c>
      <c r="PNU53" s="62">
        <v>55121606</v>
      </c>
      <c r="PNV53" s="62">
        <v>55121606</v>
      </c>
      <c r="PNW53" s="62">
        <v>55121606</v>
      </c>
      <c r="PNX53" s="62">
        <v>55121606</v>
      </c>
      <c r="PNY53" s="62">
        <v>55121606</v>
      </c>
      <c r="PNZ53" s="62">
        <v>55121606</v>
      </c>
      <c r="POA53" s="62">
        <v>55121606</v>
      </c>
      <c r="POB53" s="62">
        <v>55121606</v>
      </c>
      <c r="POC53" s="62">
        <v>55121606</v>
      </c>
      <c r="POD53" s="62">
        <v>55121606</v>
      </c>
      <c r="POE53" s="62">
        <v>55121606</v>
      </c>
      <c r="POF53" s="62">
        <v>55121606</v>
      </c>
      <c r="POG53" s="62">
        <v>55121606</v>
      </c>
      <c r="POH53" s="62">
        <v>55121606</v>
      </c>
      <c r="POI53" s="62">
        <v>55121606</v>
      </c>
      <c r="POJ53" s="62">
        <v>55121606</v>
      </c>
      <c r="POK53" s="62">
        <v>55121606</v>
      </c>
      <c r="POL53" s="62">
        <v>55121606</v>
      </c>
      <c r="POM53" s="62">
        <v>55121606</v>
      </c>
      <c r="PON53" s="62">
        <v>55121606</v>
      </c>
      <c r="POO53" s="62">
        <v>55121606</v>
      </c>
      <c r="POP53" s="62">
        <v>55121606</v>
      </c>
      <c r="POQ53" s="62">
        <v>55121606</v>
      </c>
      <c r="POR53" s="62">
        <v>55121606</v>
      </c>
      <c r="POS53" s="62">
        <v>55121606</v>
      </c>
      <c r="POT53" s="62">
        <v>55121606</v>
      </c>
      <c r="POU53" s="62">
        <v>55121606</v>
      </c>
      <c r="POV53" s="62">
        <v>55121606</v>
      </c>
      <c r="POW53" s="62">
        <v>55121606</v>
      </c>
      <c r="POX53" s="62">
        <v>55121606</v>
      </c>
      <c r="POY53" s="62">
        <v>55121606</v>
      </c>
      <c r="POZ53" s="62">
        <v>55121606</v>
      </c>
      <c r="PPA53" s="62">
        <v>55121606</v>
      </c>
      <c r="PPB53" s="62">
        <v>55121606</v>
      </c>
      <c r="PPC53" s="62">
        <v>55121606</v>
      </c>
      <c r="PPD53" s="62">
        <v>55121606</v>
      </c>
      <c r="PPE53" s="62">
        <v>55121606</v>
      </c>
      <c r="PPF53" s="62">
        <v>55121606</v>
      </c>
      <c r="PPG53" s="62">
        <v>55121606</v>
      </c>
      <c r="PPH53" s="62">
        <v>55121606</v>
      </c>
      <c r="PPI53" s="62">
        <v>55121606</v>
      </c>
      <c r="PPJ53" s="62">
        <v>55121606</v>
      </c>
      <c r="PPK53" s="62">
        <v>55121606</v>
      </c>
      <c r="PPL53" s="62">
        <v>55121606</v>
      </c>
      <c r="PPM53" s="62">
        <v>55121606</v>
      </c>
      <c r="PPN53" s="62">
        <v>55121606</v>
      </c>
      <c r="PPO53" s="62">
        <v>55121606</v>
      </c>
      <c r="PPP53" s="62">
        <v>55121606</v>
      </c>
      <c r="PPQ53" s="62">
        <v>55121606</v>
      </c>
      <c r="PPR53" s="62">
        <v>55121606</v>
      </c>
      <c r="PPS53" s="62">
        <v>55121606</v>
      </c>
      <c r="PPT53" s="62">
        <v>55121606</v>
      </c>
      <c r="PPU53" s="62">
        <v>55121606</v>
      </c>
      <c r="PPV53" s="62">
        <v>55121606</v>
      </c>
      <c r="PPW53" s="62">
        <v>55121606</v>
      </c>
      <c r="PPX53" s="62">
        <v>55121606</v>
      </c>
      <c r="PPY53" s="62">
        <v>55121606</v>
      </c>
      <c r="PPZ53" s="62">
        <v>55121606</v>
      </c>
      <c r="PQA53" s="62">
        <v>55121606</v>
      </c>
      <c r="PQB53" s="62">
        <v>55121606</v>
      </c>
      <c r="PQC53" s="62">
        <v>55121606</v>
      </c>
      <c r="PQD53" s="62">
        <v>55121606</v>
      </c>
      <c r="PQE53" s="62">
        <v>55121606</v>
      </c>
      <c r="PQF53" s="62">
        <v>55121606</v>
      </c>
      <c r="PQG53" s="62">
        <v>55121606</v>
      </c>
      <c r="PQH53" s="62">
        <v>55121606</v>
      </c>
      <c r="PQI53" s="62">
        <v>55121606</v>
      </c>
      <c r="PQJ53" s="62">
        <v>55121606</v>
      </c>
      <c r="PQK53" s="62">
        <v>55121606</v>
      </c>
      <c r="PQL53" s="62">
        <v>55121606</v>
      </c>
      <c r="PQM53" s="62">
        <v>55121606</v>
      </c>
      <c r="PQN53" s="62">
        <v>55121606</v>
      </c>
      <c r="PQO53" s="62">
        <v>55121606</v>
      </c>
      <c r="PQP53" s="62">
        <v>55121606</v>
      </c>
      <c r="PQQ53" s="62">
        <v>55121606</v>
      </c>
      <c r="PQR53" s="62">
        <v>55121606</v>
      </c>
      <c r="PQS53" s="62">
        <v>55121606</v>
      </c>
      <c r="PQT53" s="62">
        <v>55121606</v>
      </c>
      <c r="PQU53" s="62">
        <v>55121606</v>
      </c>
      <c r="PQV53" s="62">
        <v>55121606</v>
      </c>
      <c r="PQW53" s="62">
        <v>55121606</v>
      </c>
      <c r="PQX53" s="62">
        <v>55121606</v>
      </c>
      <c r="PQY53" s="62">
        <v>55121606</v>
      </c>
      <c r="PQZ53" s="62">
        <v>55121606</v>
      </c>
      <c r="PRA53" s="62">
        <v>55121606</v>
      </c>
      <c r="PRB53" s="62">
        <v>55121606</v>
      </c>
      <c r="PRC53" s="62">
        <v>55121606</v>
      </c>
      <c r="PRD53" s="62">
        <v>55121606</v>
      </c>
      <c r="PRE53" s="62">
        <v>55121606</v>
      </c>
      <c r="PRF53" s="62">
        <v>55121606</v>
      </c>
      <c r="PRG53" s="62">
        <v>55121606</v>
      </c>
      <c r="PRH53" s="62">
        <v>55121606</v>
      </c>
      <c r="PRI53" s="62">
        <v>55121606</v>
      </c>
      <c r="PRJ53" s="62">
        <v>55121606</v>
      </c>
      <c r="PRK53" s="62">
        <v>55121606</v>
      </c>
      <c r="PRL53" s="62">
        <v>55121606</v>
      </c>
      <c r="PRM53" s="62">
        <v>55121606</v>
      </c>
      <c r="PRN53" s="62">
        <v>55121606</v>
      </c>
      <c r="PRO53" s="62">
        <v>55121606</v>
      </c>
      <c r="PRP53" s="62">
        <v>55121606</v>
      </c>
      <c r="PRQ53" s="62">
        <v>55121606</v>
      </c>
      <c r="PRR53" s="62">
        <v>55121606</v>
      </c>
      <c r="PRS53" s="62">
        <v>55121606</v>
      </c>
      <c r="PRT53" s="62">
        <v>55121606</v>
      </c>
      <c r="PRU53" s="62">
        <v>55121606</v>
      </c>
      <c r="PRV53" s="62">
        <v>55121606</v>
      </c>
      <c r="PRW53" s="62">
        <v>55121606</v>
      </c>
      <c r="PRX53" s="62">
        <v>55121606</v>
      </c>
      <c r="PRY53" s="62">
        <v>55121606</v>
      </c>
      <c r="PRZ53" s="62">
        <v>55121606</v>
      </c>
      <c r="PSA53" s="62">
        <v>55121606</v>
      </c>
      <c r="PSB53" s="62">
        <v>55121606</v>
      </c>
      <c r="PSC53" s="62">
        <v>55121606</v>
      </c>
      <c r="PSD53" s="62">
        <v>55121606</v>
      </c>
      <c r="PSE53" s="62">
        <v>55121606</v>
      </c>
      <c r="PSF53" s="62">
        <v>55121606</v>
      </c>
      <c r="PSG53" s="62">
        <v>55121606</v>
      </c>
      <c r="PSH53" s="62">
        <v>55121606</v>
      </c>
      <c r="PSI53" s="62">
        <v>55121606</v>
      </c>
      <c r="PSJ53" s="62">
        <v>55121606</v>
      </c>
      <c r="PSK53" s="62">
        <v>55121606</v>
      </c>
      <c r="PSL53" s="62">
        <v>55121606</v>
      </c>
      <c r="PSM53" s="62">
        <v>55121606</v>
      </c>
      <c r="PSN53" s="62">
        <v>55121606</v>
      </c>
      <c r="PSO53" s="62">
        <v>55121606</v>
      </c>
      <c r="PSP53" s="62">
        <v>55121606</v>
      </c>
      <c r="PSQ53" s="62">
        <v>55121606</v>
      </c>
      <c r="PSR53" s="62">
        <v>55121606</v>
      </c>
      <c r="PSS53" s="62">
        <v>55121606</v>
      </c>
      <c r="PST53" s="62">
        <v>55121606</v>
      </c>
      <c r="PSU53" s="62">
        <v>55121606</v>
      </c>
      <c r="PSV53" s="62">
        <v>55121606</v>
      </c>
      <c r="PSW53" s="62">
        <v>55121606</v>
      </c>
      <c r="PSX53" s="62">
        <v>55121606</v>
      </c>
      <c r="PSY53" s="62">
        <v>55121606</v>
      </c>
      <c r="PSZ53" s="62">
        <v>55121606</v>
      </c>
      <c r="PTA53" s="62">
        <v>55121606</v>
      </c>
      <c r="PTB53" s="62">
        <v>55121606</v>
      </c>
      <c r="PTC53" s="62">
        <v>55121606</v>
      </c>
      <c r="PTD53" s="62">
        <v>55121606</v>
      </c>
      <c r="PTE53" s="62">
        <v>55121606</v>
      </c>
      <c r="PTF53" s="62">
        <v>55121606</v>
      </c>
      <c r="PTG53" s="62">
        <v>55121606</v>
      </c>
      <c r="PTH53" s="62">
        <v>55121606</v>
      </c>
      <c r="PTI53" s="62">
        <v>55121606</v>
      </c>
      <c r="PTJ53" s="62">
        <v>55121606</v>
      </c>
      <c r="PTK53" s="62">
        <v>55121606</v>
      </c>
      <c r="PTL53" s="62">
        <v>55121606</v>
      </c>
      <c r="PTM53" s="62">
        <v>55121606</v>
      </c>
      <c r="PTN53" s="62">
        <v>55121606</v>
      </c>
      <c r="PTO53" s="62">
        <v>55121606</v>
      </c>
      <c r="PTP53" s="62">
        <v>55121606</v>
      </c>
      <c r="PTQ53" s="62">
        <v>55121606</v>
      </c>
      <c r="PTR53" s="62">
        <v>55121606</v>
      </c>
      <c r="PTS53" s="62">
        <v>55121606</v>
      </c>
      <c r="PTT53" s="62">
        <v>55121606</v>
      </c>
      <c r="PTU53" s="62">
        <v>55121606</v>
      </c>
      <c r="PTV53" s="62">
        <v>55121606</v>
      </c>
      <c r="PTW53" s="62">
        <v>55121606</v>
      </c>
      <c r="PTX53" s="62">
        <v>55121606</v>
      </c>
      <c r="PTY53" s="62">
        <v>55121606</v>
      </c>
      <c r="PTZ53" s="62">
        <v>55121606</v>
      </c>
      <c r="PUA53" s="62">
        <v>55121606</v>
      </c>
      <c r="PUB53" s="62">
        <v>55121606</v>
      </c>
      <c r="PUC53" s="62">
        <v>55121606</v>
      </c>
      <c r="PUD53" s="62">
        <v>55121606</v>
      </c>
      <c r="PUE53" s="62">
        <v>55121606</v>
      </c>
      <c r="PUF53" s="62">
        <v>55121606</v>
      </c>
      <c r="PUG53" s="62">
        <v>55121606</v>
      </c>
      <c r="PUH53" s="62">
        <v>55121606</v>
      </c>
      <c r="PUI53" s="62">
        <v>55121606</v>
      </c>
      <c r="PUJ53" s="62">
        <v>55121606</v>
      </c>
      <c r="PUK53" s="62">
        <v>55121606</v>
      </c>
      <c r="PUL53" s="62">
        <v>55121606</v>
      </c>
      <c r="PUM53" s="62">
        <v>55121606</v>
      </c>
      <c r="PUN53" s="62">
        <v>55121606</v>
      </c>
      <c r="PUO53" s="62">
        <v>55121606</v>
      </c>
      <c r="PUP53" s="62">
        <v>55121606</v>
      </c>
      <c r="PUQ53" s="62">
        <v>55121606</v>
      </c>
      <c r="PUR53" s="62">
        <v>55121606</v>
      </c>
      <c r="PUS53" s="62">
        <v>55121606</v>
      </c>
      <c r="PUT53" s="62">
        <v>55121606</v>
      </c>
      <c r="PUU53" s="62">
        <v>55121606</v>
      </c>
      <c r="PUV53" s="62">
        <v>55121606</v>
      </c>
      <c r="PUW53" s="62">
        <v>55121606</v>
      </c>
      <c r="PUX53" s="62">
        <v>55121606</v>
      </c>
      <c r="PUY53" s="62">
        <v>55121606</v>
      </c>
      <c r="PUZ53" s="62">
        <v>55121606</v>
      </c>
      <c r="PVA53" s="62">
        <v>55121606</v>
      </c>
      <c r="PVB53" s="62">
        <v>55121606</v>
      </c>
      <c r="PVC53" s="62">
        <v>55121606</v>
      </c>
      <c r="PVD53" s="62">
        <v>55121606</v>
      </c>
      <c r="PVE53" s="62">
        <v>55121606</v>
      </c>
      <c r="PVF53" s="62">
        <v>55121606</v>
      </c>
      <c r="PVG53" s="62">
        <v>55121606</v>
      </c>
      <c r="PVH53" s="62">
        <v>55121606</v>
      </c>
      <c r="PVI53" s="62">
        <v>55121606</v>
      </c>
      <c r="PVJ53" s="62">
        <v>55121606</v>
      </c>
      <c r="PVK53" s="62">
        <v>55121606</v>
      </c>
      <c r="PVL53" s="62">
        <v>55121606</v>
      </c>
      <c r="PVM53" s="62">
        <v>55121606</v>
      </c>
      <c r="PVN53" s="62">
        <v>55121606</v>
      </c>
      <c r="PVO53" s="62">
        <v>55121606</v>
      </c>
      <c r="PVP53" s="62">
        <v>55121606</v>
      </c>
      <c r="PVQ53" s="62">
        <v>55121606</v>
      </c>
      <c r="PVR53" s="62">
        <v>55121606</v>
      </c>
      <c r="PVS53" s="62">
        <v>55121606</v>
      </c>
      <c r="PVT53" s="62">
        <v>55121606</v>
      </c>
      <c r="PVU53" s="62">
        <v>55121606</v>
      </c>
      <c r="PVV53" s="62">
        <v>55121606</v>
      </c>
      <c r="PVW53" s="62">
        <v>55121606</v>
      </c>
      <c r="PVX53" s="62">
        <v>55121606</v>
      </c>
      <c r="PVY53" s="62">
        <v>55121606</v>
      </c>
      <c r="PVZ53" s="62">
        <v>55121606</v>
      </c>
      <c r="PWA53" s="62">
        <v>55121606</v>
      </c>
      <c r="PWB53" s="62">
        <v>55121606</v>
      </c>
      <c r="PWC53" s="62">
        <v>55121606</v>
      </c>
      <c r="PWD53" s="62">
        <v>55121606</v>
      </c>
      <c r="PWE53" s="62">
        <v>55121606</v>
      </c>
      <c r="PWF53" s="62">
        <v>55121606</v>
      </c>
      <c r="PWG53" s="62">
        <v>55121606</v>
      </c>
      <c r="PWH53" s="62">
        <v>55121606</v>
      </c>
      <c r="PWI53" s="62">
        <v>55121606</v>
      </c>
      <c r="PWJ53" s="62">
        <v>55121606</v>
      </c>
      <c r="PWK53" s="62">
        <v>55121606</v>
      </c>
      <c r="PWL53" s="62">
        <v>55121606</v>
      </c>
      <c r="PWM53" s="62">
        <v>55121606</v>
      </c>
      <c r="PWN53" s="62">
        <v>55121606</v>
      </c>
      <c r="PWO53" s="62">
        <v>55121606</v>
      </c>
      <c r="PWP53" s="62">
        <v>55121606</v>
      </c>
      <c r="PWQ53" s="62">
        <v>55121606</v>
      </c>
      <c r="PWR53" s="62">
        <v>55121606</v>
      </c>
      <c r="PWS53" s="62">
        <v>55121606</v>
      </c>
      <c r="PWT53" s="62">
        <v>55121606</v>
      </c>
      <c r="PWU53" s="62">
        <v>55121606</v>
      </c>
      <c r="PWV53" s="62">
        <v>55121606</v>
      </c>
      <c r="PWW53" s="62">
        <v>55121606</v>
      </c>
      <c r="PWX53" s="62">
        <v>55121606</v>
      </c>
      <c r="PWY53" s="62">
        <v>55121606</v>
      </c>
      <c r="PWZ53" s="62">
        <v>55121606</v>
      </c>
      <c r="PXA53" s="62">
        <v>55121606</v>
      </c>
      <c r="PXB53" s="62">
        <v>55121606</v>
      </c>
      <c r="PXC53" s="62">
        <v>55121606</v>
      </c>
      <c r="PXD53" s="62">
        <v>55121606</v>
      </c>
      <c r="PXE53" s="62">
        <v>55121606</v>
      </c>
      <c r="PXF53" s="62">
        <v>55121606</v>
      </c>
      <c r="PXG53" s="62">
        <v>55121606</v>
      </c>
      <c r="PXH53" s="62">
        <v>55121606</v>
      </c>
      <c r="PXI53" s="62">
        <v>55121606</v>
      </c>
      <c r="PXJ53" s="62">
        <v>55121606</v>
      </c>
      <c r="PXK53" s="62">
        <v>55121606</v>
      </c>
      <c r="PXL53" s="62">
        <v>55121606</v>
      </c>
      <c r="PXM53" s="62">
        <v>55121606</v>
      </c>
      <c r="PXN53" s="62">
        <v>55121606</v>
      </c>
      <c r="PXO53" s="62">
        <v>55121606</v>
      </c>
      <c r="PXP53" s="62">
        <v>55121606</v>
      </c>
      <c r="PXQ53" s="62">
        <v>55121606</v>
      </c>
      <c r="PXR53" s="62">
        <v>55121606</v>
      </c>
      <c r="PXS53" s="62">
        <v>55121606</v>
      </c>
      <c r="PXT53" s="62">
        <v>55121606</v>
      </c>
      <c r="PXU53" s="62">
        <v>55121606</v>
      </c>
      <c r="PXV53" s="62">
        <v>55121606</v>
      </c>
      <c r="PXW53" s="62">
        <v>55121606</v>
      </c>
      <c r="PXX53" s="62">
        <v>55121606</v>
      </c>
      <c r="PXY53" s="62">
        <v>55121606</v>
      </c>
      <c r="PXZ53" s="62">
        <v>55121606</v>
      </c>
      <c r="PYA53" s="62">
        <v>55121606</v>
      </c>
      <c r="PYB53" s="62">
        <v>55121606</v>
      </c>
      <c r="PYC53" s="62">
        <v>55121606</v>
      </c>
      <c r="PYD53" s="62">
        <v>55121606</v>
      </c>
      <c r="PYE53" s="62">
        <v>55121606</v>
      </c>
      <c r="PYF53" s="62">
        <v>55121606</v>
      </c>
      <c r="PYG53" s="62">
        <v>55121606</v>
      </c>
      <c r="PYH53" s="62">
        <v>55121606</v>
      </c>
      <c r="PYI53" s="62">
        <v>55121606</v>
      </c>
      <c r="PYJ53" s="62">
        <v>55121606</v>
      </c>
      <c r="PYK53" s="62">
        <v>55121606</v>
      </c>
      <c r="PYL53" s="62">
        <v>55121606</v>
      </c>
      <c r="PYM53" s="62">
        <v>55121606</v>
      </c>
      <c r="PYN53" s="62">
        <v>55121606</v>
      </c>
      <c r="PYO53" s="62">
        <v>55121606</v>
      </c>
      <c r="PYP53" s="62">
        <v>55121606</v>
      </c>
      <c r="PYQ53" s="62">
        <v>55121606</v>
      </c>
      <c r="PYR53" s="62">
        <v>55121606</v>
      </c>
      <c r="PYS53" s="62">
        <v>55121606</v>
      </c>
      <c r="PYT53" s="62">
        <v>55121606</v>
      </c>
      <c r="PYU53" s="62">
        <v>55121606</v>
      </c>
      <c r="PYV53" s="62">
        <v>55121606</v>
      </c>
      <c r="PYW53" s="62">
        <v>55121606</v>
      </c>
      <c r="PYX53" s="62">
        <v>55121606</v>
      </c>
      <c r="PYY53" s="62">
        <v>55121606</v>
      </c>
      <c r="PYZ53" s="62">
        <v>55121606</v>
      </c>
      <c r="PZA53" s="62">
        <v>55121606</v>
      </c>
      <c r="PZB53" s="62">
        <v>55121606</v>
      </c>
      <c r="PZC53" s="62">
        <v>55121606</v>
      </c>
      <c r="PZD53" s="62">
        <v>55121606</v>
      </c>
      <c r="PZE53" s="62">
        <v>55121606</v>
      </c>
      <c r="PZF53" s="62">
        <v>55121606</v>
      </c>
      <c r="PZG53" s="62">
        <v>55121606</v>
      </c>
      <c r="PZH53" s="62">
        <v>55121606</v>
      </c>
      <c r="PZI53" s="62">
        <v>55121606</v>
      </c>
      <c r="PZJ53" s="62">
        <v>55121606</v>
      </c>
      <c r="PZK53" s="62">
        <v>55121606</v>
      </c>
      <c r="PZL53" s="62">
        <v>55121606</v>
      </c>
      <c r="PZM53" s="62">
        <v>55121606</v>
      </c>
      <c r="PZN53" s="62">
        <v>55121606</v>
      </c>
      <c r="PZO53" s="62">
        <v>55121606</v>
      </c>
      <c r="PZP53" s="62">
        <v>55121606</v>
      </c>
      <c r="PZQ53" s="62">
        <v>55121606</v>
      </c>
      <c r="PZR53" s="62">
        <v>55121606</v>
      </c>
      <c r="PZS53" s="62">
        <v>55121606</v>
      </c>
      <c r="PZT53" s="62">
        <v>55121606</v>
      </c>
      <c r="PZU53" s="62">
        <v>55121606</v>
      </c>
      <c r="PZV53" s="62">
        <v>55121606</v>
      </c>
      <c r="PZW53" s="62">
        <v>55121606</v>
      </c>
      <c r="PZX53" s="62">
        <v>55121606</v>
      </c>
      <c r="PZY53" s="62">
        <v>55121606</v>
      </c>
      <c r="PZZ53" s="62">
        <v>55121606</v>
      </c>
      <c r="QAA53" s="62">
        <v>55121606</v>
      </c>
      <c r="QAB53" s="62">
        <v>55121606</v>
      </c>
      <c r="QAC53" s="62">
        <v>55121606</v>
      </c>
      <c r="QAD53" s="62">
        <v>55121606</v>
      </c>
      <c r="QAE53" s="62">
        <v>55121606</v>
      </c>
      <c r="QAF53" s="62">
        <v>55121606</v>
      </c>
      <c r="QAG53" s="62">
        <v>55121606</v>
      </c>
      <c r="QAH53" s="62">
        <v>55121606</v>
      </c>
      <c r="QAI53" s="62">
        <v>55121606</v>
      </c>
      <c r="QAJ53" s="62">
        <v>55121606</v>
      </c>
      <c r="QAK53" s="62">
        <v>55121606</v>
      </c>
      <c r="QAL53" s="62">
        <v>55121606</v>
      </c>
      <c r="QAM53" s="62">
        <v>55121606</v>
      </c>
      <c r="QAN53" s="62">
        <v>55121606</v>
      </c>
      <c r="QAO53" s="62">
        <v>55121606</v>
      </c>
      <c r="QAP53" s="62">
        <v>55121606</v>
      </c>
      <c r="QAQ53" s="62">
        <v>55121606</v>
      </c>
      <c r="QAR53" s="62">
        <v>55121606</v>
      </c>
      <c r="QAS53" s="62">
        <v>55121606</v>
      </c>
      <c r="QAT53" s="62">
        <v>55121606</v>
      </c>
      <c r="QAU53" s="62">
        <v>55121606</v>
      </c>
      <c r="QAV53" s="62">
        <v>55121606</v>
      </c>
      <c r="QAW53" s="62">
        <v>55121606</v>
      </c>
      <c r="QAX53" s="62">
        <v>55121606</v>
      </c>
      <c r="QAY53" s="62">
        <v>55121606</v>
      </c>
      <c r="QAZ53" s="62">
        <v>55121606</v>
      </c>
      <c r="QBA53" s="62">
        <v>55121606</v>
      </c>
      <c r="QBB53" s="62">
        <v>55121606</v>
      </c>
      <c r="QBC53" s="62">
        <v>55121606</v>
      </c>
      <c r="QBD53" s="62">
        <v>55121606</v>
      </c>
      <c r="QBE53" s="62">
        <v>55121606</v>
      </c>
      <c r="QBF53" s="62">
        <v>55121606</v>
      </c>
      <c r="QBG53" s="62">
        <v>55121606</v>
      </c>
      <c r="QBH53" s="62">
        <v>55121606</v>
      </c>
      <c r="QBI53" s="62">
        <v>55121606</v>
      </c>
      <c r="QBJ53" s="62">
        <v>55121606</v>
      </c>
      <c r="QBK53" s="62">
        <v>55121606</v>
      </c>
      <c r="QBL53" s="62">
        <v>55121606</v>
      </c>
      <c r="QBM53" s="62">
        <v>55121606</v>
      </c>
      <c r="QBN53" s="62">
        <v>55121606</v>
      </c>
      <c r="QBO53" s="62">
        <v>55121606</v>
      </c>
      <c r="QBP53" s="62">
        <v>55121606</v>
      </c>
      <c r="QBQ53" s="62">
        <v>55121606</v>
      </c>
      <c r="QBR53" s="62">
        <v>55121606</v>
      </c>
      <c r="QBS53" s="62">
        <v>55121606</v>
      </c>
      <c r="QBT53" s="62">
        <v>55121606</v>
      </c>
      <c r="QBU53" s="62">
        <v>55121606</v>
      </c>
      <c r="QBV53" s="62">
        <v>55121606</v>
      </c>
      <c r="QBW53" s="62">
        <v>55121606</v>
      </c>
      <c r="QBX53" s="62">
        <v>55121606</v>
      </c>
      <c r="QBY53" s="62">
        <v>55121606</v>
      </c>
      <c r="QBZ53" s="62">
        <v>55121606</v>
      </c>
      <c r="QCA53" s="62">
        <v>55121606</v>
      </c>
      <c r="QCB53" s="62">
        <v>55121606</v>
      </c>
      <c r="QCC53" s="62">
        <v>55121606</v>
      </c>
      <c r="QCD53" s="62">
        <v>55121606</v>
      </c>
      <c r="QCE53" s="62">
        <v>55121606</v>
      </c>
      <c r="QCF53" s="62">
        <v>55121606</v>
      </c>
      <c r="QCG53" s="62">
        <v>55121606</v>
      </c>
      <c r="QCH53" s="62">
        <v>55121606</v>
      </c>
      <c r="QCI53" s="62">
        <v>55121606</v>
      </c>
      <c r="QCJ53" s="62">
        <v>55121606</v>
      </c>
      <c r="QCK53" s="62">
        <v>55121606</v>
      </c>
      <c r="QCL53" s="62">
        <v>55121606</v>
      </c>
      <c r="QCM53" s="62">
        <v>55121606</v>
      </c>
      <c r="QCN53" s="62">
        <v>55121606</v>
      </c>
      <c r="QCO53" s="62">
        <v>55121606</v>
      </c>
      <c r="QCP53" s="62">
        <v>55121606</v>
      </c>
      <c r="QCQ53" s="62">
        <v>55121606</v>
      </c>
      <c r="QCR53" s="62">
        <v>55121606</v>
      </c>
      <c r="QCS53" s="62">
        <v>55121606</v>
      </c>
      <c r="QCT53" s="62">
        <v>55121606</v>
      </c>
      <c r="QCU53" s="62">
        <v>55121606</v>
      </c>
      <c r="QCV53" s="62">
        <v>55121606</v>
      </c>
      <c r="QCW53" s="62">
        <v>55121606</v>
      </c>
      <c r="QCX53" s="62">
        <v>55121606</v>
      </c>
      <c r="QCY53" s="62">
        <v>55121606</v>
      </c>
      <c r="QCZ53" s="62">
        <v>55121606</v>
      </c>
      <c r="QDA53" s="62">
        <v>55121606</v>
      </c>
      <c r="QDB53" s="62">
        <v>55121606</v>
      </c>
      <c r="QDC53" s="62">
        <v>55121606</v>
      </c>
      <c r="QDD53" s="62">
        <v>55121606</v>
      </c>
      <c r="QDE53" s="62">
        <v>55121606</v>
      </c>
      <c r="QDF53" s="62">
        <v>55121606</v>
      </c>
      <c r="QDG53" s="62">
        <v>55121606</v>
      </c>
      <c r="QDH53" s="62">
        <v>55121606</v>
      </c>
      <c r="QDI53" s="62">
        <v>55121606</v>
      </c>
      <c r="QDJ53" s="62">
        <v>55121606</v>
      </c>
      <c r="QDK53" s="62">
        <v>55121606</v>
      </c>
      <c r="QDL53" s="62">
        <v>55121606</v>
      </c>
      <c r="QDM53" s="62">
        <v>55121606</v>
      </c>
      <c r="QDN53" s="62">
        <v>55121606</v>
      </c>
      <c r="QDO53" s="62">
        <v>55121606</v>
      </c>
      <c r="QDP53" s="62">
        <v>55121606</v>
      </c>
      <c r="QDQ53" s="62">
        <v>55121606</v>
      </c>
      <c r="QDR53" s="62">
        <v>55121606</v>
      </c>
      <c r="QDS53" s="62">
        <v>55121606</v>
      </c>
      <c r="QDT53" s="62">
        <v>55121606</v>
      </c>
      <c r="QDU53" s="62">
        <v>55121606</v>
      </c>
      <c r="QDV53" s="62">
        <v>55121606</v>
      </c>
      <c r="QDW53" s="62">
        <v>55121606</v>
      </c>
      <c r="QDX53" s="62">
        <v>55121606</v>
      </c>
      <c r="QDY53" s="62">
        <v>55121606</v>
      </c>
      <c r="QDZ53" s="62">
        <v>55121606</v>
      </c>
      <c r="QEA53" s="62">
        <v>55121606</v>
      </c>
      <c r="QEB53" s="62">
        <v>55121606</v>
      </c>
      <c r="QEC53" s="62">
        <v>55121606</v>
      </c>
      <c r="QED53" s="62">
        <v>55121606</v>
      </c>
      <c r="QEE53" s="62">
        <v>55121606</v>
      </c>
      <c r="QEF53" s="62">
        <v>55121606</v>
      </c>
      <c r="QEG53" s="62">
        <v>55121606</v>
      </c>
      <c r="QEH53" s="62">
        <v>55121606</v>
      </c>
      <c r="QEI53" s="62">
        <v>55121606</v>
      </c>
      <c r="QEJ53" s="62">
        <v>55121606</v>
      </c>
      <c r="QEK53" s="62">
        <v>55121606</v>
      </c>
      <c r="QEL53" s="62">
        <v>55121606</v>
      </c>
      <c r="QEM53" s="62">
        <v>55121606</v>
      </c>
      <c r="QEN53" s="62">
        <v>55121606</v>
      </c>
      <c r="QEO53" s="62">
        <v>55121606</v>
      </c>
      <c r="QEP53" s="62">
        <v>55121606</v>
      </c>
      <c r="QEQ53" s="62">
        <v>55121606</v>
      </c>
      <c r="QER53" s="62">
        <v>55121606</v>
      </c>
      <c r="QES53" s="62">
        <v>55121606</v>
      </c>
      <c r="QET53" s="62">
        <v>55121606</v>
      </c>
      <c r="QEU53" s="62">
        <v>55121606</v>
      </c>
      <c r="QEV53" s="62">
        <v>55121606</v>
      </c>
      <c r="QEW53" s="62">
        <v>55121606</v>
      </c>
      <c r="QEX53" s="62">
        <v>55121606</v>
      </c>
      <c r="QEY53" s="62">
        <v>55121606</v>
      </c>
      <c r="QEZ53" s="62">
        <v>55121606</v>
      </c>
      <c r="QFA53" s="62">
        <v>55121606</v>
      </c>
      <c r="QFB53" s="62">
        <v>55121606</v>
      </c>
      <c r="QFC53" s="62">
        <v>55121606</v>
      </c>
      <c r="QFD53" s="62">
        <v>55121606</v>
      </c>
      <c r="QFE53" s="62">
        <v>55121606</v>
      </c>
      <c r="QFF53" s="62">
        <v>55121606</v>
      </c>
      <c r="QFG53" s="62">
        <v>55121606</v>
      </c>
      <c r="QFH53" s="62">
        <v>55121606</v>
      </c>
      <c r="QFI53" s="62">
        <v>55121606</v>
      </c>
      <c r="QFJ53" s="62">
        <v>55121606</v>
      </c>
      <c r="QFK53" s="62">
        <v>55121606</v>
      </c>
      <c r="QFL53" s="62">
        <v>55121606</v>
      </c>
      <c r="QFM53" s="62">
        <v>55121606</v>
      </c>
      <c r="QFN53" s="62">
        <v>55121606</v>
      </c>
      <c r="QFO53" s="62">
        <v>55121606</v>
      </c>
      <c r="QFP53" s="62">
        <v>55121606</v>
      </c>
      <c r="QFQ53" s="62">
        <v>55121606</v>
      </c>
      <c r="QFR53" s="62">
        <v>55121606</v>
      </c>
      <c r="QFS53" s="62">
        <v>55121606</v>
      </c>
      <c r="QFT53" s="62">
        <v>55121606</v>
      </c>
      <c r="QFU53" s="62">
        <v>55121606</v>
      </c>
      <c r="QFV53" s="62">
        <v>55121606</v>
      </c>
      <c r="QFW53" s="62">
        <v>55121606</v>
      </c>
      <c r="QFX53" s="62">
        <v>55121606</v>
      </c>
      <c r="QFY53" s="62">
        <v>55121606</v>
      </c>
      <c r="QFZ53" s="62">
        <v>55121606</v>
      </c>
      <c r="QGA53" s="62">
        <v>55121606</v>
      </c>
      <c r="QGB53" s="62">
        <v>55121606</v>
      </c>
      <c r="QGC53" s="62">
        <v>55121606</v>
      </c>
      <c r="QGD53" s="62">
        <v>55121606</v>
      </c>
      <c r="QGE53" s="62">
        <v>55121606</v>
      </c>
      <c r="QGF53" s="62">
        <v>55121606</v>
      </c>
      <c r="QGG53" s="62">
        <v>55121606</v>
      </c>
      <c r="QGH53" s="62">
        <v>55121606</v>
      </c>
      <c r="QGI53" s="62">
        <v>55121606</v>
      </c>
      <c r="QGJ53" s="62">
        <v>55121606</v>
      </c>
      <c r="QGK53" s="62">
        <v>55121606</v>
      </c>
      <c r="QGL53" s="62">
        <v>55121606</v>
      </c>
      <c r="QGM53" s="62">
        <v>55121606</v>
      </c>
      <c r="QGN53" s="62">
        <v>55121606</v>
      </c>
      <c r="QGO53" s="62">
        <v>55121606</v>
      </c>
      <c r="QGP53" s="62">
        <v>55121606</v>
      </c>
      <c r="QGQ53" s="62">
        <v>55121606</v>
      </c>
      <c r="QGR53" s="62">
        <v>55121606</v>
      </c>
      <c r="QGS53" s="62">
        <v>55121606</v>
      </c>
      <c r="QGT53" s="62">
        <v>55121606</v>
      </c>
      <c r="QGU53" s="62">
        <v>55121606</v>
      </c>
      <c r="QGV53" s="62">
        <v>55121606</v>
      </c>
      <c r="QGW53" s="62">
        <v>55121606</v>
      </c>
      <c r="QGX53" s="62">
        <v>55121606</v>
      </c>
      <c r="QGY53" s="62">
        <v>55121606</v>
      </c>
      <c r="QGZ53" s="62">
        <v>55121606</v>
      </c>
      <c r="QHA53" s="62">
        <v>55121606</v>
      </c>
      <c r="QHB53" s="62">
        <v>55121606</v>
      </c>
      <c r="QHC53" s="62">
        <v>55121606</v>
      </c>
      <c r="QHD53" s="62">
        <v>55121606</v>
      </c>
      <c r="QHE53" s="62">
        <v>55121606</v>
      </c>
      <c r="QHF53" s="62">
        <v>55121606</v>
      </c>
      <c r="QHG53" s="62">
        <v>55121606</v>
      </c>
      <c r="QHH53" s="62">
        <v>55121606</v>
      </c>
      <c r="QHI53" s="62">
        <v>55121606</v>
      </c>
      <c r="QHJ53" s="62">
        <v>55121606</v>
      </c>
      <c r="QHK53" s="62">
        <v>55121606</v>
      </c>
      <c r="QHL53" s="62">
        <v>55121606</v>
      </c>
      <c r="QHM53" s="62">
        <v>55121606</v>
      </c>
      <c r="QHN53" s="62">
        <v>55121606</v>
      </c>
      <c r="QHO53" s="62">
        <v>55121606</v>
      </c>
      <c r="QHP53" s="62">
        <v>55121606</v>
      </c>
      <c r="QHQ53" s="62">
        <v>55121606</v>
      </c>
      <c r="QHR53" s="62">
        <v>55121606</v>
      </c>
      <c r="QHS53" s="62">
        <v>55121606</v>
      </c>
      <c r="QHT53" s="62">
        <v>55121606</v>
      </c>
      <c r="QHU53" s="62">
        <v>55121606</v>
      </c>
      <c r="QHV53" s="62">
        <v>55121606</v>
      </c>
      <c r="QHW53" s="62">
        <v>55121606</v>
      </c>
      <c r="QHX53" s="62">
        <v>55121606</v>
      </c>
      <c r="QHY53" s="62">
        <v>55121606</v>
      </c>
      <c r="QHZ53" s="62">
        <v>55121606</v>
      </c>
      <c r="QIA53" s="62">
        <v>55121606</v>
      </c>
      <c r="QIB53" s="62">
        <v>55121606</v>
      </c>
      <c r="QIC53" s="62">
        <v>55121606</v>
      </c>
      <c r="QID53" s="62">
        <v>55121606</v>
      </c>
      <c r="QIE53" s="62">
        <v>55121606</v>
      </c>
      <c r="QIF53" s="62">
        <v>55121606</v>
      </c>
      <c r="QIG53" s="62">
        <v>55121606</v>
      </c>
      <c r="QIH53" s="62">
        <v>55121606</v>
      </c>
      <c r="QII53" s="62">
        <v>55121606</v>
      </c>
      <c r="QIJ53" s="62">
        <v>55121606</v>
      </c>
      <c r="QIK53" s="62">
        <v>55121606</v>
      </c>
      <c r="QIL53" s="62">
        <v>55121606</v>
      </c>
      <c r="QIM53" s="62">
        <v>55121606</v>
      </c>
      <c r="QIN53" s="62">
        <v>55121606</v>
      </c>
      <c r="QIO53" s="62">
        <v>55121606</v>
      </c>
      <c r="QIP53" s="62">
        <v>55121606</v>
      </c>
      <c r="QIQ53" s="62">
        <v>55121606</v>
      </c>
      <c r="QIR53" s="62">
        <v>55121606</v>
      </c>
      <c r="QIS53" s="62">
        <v>55121606</v>
      </c>
      <c r="QIT53" s="62">
        <v>55121606</v>
      </c>
      <c r="QIU53" s="62">
        <v>55121606</v>
      </c>
      <c r="QIV53" s="62">
        <v>55121606</v>
      </c>
      <c r="QIW53" s="62">
        <v>55121606</v>
      </c>
      <c r="QIX53" s="62">
        <v>55121606</v>
      </c>
      <c r="QIY53" s="62">
        <v>55121606</v>
      </c>
      <c r="QIZ53" s="62">
        <v>55121606</v>
      </c>
      <c r="QJA53" s="62">
        <v>55121606</v>
      </c>
      <c r="QJB53" s="62">
        <v>55121606</v>
      </c>
      <c r="QJC53" s="62">
        <v>55121606</v>
      </c>
      <c r="QJD53" s="62">
        <v>55121606</v>
      </c>
      <c r="QJE53" s="62">
        <v>55121606</v>
      </c>
      <c r="QJF53" s="62">
        <v>55121606</v>
      </c>
      <c r="QJG53" s="62">
        <v>55121606</v>
      </c>
      <c r="QJH53" s="62">
        <v>55121606</v>
      </c>
      <c r="QJI53" s="62">
        <v>55121606</v>
      </c>
      <c r="QJJ53" s="62">
        <v>55121606</v>
      </c>
      <c r="QJK53" s="62">
        <v>55121606</v>
      </c>
      <c r="QJL53" s="62">
        <v>55121606</v>
      </c>
      <c r="QJM53" s="62">
        <v>55121606</v>
      </c>
      <c r="QJN53" s="62">
        <v>55121606</v>
      </c>
      <c r="QJO53" s="62">
        <v>55121606</v>
      </c>
      <c r="QJP53" s="62">
        <v>55121606</v>
      </c>
      <c r="QJQ53" s="62">
        <v>55121606</v>
      </c>
      <c r="QJR53" s="62">
        <v>55121606</v>
      </c>
      <c r="QJS53" s="62">
        <v>55121606</v>
      </c>
      <c r="QJT53" s="62">
        <v>55121606</v>
      </c>
      <c r="QJU53" s="62">
        <v>55121606</v>
      </c>
      <c r="QJV53" s="62">
        <v>55121606</v>
      </c>
      <c r="QJW53" s="62">
        <v>55121606</v>
      </c>
      <c r="QJX53" s="62">
        <v>55121606</v>
      </c>
      <c r="QJY53" s="62">
        <v>55121606</v>
      </c>
      <c r="QJZ53" s="62">
        <v>55121606</v>
      </c>
      <c r="QKA53" s="62">
        <v>55121606</v>
      </c>
      <c r="QKB53" s="62">
        <v>55121606</v>
      </c>
      <c r="QKC53" s="62">
        <v>55121606</v>
      </c>
      <c r="QKD53" s="62">
        <v>55121606</v>
      </c>
      <c r="QKE53" s="62">
        <v>55121606</v>
      </c>
      <c r="QKF53" s="62">
        <v>55121606</v>
      </c>
      <c r="QKG53" s="62">
        <v>55121606</v>
      </c>
      <c r="QKH53" s="62">
        <v>55121606</v>
      </c>
      <c r="QKI53" s="62">
        <v>55121606</v>
      </c>
      <c r="QKJ53" s="62">
        <v>55121606</v>
      </c>
      <c r="QKK53" s="62">
        <v>55121606</v>
      </c>
      <c r="QKL53" s="62">
        <v>55121606</v>
      </c>
      <c r="QKM53" s="62">
        <v>55121606</v>
      </c>
      <c r="QKN53" s="62">
        <v>55121606</v>
      </c>
      <c r="QKO53" s="62">
        <v>55121606</v>
      </c>
      <c r="QKP53" s="62">
        <v>55121606</v>
      </c>
      <c r="QKQ53" s="62">
        <v>55121606</v>
      </c>
      <c r="QKR53" s="62">
        <v>55121606</v>
      </c>
      <c r="QKS53" s="62">
        <v>55121606</v>
      </c>
      <c r="QKT53" s="62">
        <v>55121606</v>
      </c>
      <c r="QKU53" s="62">
        <v>55121606</v>
      </c>
      <c r="QKV53" s="62">
        <v>55121606</v>
      </c>
      <c r="QKW53" s="62">
        <v>55121606</v>
      </c>
      <c r="QKX53" s="62">
        <v>55121606</v>
      </c>
      <c r="QKY53" s="62">
        <v>55121606</v>
      </c>
      <c r="QKZ53" s="62">
        <v>55121606</v>
      </c>
      <c r="QLA53" s="62">
        <v>55121606</v>
      </c>
      <c r="QLB53" s="62">
        <v>55121606</v>
      </c>
      <c r="QLC53" s="62">
        <v>55121606</v>
      </c>
      <c r="QLD53" s="62">
        <v>55121606</v>
      </c>
      <c r="QLE53" s="62">
        <v>55121606</v>
      </c>
      <c r="QLF53" s="62">
        <v>55121606</v>
      </c>
      <c r="QLG53" s="62">
        <v>55121606</v>
      </c>
      <c r="QLH53" s="62">
        <v>55121606</v>
      </c>
      <c r="QLI53" s="62">
        <v>55121606</v>
      </c>
      <c r="QLJ53" s="62">
        <v>55121606</v>
      </c>
      <c r="QLK53" s="62">
        <v>55121606</v>
      </c>
      <c r="QLL53" s="62">
        <v>55121606</v>
      </c>
      <c r="QLM53" s="62">
        <v>55121606</v>
      </c>
      <c r="QLN53" s="62">
        <v>55121606</v>
      </c>
      <c r="QLO53" s="62">
        <v>55121606</v>
      </c>
      <c r="QLP53" s="62">
        <v>55121606</v>
      </c>
      <c r="QLQ53" s="62">
        <v>55121606</v>
      </c>
      <c r="QLR53" s="62">
        <v>55121606</v>
      </c>
      <c r="QLS53" s="62">
        <v>55121606</v>
      </c>
      <c r="QLT53" s="62">
        <v>55121606</v>
      </c>
      <c r="QLU53" s="62">
        <v>55121606</v>
      </c>
      <c r="QLV53" s="62">
        <v>55121606</v>
      </c>
      <c r="QLW53" s="62">
        <v>55121606</v>
      </c>
      <c r="QLX53" s="62">
        <v>55121606</v>
      </c>
      <c r="QLY53" s="62">
        <v>55121606</v>
      </c>
      <c r="QLZ53" s="62">
        <v>55121606</v>
      </c>
      <c r="QMA53" s="62">
        <v>55121606</v>
      </c>
      <c r="QMB53" s="62">
        <v>55121606</v>
      </c>
      <c r="QMC53" s="62">
        <v>55121606</v>
      </c>
      <c r="QMD53" s="62">
        <v>55121606</v>
      </c>
      <c r="QME53" s="62">
        <v>55121606</v>
      </c>
      <c r="QMF53" s="62">
        <v>55121606</v>
      </c>
      <c r="QMG53" s="62">
        <v>55121606</v>
      </c>
      <c r="QMH53" s="62">
        <v>55121606</v>
      </c>
      <c r="QMI53" s="62">
        <v>55121606</v>
      </c>
      <c r="QMJ53" s="62">
        <v>55121606</v>
      </c>
      <c r="QMK53" s="62">
        <v>55121606</v>
      </c>
      <c r="QML53" s="62">
        <v>55121606</v>
      </c>
      <c r="QMM53" s="62">
        <v>55121606</v>
      </c>
      <c r="QMN53" s="62">
        <v>55121606</v>
      </c>
      <c r="QMO53" s="62">
        <v>55121606</v>
      </c>
      <c r="QMP53" s="62">
        <v>55121606</v>
      </c>
      <c r="QMQ53" s="62">
        <v>55121606</v>
      </c>
      <c r="QMR53" s="62">
        <v>55121606</v>
      </c>
      <c r="QMS53" s="62">
        <v>55121606</v>
      </c>
      <c r="QMT53" s="62">
        <v>55121606</v>
      </c>
      <c r="QMU53" s="62">
        <v>55121606</v>
      </c>
      <c r="QMV53" s="62">
        <v>55121606</v>
      </c>
      <c r="QMW53" s="62">
        <v>55121606</v>
      </c>
      <c r="QMX53" s="62">
        <v>55121606</v>
      </c>
      <c r="QMY53" s="62">
        <v>55121606</v>
      </c>
      <c r="QMZ53" s="62">
        <v>55121606</v>
      </c>
      <c r="QNA53" s="62">
        <v>55121606</v>
      </c>
      <c r="QNB53" s="62">
        <v>55121606</v>
      </c>
      <c r="QNC53" s="62">
        <v>55121606</v>
      </c>
      <c r="QND53" s="62">
        <v>55121606</v>
      </c>
      <c r="QNE53" s="62">
        <v>55121606</v>
      </c>
      <c r="QNF53" s="62">
        <v>55121606</v>
      </c>
      <c r="QNG53" s="62">
        <v>55121606</v>
      </c>
      <c r="QNH53" s="62">
        <v>55121606</v>
      </c>
      <c r="QNI53" s="62">
        <v>55121606</v>
      </c>
      <c r="QNJ53" s="62">
        <v>55121606</v>
      </c>
      <c r="QNK53" s="62">
        <v>55121606</v>
      </c>
      <c r="QNL53" s="62">
        <v>55121606</v>
      </c>
      <c r="QNM53" s="62">
        <v>55121606</v>
      </c>
      <c r="QNN53" s="62">
        <v>55121606</v>
      </c>
      <c r="QNO53" s="62">
        <v>55121606</v>
      </c>
      <c r="QNP53" s="62">
        <v>55121606</v>
      </c>
      <c r="QNQ53" s="62">
        <v>55121606</v>
      </c>
      <c r="QNR53" s="62">
        <v>55121606</v>
      </c>
      <c r="QNS53" s="62">
        <v>55121606</v>
      </c>
      <c r="QNT53" s="62">
        <v>55121606</v>
      </c>
      <c r="QNU53" s="62">
        <v>55121606</v>
      </c>
      <c r="QNV53" s="62">
        <v>55121606</v>
      </c>
      <c r="QNW53" s="62">
        <v>55121606</v>
      </c>
      <c r="QNX53" s="62">
        <v>55121606</v>
      </c>
      <c r="QNY53" s="62">
        <v>55121606</v>
      </c>
      <c r="QNZ53" s="62">
        <v>55121606</v>
      </c>
      <c r="QOA53" s="62">
        <v>55121606</v>
      </c>
      <c r="QOB53" s="62">
        <v>55121606</v>
      </c>
      <c r="QOC53" s="62">
        <v>55121606</v>
      </c>
      <c r="QOD53" s="62">
        <v>55121606</v>
      </c>
      <c r="QOE53" s="62">
        <v>55121606</v>
      </c>
      <c r="QOF53" s="62">
        <v>55121606</v>
      </c>
      <c r="QOG53" s="62">
        <v>55121606</v>
      </c>
      <c r="QOH53" s="62">
        <v>55121606</v>
      </c>
      <c r="QOI53" s="62">
        <v>55121606</v>
      </c>
      <c r="QOJ53" s="62">
        <v>55121606</v>
      </c>
      <c r="QOK53" s="62">
        <v>55121606</v>
      </c>
      <c r="QOL53" s="62">
        <v>55121606</v>
      </c>
      <c r="QOM53" s="62">
        <v>55121606</v>
      </c>
      <c r="QON53" s="62">
        <v>55121606</v>
      </c>
      <c r="QOO53" s="62">
        <v>55121606</v>
      </c>
      <c r="QOP53" s="62">
        <v>55121606</v>
      </c>
      <c r="QOQ53" s="62">
        <v>55121606</v>
      </c>
      <c r="QOR53" s="62">
        <v>55121606</v>
      </c>
      <c r="QOS53" s="62">
        <v>55121606</v>
      </c>
      <c r="QOT53" s="62">
        <v>55121606</v>
      </c>
      <c r="QOU53" s="62">
        <v>55121606</v>
      </c>
      <c r="QOV53" s="62">
        <v>55121606</v>
      </c>
      <c r="QOW53" s="62">
        <v>55121606</v>
      </c>
      <c r="QOX53" s="62">
        <v>55121606</v>
      </c>
      <c r="QOY53" s="62">
        <v>55121606</v>
      </c>
      <c r="QOZ53" s="62">
        <v>55121606</v>
      </c>
      <c r="QPA53" s="62">
        <v>55121606</v>
      </c>
      <c r="QPB53" s="62">
        <v>55121606</v>
      </c>
      <c r="QPC53" s="62">
        <v>55121606</v>
      </c>
      <c r="QPD53" s="62">
        <v>55121606</v>
      </c>
      <c r="QPE53" s="62">
        <v>55121606</v>
      </c>
      <c r="QPF53" s="62">
        <v>55121606</v>
      </c>
      <c r="QPG53" s="62">
        <v>55121606</v>
      </c>
      <c r="QPH53" s="62">
        <v>55121606</v>
      </c>
      <c r="QPI53" s="62">
        <v>55121606</v>
      </c>
      <c r="QPJ53" s="62">
        <v>55121606</v>
      </c>
      <c r="QPK53" s="62">
        <v>55121606</v>
      </c>
      <c r="QPL53" s="62">
        <v>55121606</v>
      </c>
      <c r="QPM53" s="62">
        <v>55121606</v>
      </c>
      <c r="QPN53" s="62">
        <v>55121606</v>
      </c>
      <c r="QPO53" s="62">
        <v>55121606</v>
      </c>
      <c r="QPP53" s="62">
        <v>55121606</v>
      </c>
      <c r="QPQ53" s="62">
        <v>55121606</v>
      </c>
      <c r="QPR53" s="62">
        <v>55121606</v>
      </c>
      <c r="QPS53" s="62">
        <v>55121606</v>
      </c>
      <c r="QPT53" s="62">
        <v>55121606</v>
      </c>
      <c r="QPU53" s="62">
        <v>55121606</v>
      </c>
      <c r="QPV53" s="62">
        <v>55121606</v>
      </c>
      <c r="QPW53" s="62">
        <v>55121606</v>
      </c>
      <c r="QPX53" s="62">
        <v>55121606</v>
      </c>
      <c r="QPY53" s="62">
        <v>55121606</v>
      </c>
      <c r="QPZ53" s="62">
        <v>55121606</v>
      </c>
      <c r="QQA53" s="62">
        <v>55121606</v>
      </c>
      <c r="QQB53" s="62">
        <v>55121606</v>
      </c>
      <c r="QQC53" s="62">
        <v>55121606</v>
      </c>
      <c r="QQD53" s="62">
        <v>55121606</v>
      </c>
      <c r="QQE53" s="62">
        <v>55121606</v>
      </c>
      <c r="QQF53" s="62">
        <v>55121606</v>
      </c>
      <c r="QQG53" s="62">
        <v>55121606</v>
      </c>
      <c r="QQH53" s="62">
        <v>55121606</v>
      </c>
      <c r="QQI53" s="62">
        <v>55121606</v>
      </c>
      <c r="QQJ53" s="62">
        <v>55121606</v>
      </c>
      <c r="QQK53" s="62">
        <v>55121606</v>
      </c>
      <c r="QQL53" s="62">
        <v>55121606</v>
      </c>
      <c r="QQM53" s="62">
        <v>55121606</v>
      </c>
      <c r="QQN53" s="62">
        <v>55121606</v>
      </c>
      <c r="QQO53" s="62">
        <v>55121606</v>
      </c>
      <c r="QQP53" s="62">
        <v>55121606</v>
      </c>
      <c r="QQQ53" s="62">
        <v>55121606</v>
      </c>
      <c r="QQR53" s="62">
        <v>55121606</v>
      </c>
      <c r="QQS53" s="62">
        <v>55121606</v>
      </c>
      <c r="QQT53" s="62">
        <v>55121606</v>
      </c>
      <c r="QQU53" s="62">
        <v>55121606</v>
      </c>
      <c r="QQV53" s="62">
        <v>55121606</v>
      </c>
      <c r="QQW53" s="62">
        <v>55121606</v>
      </c>
      <c r="QQX53" s="62">
        <v>55121606</v>
      </c>
      <c r="QQY53" s="62">
        <v>55121606</v>
      </c>
      <c r="QQZ53" s="62">
        <v>55121606</v>
      </c>
      <c r="QRA53" s="62">
        <v>55121606</v>
      </c>
      <c r="QRB53" s="62">
        <v>55121606</v>
      </c>
      <c r="QRC53" s="62">
        <v>55121606</v>
      </c>
      <c r="QRD53" s="62">
        <v>55121606</v>
      </c>
      <c r="QRE53" s="62">
        <v>55121606</v>
      </c>
      <c r="QRF53" s="62">
        <v>55121606</v>
      </c>
      <c r="QRG53" s="62">
        <v>55121606</v>
      </c>
      <c r="QRH53" s="62">
        <v>55121606</v>
      </c>
      <c r="QRI53" s="62">
        <v>55121606</v>
      </c>
      <c r="QRJ53" s="62">
        <v>55121606</v>
      </c>
      <c r="QRK53" s="62">
        <v>55121606</v>
      </c>
      <c r="QRL53" s="62">
        <v>55121606</v>
      </c>
      <c r="QRM53" s="62">
        <v>55121606</v>
      </c>
      <c r="QRN53" s="62">
        <v>55121606</v>
      </c>
      <c r="QRO53" s="62">
        <v>55121606</v>
      </c>
      <c r="QRP53" s="62">
        <v>55121606</v>
      </c>
      <c r="QRQ53" s="62">
        <v>55121606</v>
      </c>
      <c r="QRR53" s="62">
        <v>55121606</v>
      </c>
      <c r="QRS53" s="62">
        <v>55121606</v>
      </c>
      <c r="QRT53" s="62">
        <v>55121606</v>
      </c>
      <c r="QRU53" s="62">
        <v>55121606</v>
      </c>
      <c r="QRV53" s="62">
        <v>55121606</v>
      </c>
      <c r="QRW53" s="62">
        <v>55121606</v>
      </c>
      <c r="QRX53" s="62">
        <v>55121606</v>
      </c>
      <c r="QRY53" s="62">
        <v>55121606</v>
      </c>
      <c r="QRZ53" s="62">
        <v>55121606</v>
      </c>
      <c r="QSA53" s="62">
        <v>55121606</v>
      </c>
      <c r="QSB53" s="62">
        <v>55121606</v>
      </c>
      <c r="QSC53" s="62">
        <v>55121606</v>
      </c>
      <c r="QSD53" s="62">
        <v>55121606</v>
      </c>
      <c r="QSE53" s="62">
        <v>55121606</v>
      </c>
      <c r="QSF53" s="62">
        <v>55121606</v>
      </c>
      <c r="QSG53" s="62">
        <v>55121606</v>
      </c>
      <c r="QSH53" s="62">
        <v>55121606</v>
      </c>
      <c r="QSI53" s="62">
        <v>55121606</v>
      </c>
      <c r="QSJ53" s="62">
        <v>55121606</v>
      </c>
      <c r="QSK53" s="62">
        <v>55121606</v>
      </c>
      <c r="QSL53" s="62">
        <v>55121606</v>
      </c>
      <c r="QSM53" s="62">
        <v>55121606</v>
      </c>
      <c r="QSN53" s="62">
        <v>55121606</v>
      </c>
      <c r="QSO53" s="62">
        <v>55121606</v>
      </c>
      <c r="QSP53" s="62">
        <v>55121606</v>
      </c>
      <c r="QSQ53" s="62">
        <v>55121606</v>
      </c>
      <c r="QSR53" s="62">
        <v>55121606</v>
      </c>
      <c r="QSS53" s="62">
        <v>55121606</v>
      </c>
      <c r="QST53" s="62">
        <v>55121606</v>
      </c>
      <c r="QSU53" s="62">
        <v>55121606</v>
      </c>
      <c r="QSV53" s="62">
        <v>55121606</v>
      </c>
      <c r="QSW53" s="62">
        <v>55121606</v>
      </c>
      <c r="QSX53" s="62">
        <v>55121606</v>
      </c>
      <c r="QSY53" s="62">
        <v>55121606</v>
      </c>
      <c r="QSZ53" s="62">
        <v>55121606</v>
      </c>
      <c r="QTA53" s="62">
        <v>55121606</v>
      </c>
      <c r="QTB53" s="62">
        <v>55121606</v>
      </c>
      <c r="QTC53" s="62">
        <v>55121606</v>
      </c>
      <c r="QTD53" s="62">
        <v>55121606</v>
      </c>
      <c r="QTE53" s="62">
        <v>55121606</v>
      </c>
      <c r="QTF53" s="62">
        <v>55121606</v>
      </c>
      <c r="QTG53" s="62">
        <v>55121606</v>
      </c>
      <c r="QTH53" s="62">
        <v>55121606</v>
      </c>
      <c r="QTI53" s="62">
        <v>55121606</v>
      </c>
      <c r="QTJ53" s="62">
        <v>55121606</v>
      </c>
      <c r="QTK53" s="62">
        <v>55121606</v>
      </c>
      <c r="QTL53" s="62">
        <v>55121606</v>
      </c>
      <c r="QTM53" s="62">
        <v>55121606</v>
      </c>
      <c r="QTN53" s="62">
        <v>55121606</v>
      </c>
      <c r="QTO53" s="62">
        <v>55121606</v>
      </c>
      <c r="QTP53" s="62">
        <v>55121606</v>
      </c>
      <c r="QTQ53" s="62">
        <v>55121606</v>
      </c>
      <c r="QTR53" s="62">
        <v>55121606</v>
      </c>
      <c r="QTS53" s="62">
        <v>55121606</v>
      </c>
      <c r="QTT53" s="62">
        <v>55121606</v>
      </c>
      <c r="QTU53" s="62">
        <v>55121606</v>
      </c>
      <c r="QTV53" s="62">
        <v>55121606</v>
      </c>
      <c r="QTW53" s="62">
        <v>55121606</v>
      </c>
      <c r="QTX53" s="62">
        <v>55121606</v>
      </c>
      <c r="QTY53" s="62">
        <v>55121606</v>
      </c>
      <c r="QTZ53" s="62">
        <v>55121606</v>
      </c>
      <c r="QUA53" s="62">
        <v>55121606</v>
      </c>
      <c r="QUB53" s="62">
        <v>55121606</v>
      </c>
      <c r="QUC53" s="62">
        <v>55121606</v>
      </c>
      <c r="QUD53" s="62">
        <v>55121606</v>
      </c>
      <c r="QUE53" s="62">
        <v>55121606</v>
      </c>
      <c r="QUF53" s="62">
        <v>55121606</v>
      </c>
      <c r="QUG53" s="62">
        <v>55121606</v>
      </c>
      <c r="QUH53" s="62">
        <v>55121606</v>
      </c>
      <c r="QUI53" s="62">
        <v>55121606</v>
      </c>
      <c r="QUJ53" s="62">
        <v>55121606</v>
      </c>
      <c r="QUK53" s="62">
        <v>55121606</v>
      </c>
      <c r="QUL53" s="62">
        <v>55121606</v>
      </c>
      <c r="QUM53" s="62">
        <v>55121606</v>
      </c>
      <c r="QUN53" s="62">
        <v>55121606</v>
      </c>
      <c r="QUO53" s="62">
        <v>55121606</v>
      </c>
      <c r="QUP53" s="62">
        <v>55121606</v>
      </c>
      <c r="QUQ53" s="62">
        <v>55121606</v>
      </c>
      <c r="QUR53" s="62">
        <v>55121606</v>
      </c>
      <c r="QUS53" s="62">
        <v>55121606</v>
      </c>
      <c r="QUT53" s="62">
        <v>55121606</v>
      </c>
      <c r="QUU53" s="62">
        <v>55121606</v>
      </c>
      <c r="QUV53" s="62">
        <v>55121606</v>
      </c>
      <c r="QUW53" s="62">
        <v>55121606</v>
      </c>
      <c r="QUX53" s="62">
        <v>55121606</v>
      </c>
      <c r="QUY53" s="62">
        <v>55121606</v>
      </c>
      <c r="QUZ53" s="62">
        <v>55121606</v>
      </c>
      <c r="QVA53" s="62">
        <v>55121606</v>
      </c>
      <c r="QVB53" s="62">
        <v>55121606</v>
      </c>
      <c r="QVC53" s="62">
        <v>55121606</v>
      </c>
      <c r="QVD53" s="62">
        <v>55121606</v>
      </c>
      <c r="QVE53" s="62">
        <v>55121606</v>
      </c>
      <c r="QVF53" s="62">
        <v>55121606</v>
      </c>
      <c r="QVG53" s="62">
        <v>55121606</v>
      </c>
      <c r="QVH53" s="62">
        <v>55121606</v>
      </c>
      <c r="QVI53" s="62">
        <v>55121606</v>
      </c>
      <c r="QVJ53" s="62">
        <v>55121606</v>
      </c>
      <c r="QVK53" s="62">
        <v>55121606</v>
      </c>
      <c r="QVL53" s="62">
        <v>55121606</v>
      </c>
      <c r="QVM53" s="62">
        <v>55121606</v>
      </c>
      <c r="QVN53" s="62">
        <v>55121606</v>
      </c>
      <c r="QVO53" s="62">
        <v>55121606</v>
      </c>
      <c r="QVP53" s="62">
        <v>55121606</v>
      </c>
      <c r="QVQ53" s="62">
        <v>55121606</v>
      </c>
      <c r="QVR53" s="62">
        <v>55121606</v>
      </c>
      <c r="QVS53" s="62">
        <v>55121606</v>
      </c>
      <c r="QVT53" s="62">
        <v>55121606</v>
      </c>
      <c r="QVU53" s="62">
        <v>55121606</v>
      </c>
      <c r="QVV53" s="62">
        <v>55121606</v>
      </c>
      <c r="QVW53" s="62">
        <v>55121606</v>
      </c>
      <c r="QVX53" s="62">
        <v>55121606</v>
      </c>
      <c r="QVY53" s="62">
        <v>55121606</v>
      </c>
      <c r="QVZ53" s="62">
        <v>55121606</v>
      </c>
      <c r="QWA53" s="62">
        <v>55121606</v>
      </c>
      <c r="QWB53" s="62">
        <v>55121606</v>
      </c>
      <c r="QWC53" s="62">
        <v>55121606</v>
      </c>
      <c r="QWD53" s="62">
        <v>55121606</v>
      </c>
      <c r="QWE53" s="62">
        <v>55121606</v>
      </c>
      <c r="QWF53" s="62">
        <v>55121606</v>
      </c>
      <c r="QWG53" s="62">
        <v>55121606</v>
      </c>
      <c r="QWH53" s="62">
        <v>55121606</v>
      </c>
      <c r="QWI53" s="62">
        <v>55121606</v>
      </c>
      <c r="QWJ53" s="62">
        <v>55121606</v>
      </c>
      <c r="QWK53" s="62">
        <v>55121606</v>
      </c>
      <c r="QWL53" s="62">
        <v>55121606</v>
      </c>
      <c r="QWM53" s="62">
        <v>55121606</v>
      </c>
      <c r="QWN53" s="62">
        <v>55121606</v>
      </c>
      <c r="QWO53" s="62">
        <v>55121606</v>
      </c>
      <c r="QWP53" s="62">
        <v>55121606</v>
      </c>
      <c r="QWQ53" s="62">
        <v>55121606</v>
      </c>
      <c r="QWR53" s="62">
        <v>55121606</v>
      </c>
      <c r="QWS53" s="62">
        <v>55121606</v>
      </c>
      <c r="QWT53" s="62">
        <v>55121606</v>
      </c>
      <c r="QWU53" s="62">
        <v>55121606</v>
      </c>
      <c r="QWV53" s="62">
        <v>55121606</v>
      </c>
      <c r="QWW53" s="62">
        <v>55121606</v>
      </c>
      <c r="QWX53" s="62">
        <v>55121606</v>
      </c>
      <c r="QWY53" s="62">
        <v>55121606</v>
      </c>
      <c r="QWZ53" s="62">
        <v>55121606</v>
      </c>
      <c r="QXA53" s="62">
        <v>55121606</v>
      </c>
      <c r="QXB53" s="62">
        <v>55121606</v>
      </c>
      <c r="QXC53" s="62">
        <v>55121606</v>
      </c>
      <c r="QXD53" s="62">
        <v>55121606</v>
      </c>
      <c r="QXE53" s="62">
        <v>55121606</v>
      </c>
      <c r="QXF53" s="62">
        <v>55121606</v>
      </c>
      <c r="QXG53" s="62">
        <v>55121606</v>
      </c>
      <c r="QXH53" s="62">
        <v>55121606</v>
      </c>
      <c r="QXI53" s="62">
        <v>55121606</v>
      </c>
      <c r="QXJ53" s="62">
        <v>55121606</v>
      </c>
      <c r="QXK53" s="62">
        <v>55121606</v>
      </c>
      <c r="QXL53" s="62">
        <v>55121606</v>
      </c>
      <c r="QXM53" s="62">
        <v>55121606</v>
      </c>
      <c r="QXN53" s="62">
        <v>55121606</v>
      </c>
      <c r="QXO53" s="62">
        <v>55121606</v>
      </c>
      <c r="QXP53" s="62">
        <v>55121606</v>
      </c>
      <c r="QXQ53" s="62">
        <v>55121606</v>
      </c>
      <c r="QXR53" s="62">
        <v>55121606</v>
      </c>
      <c r="QXS53" s="62">
        <v>55121606</v>
      </c>
      <c r="QXT53" s="62">
        <v>55121606</v>
      </c>
      <c r="QXU53" s="62">
        <v>55121606</v>
      </c>
      <c r="QXV53" s="62">
        <v>55121606</v>
      </c>
      <c r="QXW53" s="62">
        <v>55121606</v>
      </c>
      <c r="QXX53" s="62">
        <v>55121606</v>
      </c>
      <c r="QXY53" s="62">
        <v>55121606</v>
      </c>
      <c r="QXZ53" s="62">
        <v>55121606</v>
      </c>
      <c r="QYA53" s="62">
        <v>55121606</v>
      </c>
      <c r="QYB53" s="62">
        <v>55121606</v>
      </c>
      <c r="QYC53" s="62">
        <v>55121606</v>
      </c>
      <c r="QYD53" s="62">
        <v>55121606</v>
      </c>
      <c r="QYE53" s="62">
        <v>55121606</v>
      </c>
      <c r="QYF53" s="62">
        <v>55121606</v>
      </c>
      <c r="QYG53" s="62">
        <v>55121606</v>
      </c>
      <c r="QYH53" s="62">
        <v>55121606</v>
      </c>
      <c r="QYI53" s="62">
        <v>55121606</v>
      </c>
      <c r="QYJ53" s="62">
        <v>55121606</v>
      </c>
      <c r="QYK53" s="62">
        <v>55121606</v>
      </c>
      <c r="QYL53" s="62">
        <v>55121606</v>
      </c>
      <c r="QYM53" s="62">
        <v>55121606</v>
      </c>
      <c r="QYN53" s="62">
        <v>55121606</v>
      </c>
      <c r="QYO53" s="62">
        <v>55121606</v>
      </c>
      <c r="QYP53" s="62">
        <v>55121606</v>
      </c>
      <c r="QYQ53" s="62">
        <v>55121606</v>
      </c>
      <c r="QYR53" s="62">
        <v>55121606</v>
      </c>
      <c r="QYS53" s="62">
        <v>55121606</v>
      </c>
      <c r="QYT53" s="62">
        <v>55121606</v>
      </c>
      <c r="QYU53" s="62">
        <v>55121606</v>
      </c>
      <c r="QYV53" s="62">
        <v>55121606</v>
      </c>
      <c r="QYW53" s="62">
        <v>55121606</v>
      </c>
      <c r="QYX53" s="62">
        <v>55121606</v>
      </c>
      <c r="QYY53" s="62">
        <v>55121606</v>
      </c>
      <c r="QYZ53" s="62">
        <v>55121606</v>
      </c>
      <c r="QZA53" s="62">
        <v>55121606</v>
      </c>
      <c r="QZB53" s="62">
        <v>55121606</v>
      </c>
      <c r="QZC53" s="62">
        <v>55121606</v>
      </c>
      <c r="QZD53" s="62">
        <v>55121606</v>
      </c>
      <c r="QZE53" s="62">
        <v>55121606</v>
      </c>
      <c r="QZF53" s="62">
        <v>55121606</v>
      </c>
      <c r="QZG53" s="62">
        <v>55121606</v>
      </c>
      <c r="QZH53" s="62">
        <v>55121606</v>
      </c>
      <c r="QZI53" s="62">
        <v>55121606</v>
      </c>
      <c r="QZJ53" s="62">
        <v>55121606</v>
      </c>
      <c r="QZK53" s="62">
        <v>55121606</v>
      </c>
      <c r="QZL53" s="62">
        <v>55121606</v>
      </c>
      <c r="QZM53" s="62">
        <v>55121606</v>
      </c>
      <c r="QZN53" s="62">
        <v>55121606</v>
      </c>
      <c r="QZO53" s="62">
        <v>55121606</v>
      </c>
      <c r="QZP53" s="62">
        <v>55121606</v>
      </c>
      <c r="QZQ53" s="62">
        <v>55121606</v>
      </c>
      <c r="QZR53" s="62">
        <v>55121606</v>
      </c>
      <c r="QZS53" s="62">
        <v>55121606</v>
      </c>
      <c r="QZT53" s="62">
        <v>55121606</v>
      </c>
      <c r="QZU53" s="62">
        <v>55121606</v>
      </c>
      <c r="QZV53" s="62">
        <v>55121606</v>
      </c>
      <c r="QZW53" s="62">
        <v>55121606</v>
      </c>
      <c r="QZX53" s="62">
        <v>55121606</v>
      </c>
      <c r="QZY53" s="62">
        <v>55121606</v>
      </c>
      <c r="QZZ53" s="62">
        <v>55121606</v>
      </c>
      <c r="RAA53" s="62">
        <v>55121606</v>
      </c>
      <c r="RAB53" s="62">
        <v>55121606</v>
      </c>
      <c r="RAC53" s="62">
        <v>55121606</v>
      </c>
      <c r="RAD53" s="62">
        <v>55121606</v>
      </c>
      <c r="RAE53" s="62">
        <v>55121606</v>
      </c>
      <c r="RAF53" s="62">
        <v>55121606</v>
      </c>
      <c r="RAG53" s="62">
        <v>55121606</v>
      </c>
      <c r="RAH53" s="62">
        <v>55121606</v>
      </c>
      <c r="RAI53" s="62">
        <v>55121606</v>
      </c>
      <c r="RAJ53" s="62">
        <v>55121606</v>
      </c>
      <c r="RAK53" s="62">
        <v>55121606</v>
      </c>
      <c r="RAL53" s="62">
        <v>55121606</v>
      </c>
      <c r="RAM53" s="62">
        <v>55121606</v>
      </c>
      <c r="RAN53" s="62">
        <v>55121606</v>
      </c>
      <c r="RAO53" s="62">
        <v>55121606</v>
      </c>
      <c r="RAP53" s="62">
        <v>55121606</v>
      </c>
      <c r="RAQ53" s="62">
        <v>55121606</v>
      </c>
      <c r="RAR53" s="62">
        <v>55121606</v>
      </c>
      <c r="RAS53" s="62">
        <v>55121606</v>
      </c>
      <c r="RAT53" s="62">
        <v>55121606</v>
      </c>
      <c r="RAU53" s="62">
        <v>55121606</v>
      </c>
      <c r="RAV53" s="62">
        <v>55121606</v>
      </c>
      <c r="RAW53" s="62">
        <v>55121606</v>
      </c>
      <c r="RAX53" s="62">
        <v>55121606</v>
      </c>
      <c r="RAY53" s="62">
        <v>55121606</v>
      </c>
      <c r="RAZ53" s="62">
        <v>55121606</v>
      </c>
      <c r="RBA53" s="62">
        <v>55121606</v>
      </c>
      <c r="RBB53" s="62">
        <v>55121606</v>
      </c>
      <c r="RBC53" s="62">
        <v>55121606</v>
      </c>
      <c r="RBD53" s="62">
        <v>55121606</v>
      </c>
      <c r="RBE53" s="62">
        <v>55121606</v>
      </c>
      <c r="RBF53" s="62">
        <v>55121606</v>
      </c>
      <c r="RBG53" s="62">
        <v>55121606</v>
      </c>
      <c r="RBH53" s="62">
        <v>55121606</v>
      </c>
      <c r="RBI53" s="62">
        <v>55121606</v>
      </c>
      <c r="RBJ53" s="62">
        <v>55121606</v>
      </c>
      <c r="RBK53" s="62">
        <v>55121606</v>
      </c>
      <c r="RBL53" s="62">
        <v>55121606</v>
      </c>
      <c r="RBM53" s="62">
        <v>55121606</v>
      </c>
      <c r="RBN53" s="62">
        <v>55121606</v>
      </c>
      <c r="RBO53" s="62">
        <v>55121606</v>
      </c>
      <c r="RBP53" s="62">
        <v>55121606</v>
      </c>
      <c r="RBQ53" s="62">
        <v>55121606</v>
      </c>
      <c r="RBR53" s="62">
        <v>55121606</v>
      </c>
      <c r="RBS53" s="62">
        <v>55121606</v>
      </c>
      <c r="RBT53" s="62">
        <v>55121606</v>
      </c>
      <c r="RBU53" s="62">
        <v>55121606</v>
      </c>
      <c r="RBV53" s="62">
        <v>55121606</v>
      </c>
      <c r="RBW53" s="62">
        <v>55121606</v>
      </c>
      <c r="RBX53" s="62">
        <v>55121606</v>
      </c>
      <c r="RBY53" s="62">
        <v>55121606</v>
      </c>
      <c r="RBZ53" s="62">
        <v>55121606</v>
      </c>
      <c r="RCA53" s="62">
        <v>55121606</v>
      </c>
      <c r="RCB53" s="62">
        <v>55121606</v>
      </c>
      <c r="RCC53" s="62">
        <v>55121606</v>
      </c>
      <c r="RCD53" s="62">
        <v>55121606</v>
      </c>
      <c r="RCE53" s="62">
        <v>55121606</v>
      </c>
      <c r="RCF53" s="62">
        <v>55121606</v>
      </c>
      <c r="RCG53" s="62">
        <v>55121606</v>
      </c>
      <c r="RCH53" s="62">
        <v>55121606</v>
      </c>
      <c r="RCI53" s="62">
        <v>55121606</v>
      </c>
      <c r="RCJ53" s="62">
        <v>55121606</v>
      </c>
      <c r="RCK53" s="62">
        <v>55121606</v>
      </c>
      <c r="RCL53" s="62">
        <v>55121606</v>
      </c>
      <c r="RCM53" s="62">
        <v>55121606</v>
      </c>
      <c r="RCN53" s="62">
        <v>55121606</v>
      </c>
      <c r="RCO53" s="62">
        <v>55121606</v>
      </c>
      <c r="RCP53" s="62">
        <v>55121606</v>
      </c>
      <c r="RCQ53" s="62">
        <v>55121606</v>
      </c>
      <c r="RCR53" s="62">
        <v>55121606</v>
      </c>
      <c r="RCS53" s="62">
        <v>55121606</v>
      </c>
      <c r="RCT53" s="62">
        <v>55121606</v>
      </c>
      <c r="RCU53" s="62">
        <v>55121606</v>
      </c>
      <c r="RCV53" s="62">
        <v>55121606</v>
      </c>
      <c r="RCW53" s="62">
        <v>55121606</v>
      </c>
      <c r="RCX53" s="62">
        <v>55121606</v>
      </c>
      <c r="RCY53" s="62">
        <v>55121606</v>
      </c>
      <c r="RCZ53" s="62">
        <v>55121606</v>
      </c>
      <c r="RDA53" s="62">
        <v>55121606</v>
      </c>
      <c r="RDB53" s="62">
        <v>55121606</v>
      </c>
      <c r="RDC53" s="62">
        <v>55121606</v>
      </c>
      <c r="RDD53" s="62">
        <v>55121606</v>
      </c>
      <c r="RDE53" s="62">
        <v>55121606</v>
      </c>
      <c r="RDF53" s="62">
        <v>55121606</v>
      </c>
      <c r="RDG53" s="62">
        <v>55121606</v>
      </c>
      <c r="RDH53" s="62">
        <v>55121606</v>
      </c>
      <c r="RDI53" s="62">
        <v>55121606</v>
      </c>
      <c r="RDJ53" s="62">
        <v>55121606</v>
      </c>
      <c r="RDK53" s="62">
        <v>55121606</v>
      </c>
      <c r="RDL53" s="62">
        <v>55121606</v>
      </c>
      <c r="RDM53" s="62">
        <v>55121606</v>
      </c>
      <c r="RDN53" s="62">
        <v>55121606</v>
      </c>
      <c r="RDO53" s="62">
        <v>55121606</v>
      </c>
      <c r="RDP53" s="62">
        <v>55121606</v>
      </c>
      <c r="RDQ53" s="62">
        <v>55121606</v>
      </c>
      <c r="RDR53" s="62">
        <v>55121606</v>
      </c>
      <c r="RDS53" s="62">
        <v>55121606</v>
      </c>
      <c r="RDT53" s="62">
        <v>55121606</v>
      </c>
      <c r="RDU53" s="62">
        <v>55121606</v>
      </c>
      <c r="RDV53" s="62">
        <v>55121606</v>
      </c>
      <c r="RDW53" s="62">
        <v>55121606</v>
      </c>
      <c r="RDX53" s="62">
        <v>55121606</v>
      </c>
      <c r="RDY53" s="62">
        <v>55121606</v>
      </c>
      <c r="RDZ53" s="62">
        <v>55121606</v>
      </c>
      <c r="REA53" s="62">
        <v>55121606</v>
      </c>
      <c r="REB53" s="62">
        <v>55121606</v>
      </c>
      <c r="REC53" s="62">
        <v>55121606</v>
      </c>
      <c r="RED53" s="62">
        <v>55121606</v>
      </c>
      <c r="REE53" s="62">
        <v>55121606</v>
      </c>
      <c r="REF53" s="62">
        <v>55121606</v>
      </c>
      <c r="REG53" s="62">
        <v>55121606</v>
      </c>
      <c r="REH53" s="62">
        <v>55121606</v>
      </c>
      <c r="REI53" s="62">
        <v>55121606</v>
      </c>
      <c r="REJ53" s="62">
        <v>55121606</v>
      </c>
      <c r="REK53" s="62">
        <v>55121606</v>
      </c>
      <c r="REL53" s="62">
        <v>55121606</v>
      </c>
      <c r="REM53" s="62">
        <v>55121606</v>
      </c>
      <c r="REN53" s="62">
        <v>55121606</v>
      </c>
      <c r="REO53" s="62">
        <v>55121606</v>
      </c>
      <c r="REP53" s="62">
        <v>55121606</v>
      </c>
      <c r="REQ53" s="62">
        <v>55121606</v>
      </c>
      <c r="RER53" s="62">
        <v>55121606</v>
      </c>
      <c r="RES53" s="62">
        <v>55121606</v>
      </c>
      <c r="RET53" s="62">
        <v>55121606</v>
      </c>
      <c r="REU53" s="62">
        <v>55121606</v>
      </c>
      <c r="REV53" s="62">
        <v>55121606</v>
      </c>
      <c r="REW53" s="62">
        <v>55121606</v>
      </c>
      <c r="REX53" s="62">
        <v>55121606</v>
      </c>
      <c r="REY53" s="62">
        <v>55121606</v>
      </c>
      <c r="REZ53" s="62">
        <v>55121606</v>
      </c>
      <c r="RFA53" s="62">
        <v>55121606</v>
      </c>
      <c r="RFB53" s="62">
        <v>55121606</v>
      </c>
      <c r="RFC53" s="62">
        <v>55121606</v>
      </c>
      <c r="RFD53" s="62">
        <v>55121606</v>
      </c>
      <c r="RFE53" s="62">
        <v>55121606</v>
      </c>
      <c r="RFF53" s="62">
        <v>55121606</v>
      </c>
      <c r="RFG53" s="62">
        <v>55121606</v>
      </c>
      <c r="RFH53" s="62">
        <v>55121606</v>
      </c>
      <c r="RFI53" s="62">
        <v>55121606</v>
      </c>
      <c r="RFJ53" s="62">
        <v>55121606</v>
      </c>
      <c r="RFK53" s="62">
        <v>55121606</v>
      </c>
      <c r="RFL53" s="62">
        <v>55121606</v>
      </c>
      <c r="RFM53" s="62">
        <v>55121606</v>
      </c>
      <c r="RFN53" s="62">
        <v>55121606</v>
      </c>
      <c r="RFO53" s="62">
        <v>55121606</v>
      </c>
      <c r="RFP53" s="62">
        <v>55121606</v>
      </c>
      <c r="RFQ53" s="62">
        <v>55121606</v>
      </c>
      <c r="RFR53" s="62">
        <v>55121606</v>
      </c>
      <c r="RFS53" s="62">
        <v>55121606</v>
      </c>
      <c r="RFT53" s="62">
        <v>55121606</v>
      </c>
      <c r="RFU53" s="62">
        <v>55121606</v>
      </c>
      <c r="RFV53" s="62">
        <v>55121606</v>
      </c>
      <c r="RFW53" s="62">
        <v>55121606</v>
      </c>
      <c r="RFX53" s="62">
        <v>55121606</v>
      </c>
      <c r="RFY53" s="62">
        <v>55121606</v>
      </c>
      <c r="RFZ53" s="62">
        <v>55121606</v>
      </c>
      <c r="RGA53" s="62">
        <v>55121606</v>
      </c>
      <c r="RGB53" s="62">
        <v>55121606</v>
      </c>
      <c r="RGC53" s="62">
        <v>55121606</v>
      </c>
      <c r="RGD53" s="62">
        <v>55121606</v>
      </c>
      <c r="RGE53" s="62">
        <v>55121606</v>
      </c>
      <c r="RGF53" s="62">
        <v>55121606</v>
      </c>
      <c r="RGG53" s="62">
        <v>55121606</v>
      </c>
      <c r="RGH53" s="62">
        <v>55121606</v>
      </c>
      <c r="RGI53" s="62">
        <v>55121606</v>
      </c>
      <c r="RGJ53" s="62">
        <v>55121606</v>
      </c>
      <c r="RGK53" s="62">
        <v>55121606</v>
      </c>
      <c r="RGL53" s="62">
        <v>55121606</v>
      </c>
      <c r="RGM53" s="62">
        <v>55121606</v>
      </c>
      <c r="RGN53" s="62">
        <v>55121606</v>
      </c>
      <c r="RGO53" s="62">
        <v>55121606</v>
      </c>
      <c r="RGP53" s="62">
        <v>55121606</v>
      </c>
      <c r="RGQ53" s="62">
        <v>55121606</v>
      </c>
      <c r="RGR53" s="62">
        <v>55121606</v>
      </c>
      <c r="RGS53" s="62">
        <v>55121606</v>
      </c>
      <c r="RGT53" s="62">
        <v>55121606</v>
      </c>
      <c r="RGU53" s="62">
        <v>55121606</v>
      </c>
      <c r="RGV53" s="62">
        <v>55121606</v>
      </c>
      <c r="RGW53" s="62">
        <v>55121606</v>
      </c>
      <c r="RGX53" s="62">
        <v>55121606</v>
      </c>
      <c r="RGY53" s="62">
        <v>55121606</v>
      </c>
      <c r="RGZ53" s="62">
        <v>55121606</v>
      </c>
      <c r="RHA53" s="62">
        <v>55121606</v>
      </c>
      <c r="RHB53" s="62">
        <v>55121606</v>
      </c>
      <c r="RHC53" s="62">
        <v>55121606</v>
      </c>
      <c r="RHD53" s="62">
        <v>55121606</v>
      </c>
      <c r="RHE53" s="62">
        <v>55121606</v>
      </c>
      <c r="RHF53" s="62">
        <v>55121606</v>
      </c>
      <c r="RHG53" s="62">
        <v>55121606</v>
      </c>
      <c r="RHH53" s="62">
        <v>55121606</v>
      </c>
      <c r="RHI53" s="62">
        <v>55121606</v>
      </c>
      <c r="RHJ53" s="62">
        <v>55121606</v>
      </c>
      <c r="RHK53" s="62">
        <v>55121606</v>
      </c>
      <c r="RHL53" s="62">
        <v>55121606</v>
      </c>
      <c r="RHM53" s="62">
        <v>55121606</v>
      </c>
      <c r="RHN53" s="62">
        <v>55121606</v>
      </c>
      <c r="RHO53" s="62">
        <v>55121606</v>
      </c>
      <c r="RHP53" s="62">
        <v>55121606</v>
      </c>
      <c r="RHQ53" s="62">
        <v>55121606</v>
      </c>
      <c r="RHR53" s="62">
        <v>55121606</v>
      </c>
      <c r="RHS53" s="62">
        <v>55121606</v>
      </c>
      <c r="RHT53" s="62">
        <v>55121606</v>
      </c>
      <c r="RHU53" s="62">
        <v>55121606</v>
      </c>
      <c r="RHV53" s="62">
        <v>55121606</v>
      </c>
      <c r="RHW53" s="62">
        <v>55121606</v>
      </c>
      <c r="RHX53" s="62">
        <v>55121606</v>
      </c>
      <c r="RHY53" s="62">
        <v>55121606</v>
      </c>
      <c r="RHZ53" s="62">
        <v>55121606</v>
      </c>
      <c r="RIA53" s="62">
        <v>55121606</v>
      </c>
      <c r="RIB53" s="62">
        <v>55121606</v>
      </c>
      <c r="RIC53" s="62">
        <v>55121606</v>
      </c>
      <c r="RID53" s="62">
        <v>55121606</v>
      </c>
      <c r="RIE53" s="62">
        <v>55121606</v>
      </c>
      <c r="RIF53" s="62">
        <v>55121606</v>
      </c>
      <c r="RIG53" s="62">
        <v>55121606</v>
      </c>
      <c r="RIH53" s="62">
        <v>55121606</v>
      </c>
      <c r="RII53" s="62">
        <v>55121606</v>
      </c>
      <c r="RIJ53" s="62">
        <v>55121606</v>
      </c>
      <c r="RIK53" s="62">
        <v>55121606</v>
      </c>
      <c r="RIL53" s="62">
        <v>55121606</v>
      </c>
      <c r="RIM53" s="62">
        <v>55121606</v>
      </c>
      <c r="RIN53" s="62">
        <v>55121606</v>
      </c>
      <c r="RIO53" s="62">
        <v>55121606</v>
      </c>
      <c r="RIP53" s="62">
        <v>55121606</v>
      </c>
      <c r="RIQ53" s="62">
        <v>55121606</v>
      </c>
      <c r="RIR53" s="62">
        <v>55121606</v>
      </c>
      <c r="RIS53" s="62">
        <v>55121606</v>
      </c>
      <c r="RIT53" s="62">
        <v>55121606</v>
      </c>
      <c r="RIU53" s="62">
        <v>55121606</v>
      </c>
      <c r="RIV53" s="62">
        <v>55121606</v>
      </c>
      <c r="RIW53" s="62">
        <v>55121606</v>
      </c>
      <c r="RIX53" s="62">
        <v>55121606</v>
      </c>
      <c r="RIY53" s="62">
        <v>55121606</v>
      </c>
      <c r="RIZ53" s="62">
        <v>55121606</v>
      </c>
      <c r="RJA53" s="62">
        <v>55121606</v>
      </c>
      <c r="RJB53" s="62">
        <v>55121606</v>
      </c>
      <c r="RJC53" s="62">
        <v>55121606</v>
      </c>
      <c r="RJD53" s="62">
        <v>55121606</v>
      </c>
      <c r="RJE53" s="62">
        <v>55121606</v>
      </c>
      <c r="RJF53" s="62">
        <v>55121606</v>
      </c>
      <c r="RJG53" s="62">
        <v>55121606</v>
      </c>
      <c r="RJH53" s="62">
        <v>55121606</v>
      </c>
      <c r="RJI53" s="62">
        <v>55121606</v>
      </c>
      <c r="RJJ53" s="62">
        <v>55121606</v>
      </c>
      <c r="RJK53" s="62">
        <v>55121606</v>
      </c>
      <c r="RJL53" s="62">
        <v>55121606</v>
      </c>
      <c r="RJM53" s="62">
        <v>55121606</v>
      </c>
      <c r="RJN53" s="62">
        <v>55121606</v>
      </c>
      <c r="RJO53" s="62">
        <v>55121606</v>
      </c>
      <c r="RJP53" s="62">
        <v>55121606</v>
      </c>
      <c r="RJQ53" s="62">
        <v>55121606</v>
      </c>
      <c r="RJR53" s="62">
        <v>55121606</v>
      </c>
      <c r="RJS53" s="62">
        <v>55121606</v>
      </c>
      <c r="RJT53" s="62">
        <v>55121606</v>
      </c>
      <c r="RJU53" s="62">
        <v>55121606</v>
      </c>
      <c r="RJV53" s="62">
        <v>55121606</v>
      </c>
      <c r="RJW53" s="62">
        <v>55121606</v>
      </c>
      <c r="RJX53" s="62">
        <v>55121606</v>
      </c>
      <c r="RJY53" s="62">
        <v>55121606</v>
      </c>
      <c r="RJZ53" s="62">
        <v>55121606</v>
      </c>
      <c r="RKA53" s="62">
        <v>55121606</v>
      </c>
      <c r="RKB53" s="62">
        <v>55121606</v>
      </c>
      <c r="RKC53" s="62">
        <v>55121606</v>
      </c>
      <c r="RKD53" s="62">
        <v>55121606</v>
      </c>
      <c r="RKE53" s="62">
        <v>55121606</v>
      </c>
      <c r="RKF53" s="62">
        <v>55121606</v>
      </c>
      <c r="RKG53" s="62">
        <v>55121606</v>
      </c>
      <c r="RKH53" s="62">
        <v>55121606</v>
      </c>
      <c r="RKI53" s="62">
        <v>55121606</v>
      </c>
      <c r="RKJ53" s="62">
        <v>55121606</v>
      </c>
      <c r="RKK53" s="62">
        <v>55121606</v>
      </c>
      <c r="RKL53" s="62">
        <v>55121606</v>
      </c>
      <c r="RKM53" s="62">
        <v>55121606</v>
      </c>
      <c r="RKN53" s="62">
        <v>55121606</v>
      </c>
      <c r="RKO53" s="62">
        <v>55121606</v>
      </c>
      <c r="RKP53" s="62">
        <v>55121606</v>
      </c>
      <c r="RKQ53" s="62">
        <v>55121606</v>
      </c>
      <c r="RKR53" s="62">
        <v>55121606</v>
      </c>
      <c r="RKS53" s="62">
        <v>55121606</v>
      </c>
      <c r="RKT53" s="62">
        <v>55121606</v>
      </c>
      <c r="RKU53" s="62">
        <v>55121606</v>
      </c>
      <c r="RKV53" s="62">
        <v>55121606</v>
      </c>
      <c r="RKW53" s="62">
        <v>55121606</v>
      </c>
      <c r="RKX53" s="62">
        <v>55121606</v>
      </c>
      <c r="RKY53" s="62">
        <v>55121606</v>
      </c>
      <c r="RKZ53" s="62">
        <v>55121606</v>
      </c>
      <c r="RLA53" s="62">
        <v>55121606</v>
      </c>
      <c r="RLB53" s="62">
        <v>55121606</v>
      </c>
      <c r="RLC53" s="62">
        <v>55121606</v>
      </c>
      <c r="RLD53" s="62">
        <v>55121606</v>
      </c>
      <c r="RLE53" s="62">
        <v>55121606</v>
      </c>
      <c r="RLF53" s="62">
        <v>55121606</v>
      </c>
      <c r="RLG53" s="62">
        <v>55121606</v>
      </c>
      <c r="RLH53" s="62">
        <v>55121606</v>
      </c>
      <c r="RLI53" s="62">
        <v>55121606</v>
      </c>
      <c r="RLJ53" s="62">
        <v>55121606</v>
      </c>
      <c r="RLK53" s="62">
        <v>55121606</v>
      </c>
      <c r="RLL53" s="62">
        <v>55121606</v>
      </c>
      <c r="RLM53" s="62">
        <v>55121606</v>
      </c>
      <c r="RLN53" s="62">
        <v>55121606</v>
      </c>
      <c r="RLO53" s="62">
        <v>55121606</v>
      </c>
      <c r="RLP53" s="62">
        <v>55121606</v>
      </c>
      <c r="RLQ53" s="62">
        <v>55121606</v>
      </c>
      <c r="RLR53" s="62">
        <v>55121606</v>
      </c>
      <c r="RLS53" s="62">
        <v>55121606</v>
      </c>
      <c r="RLT53" s="62">
        <v>55121606</v>
      </c>
      <c r="RLU53" s="62">
        <v>55121606</v>
      </c>
      <c r="RLV53" s="62">
        <v>55121606</v>
      </c>
      <c r="RLW53" s="62">
        <v>55121606</v>
      </c>
      <c r="RLX53" s="62">
        <v>55121606</v>
      </c>
      <c r="RLY53" s="62">
        <v>55121606</v>
      </c>
      <c r="RLZ53" s="62">
        <v>55121606</v>
      </c>
      <c r="RMA53" s="62">
        <v>55121606</v>
      </c>
      <c r="RMB53" s="62">
        <v>55121606</v>
      </c>
      <c r="RMC53" s="62">
        <v>55121606</v>
      </c>
      <c r="RMD53" s="62">
        <v>55121606</v>
      </c>
      <c r="RME53" s="62">
        <v>55121606</v>
      </c>
      <c r="RMF53" s="62">
        <v>55121606</v>
      </c>
      <c r="RMG53" s="62">
        <v>55121606</v>
      </c>
      <c r="RMH53" s="62">
        <v>55121606</v>
      </c>
      <c r="RMI53" s="62">
        <v>55121606</v>
      </c>
      <c r="RMJ53" s="62">
        <v>55121606</v>
      </c>
      <c r="RMK53" s="62">
        <v>55121606</v>
      </c>
      <c r="RML53" s="62">
        <v>55121606</v>
      </c>
      <c r="RMM53" s="62">
        <v>55121606</v>
      </c>
      <c r="RMN53" s="62">
        <v>55121606</v>
      </c>
      <c r="RMO53" s="62">
        <v>55121606</v>
      </c>
      <c r="RMP53" s="62">
        <v>55121606</v>
      </c>
      <c r="RMQ53" s="62">
        <v>55121606</v>
      </c>
      <c r="RMR53" s="62">
        <v>55121606</v>
      </c>
      <c r="RMS53" s="62">
        <v>55121606</v>
      </c>
      <c r="RMT53" s="62">
        <v>55121606</v>
      </c>
      <c r="RMU53" s="62">
        <v>55121606</v>
      </c>
      <c r="RMV53" s="62">
        <v>55121606</v>
      </c>
      <c r="RMW53" s="62">
        <v>55121606</v>
      </c>
      <c r="RMX53" s="62">
        <v>55121606</v>
      </c>
      <c r="RMY53" s="62">
        <v>55121606</v>
      </c>
      <c r="RMZ53" s="62">
        <v>55121606</v>
      </c>
      <c r="RNA53" s="62">
        <v>55121606</v>
      </c>
      <c r="RNB53" s="62">
        <v>55121606</v>
      </c>
      <c r="RNC53" s="62">
        <v>55121606</v>
      </c>
      <c r="RND53" s="62">
        <v>55121606</v>
      </c>
      <c r="RNE53" s="62">
        <v>55121606</v>
      </c>
      <c r="RNF53" s="62">
        <v>55121606</v>
      </c>
      <c r="RNG53" s="62">
        <v>55121606</v>
      </c>
      <c r="RNH53" s="62">
        <v>55121606</v>
      </c>
      <c r="RNI53" s="62">
        <v>55121606</v>
      </c>
      <c r="RNJ53" s="62">
        <v>55121606</v>
      </c>
      <c r="RNK53" s="62">
        <v>55121606</v>
      </c>
      <c r="RNL53" s="62">
        <v>55121606</v>
      </c>
      <c r="RNM53" s="62">
        <v>55121606</v>
      </c>
      <c r="RNN53" s="62">
        <v>55121606</v>
      </c>
      <c r="RNO53" s="62">
        <v>55121606</v>
      </c>
      <c r="RNP53" s="62">
        <v>55121606</v>
      </c>
      <c r="RNQ53" s="62">
        <v>55121606</v>
      </c>
      <c r="RNR53" s="62">
        <v>55121606</v>
      </c>
      <c r="RNS53" s="62">
        <v>55121606</v>
      </c>
      <c r="RNT53" s="62">
        <v>55121606</v>
      </c>
      <c r="RNU53" s="62">
        <v>55121606</v>
      </c>
      <c r="RNV53" s="62">
        <v>55121606</v>
      </c>
      <c r="RNW53" s="62">
        <v>55121606</v>
      </c>
      <c r="RNX53" s="62">
        <v>55121606</v>
      </c>
      <c r="RNY53" s="62">
        <v>55121606</v>
      </c>
      <c r="RNZ53" s="62">
        <v>55121606</v>
      </c>
      <c r="ROA53" s="62">
        <v>55121606</v>
      </c>
      <c r="ROB53" s="62">
        <v>55121606</v>
      </c>
      <c r="ROC53" s="62">
        <v>55121606</v>
      </c>
      <c r="ROD53" s="62">
        <v>55121606</v>
      </c>
      <c r="ROE53" s="62">
        <v>55121606</v>
      </c>
      <c r="ROF53" s="62">
        <v>55121606</v>
      </c>
      <c r="ROG53" s="62">
        <v>55121606</v>
      </c>
      <c r="ROH53" s="62">
        <v>55121606</v>
      </c>
      <c r="ROI53" s="62">
        <v>55121606</v>
      </c>
      <c r="ROJ53" s="62">
        <v>55121606</v>
      </c>
      <c r="ROK53" s="62">
        <v>55121606</v>
      </c>
      <c r="ROL53" s="62">
        <v>55121606</v>
      </c>
      <c r="ROM53" s="62">
        <v>55121606</v>
      </c>
      <c r="RON53" s="62">
        <v>55121606</v>
      </c>
      <c r="ROO53" s="62">
        <v>55121606</v>
      </c>
      <c r="ROP53" s="62">
        <v>55121606</v>
      </c>
      <c r="ROQ53" s="62">
        <v>55121606</v>
      </c>
      <c r="ROR53" s="62">
        <v>55121606</v>
      </c>
      <c r="ROS53" s="62">
        <v>55121606</v>
      </c>
      <c r="ROT53" s="62">
        <v>55121606</v>
      </c>
      <c r="ROU53" s="62">
        <v>55121606</v>
      </c>
      <c r="ROV53" s="62">
        <v>55121606</v>
      </c>
      <c r="ROW53" s="62">
        <v>55121606</v>
      </c>
      <c r="ROX53" s="62">
        <v>55121606</v>
      </c>
      <c r="ROY53" s="62">
        <v>55121606</v>
      </c>
      <c r="ROZ53" s="62">
        <v>55121606</v>
      </c>
      <c r="RPA53" s="62">
        <v>55121606</v>
      </c>
      <c r="RPB53" s="62">
        <v>55121606</v>
      </c>
      <c r="RPC53" s="62">
        <v>55121606</v>
      </c>
      <c r="RPD53" s="62">
        <v>55121606</v>
      </c>
      <c r="RPE53" s="62">
        <v>55121606</v>
      </c>
      <c r="RPF53" s="62">
        <v>55121606</v>
      </c>
      <c r="RPG53" s="62">
        <v>55121606</v>
      </c>
      <c r="RPH53" s="62">
        <v>55121606</v>
      </c>
      <c r="RPI53" s="62">
        <v>55121606</v>
      </c>
      <c r="RPJ53" s="62">
        <v>55121606</v>
      </c>
      <c r="RPK53" s="62">
        <v>55121606</v>
      </c>
      <c r="RPL53" s="62">
        <v>55121606</v>
      </c>
      <c r="RPM53" s="62">
        <v>55121606</v>
      </c>
      <c r="RPN53" s="62">
        <v>55121606</v>
      </c>
      <c r="RPO53" s="62">
        <v>55121606</v>
      </c>
      <c r="RPP53" s="62">
        <v>55121606</v>
      </c>
      <c r="RPQ53" s="62">
        <v>55121606</v>
      </c>
      <c r="RPR53" s="62">
        <v>55121606</v>
      </c>
      <c r="RPS53" s="62">
        <v>55121606</v>
      </c>
      <c r="RPT53" s="62">
        <v>55121606</v>
      </c>
      <c r="RPU53" s="62">
        <v>55121606</v>
      </c>
      <c r="RPV53" s="62">
        <v>55121606</v>
      </c>
      <c r="RPW53" s="62">
        <v>55121606</v>
      </c>
      <c r="RPX53" s="62">
        <v>55121606</v>
      </c>
      <c r="RPY53" s="62">
        <v>55121606</v>
      </c>
      <c r="RPZ53" s="62">
        <v>55121606</v>
      </c>
      <c r="RQA53" s="62">
        <v>55121606</v>
      </c>
      <c r="RQB53" s="62">
        <v>55121606</v>
      </c>
      <c r="RQC53" s="62">
        <v>55121606</v>
      </c>
      <c r="RQD53" s="62">
        <v>55121606</v>
      </c>
      <c r="RQE53" s="62">
        <v>55121606</v>
      </c>
      <c r="RQF53" s="62">
        <v>55121606</v>
      </c>
      <c r="RQG53" s="62">
        <v>55121606</v>
      </c>
      <c r="RQH53" s="62">
        <v>55121606</v>
      </c>
      <c r="RQI53" s="62">
        <v>55121606</v>
      </c>
      <c r="RQJ53" s="62">
        <v>55121606</v>
      </c>
      <c r="RQK53" s="62">
        <v>55121606</v>
      </c>
      <c r="RQL53" s="62">
        <v>55121606</v>
      </c>
      <c r="RQM53" s="62">
        <v>55121606</v>
      </c>
      <c r="RQN53" s="62">
        <v>55121606</v>
      </c>
      <c r="RQO53" s="62">
        <v>55121606</v>
      </c>
      <c r="RQP53" s="62">
        <v>55121606</v>
      </c>
      <c r="RQQ53" s="62">
        <v>55121606</v>
      </c>
      <c r="RQR53" s="62">
        <v>55121606</v>
      </c>
      <c r="RQS53" s="62">
        <v>55121606</v>
      </c>
      <c r="RQT53" s="62">
        <v>55121606</v>
      </c>
      <c r="RQU53" s="62">
        <v>55121606</v>
      </c>
      <c r="RQV53" s="62">
        <v>55121606</v>
      </c>
      <c r="RQW53" s="62">
        <v>55121606</v>
      </c>
      <c r="RQX53" s="62">
        <v>55121606</v>
      </c>
      <c r="RQY53" s="62">
        <v>55121606</v>
      </c>
      <c r="RQZ53" s="62">
        <v>55121606</v>
      </c>
      <c r="RRA53" s="62">
        <v>55121606</v>
      </c>
      <c r="RRB53" s="62">
        <v>55121606</v>
      </c>
      <c r="RRC53" s="62">
        <v>55121606</v>
      </c>
      <c r="RRD53" s="62">
        <v>55121606</v>
      </c>
      <c r="RRE53" s="62">
        <v>55121606</v>
      </c>
      <c r="RRF53" s="62">
        <v>55121606</v>
      </c>
      <c r="RRG53" s="62">
        <v>55121606</v>
      </c>
      <c r="RRH53" s="62">
        <v>55121606</v>
      </c>
      <c r="RRI53" s="62">
        <v>55121606</v>
      </c>
      <c r="RRJ53" s="62">
        <v>55121606</v>
      </c>
      <c r="RRK53" s="62">
        <v>55121606</v>
      </c>
      <c r="RRL53" s="62">
        <v>55121606</v>
      </c>
      <c r="RRM53" s="62">
        <v>55121606</v>
      </c>
      <c r="RRN53" s="62">
        <v>55121606</v>
      </c>
      <c r="RRO53" s="62">
        <v>55121606</v>
      </c>
      <c r="RRP53" s="62">
        <v>55121606</v>
      </c>
      <c r="RRQ53" s="62">
        <v>55121606</v>
      </c>
      <c r="RRR53" s="62">
        <v>55121606</v>
      </c>
      <c r="RRS53" s="62">
        <v>55121606</v>
      </c>
      <c r="RRT53" s="62">
        <v>55121606</v>
      </c>
      <c r="RRU53" s="62">
        <v>55121606</v>
      </c>
      <c r="RRV53" s="62">
        <v>55121606</v>
      </c>
      <c r="RRW53" s="62">
        <v>55121606</v>
      </c>
      <c r="RRX53" s="62">
        <v>55121606</v>
      </c>
      <c r="RRY53" s="62">
        <v>55121606</v>
      </c>
      <c r="RRZ53" s="62">
        <v>55121606</v>
      </c>
      <c r="RSA53" s="62">
        <v>55121606</v>
      </c>
      <c r="RSB53" s="62">
        <v>55121606</v>
      </c>
      <c r="RSC53" s="62">
        <v>55121606</v>
      </c>
      <c r="RSD53" s="62">
        <v>55121606</v>
      </c>
      <c r="RSE53" s="62">
        <v>55121606</v>
      </c>
      <c r="RSF53" s="62">
        <v>55121606</v>
      </c>
      <c r="RSG53" s="62">
        <v>55121606</v>
      </c>
      <c r="RSH53" s="62">
        <v>55121606</v>
      </c>
      <c r="RSI53" s="62">
        <v>55121606</v>
      </c>
      <c r="RSJ53" s="62">
        <v>55121606</v>
      </c>
      <c r="RSK53" s="62">
        <v>55121606</v>
      </c>
      <c r="RSL53" s="62">
        <v>55121606</v>
      </c>
      <c r="RSM53" s="62">
        <v>55121606</v>
      </c>
      <c r="RSN53" s="62">
        <v>55121606</v>
      </c>
      <c r="RSO53" s="62">
        <v>55121606</v>
      </c>
      <c r="RSP53" s="62">
        <v>55121606</v>
      </c>
      <c r="RSQ53" s="62">
        <v>55121606</v>
      </c>
      <c r="RSR53" s="62">
        <v>55121606</v>
      </c>
      <c r="RSS53" s="62">
        <v>55121606</v>
      </c>
      <c r="RST53" s="62">
        <v>55121606</v>
      </c>
      <c r="RSU53" s="62">
        <v>55121606</v>
      </c>
      <c r="RSV53" s="62">
        <v>55121606</v>
      </c>
      <c r="RSW53" s="62">
        <v>55121606</v>
      </c>
      <c r="RSX53" s="62">
        <v>55121606</v>
      </c>
      <c r="RSY53" s="62">
        <v>55121606</v>
      </c>
      <c r="RSZ53" s="62">
        <v>55121606</v>
      </c>
      <c r="RTA53" s="62">
        <v>55121606</v>
      </c>
      <c r="RTB53" s="62">
        <v>55121606</v>
      </c>
      <c r="RTC53" s="62">
        <v>55121606</v>
      </c>
      <c r="RTD53" s="62">
        <v>55121606</v>
      </c>
      <c r="RTE53" s="62">
        <v>55121606</v>
      </c>
      <c r="RTF53" s="62">
        <v>55121606</v>
      </c>
      <c r="RTG53" s="62">
        <v>55121606</v>
      </c>
      <c r="RTH53" s="62">
        <v>55121606</v>
      </c>
      <c r="RTI53" s="62">
        <v>55121606</v>
      </c>
      <c r="RTJ53" s="62">
        <v>55121606</v>
      </c>
      <c r="RTK53" s="62">
        <v>55121606</v>
      </c>
      <c r="RTL53" s="62">
        <v>55121606</v>
      </c>
      <c r="RTM53" s="62">
        <v>55121606</v>
      </c>
      <c r="RTN53" s="62">
        <v>55121606</v>
      </c>
      <c r="RTO53" s="62">
        <v>55121606</v>
      </c>
      <c r="RTP53" s="62">
        <v>55121606</v>
      </c>
      <c r="RTQ53" s="62">
        <v>55121606</v>
      </c>
      <c r="RTR53" s="62">
        <v>55121606</v>
      </c>
      <c r="RTS53" s="62">
        <v>55121606</v>
      </c>
      <c r="RTT53" s="62">
        <v>55121606</v>
      </c>
      <c r="RTU53" s="62">
        <v>55121606</v>
      </c>
      <c r="RTV53" s="62">
        <v>55121606</v>
      </c>
      <c r="RTW53" s="62">
        <v>55121606</v>
      </c>
      <c r="RTX53" s="62">
        <v>55121606</v>
      </c>
      <c r="RTY53" s="62">
        <v>55121606</v>
      </c>
      <c r="RTZ53" s="62">
        <v>55121606</v>
      </c>
      <c r="RUA53" s="62">
        <v>55121606</v>
      </c>
      <c r="RUB53" s="62">
        <v>55121606</v>
      </c>
      <c r="RUC53" s="62">
        <v>55121606</v>
      </c>
      <c r="RUD53" s="62">
        <v>55121606</v>
      </c>
      <c r="RUE53" s="62">
        <v>55121606</v>
      </c>
      <c r="RUF53" s="62">
        <v>55121606</v>
      </c>
      <c r="RUG53" s="62">
        <v>55121606</v>
      </c>
      <c r="RUH53" s="62">
        <v>55121606</v>
      </c>
      <c r="RUI53" s="62">
        <v>55121606</v>
      </c>
      <c r="RUJ53" s="62">
        <v>55121606</v>
      </c>
      <c r="RUK53" s="62">
        <v>55121606</v>
      </c>
      <c r="RUL53" s="62">
        <v>55121606</v>
      </c>
      <c r="RUM53" s="62">
        <v>55121606</v>
      </c>
      <c r="RUN53" s="62">
        <v>55121606</v>
      </c>
      <c r="RUO53" s="62">
        <v>55121606</v>
      </c>
      <c r="RUP53" s="62">
        <v>55121606</v>
      </c>
      <c r="RUQ53" s="62">
        <v>55121606</v>
      </c>
      <c r="RUR53" s="62">
        <v>55121606</v>
      </c>
      <c r="RUS53" s="62">
        <v>55121606</v>
      </c>
      <c r="RUT53" s="62">
        <v>55121606</v>
      </c>
      <c r="RUU53" s="62">
        <v>55121606</v>
      </c>
      <c r="RUV53" s="62">
        <v>55121606</v>
      </c>
      <c r="RUW53" s="62">
        <v>55121606</v>
      </c>
      <c r="RUX53" s="62">
        <v>55121606</v>
      </c>
      <c r="RUY53" s="62">
        <v>55121606</v>
      </c>
      <c r="RUZ53" s="62">
        <v>55121606</v>
      </c>
      <c r="RVA53" s="62">
        <v>55121606</v>
      </c>
      <c r="RVB53" s="62">
        <v>55121606</v>
      </c>
      <c r="RVC53" s="62">
        <v>55121606</v>
      </c>
      <c r="RVD53" s="62">
        <v>55121606</v>
      </c>
      <c r="RVE53" s="62">
        <v>55121606</v>
      </c>
      <c r="RVF53" s="62">
        <v>55121606</v>
      </c>
      <c r="RVG53" s="62">
        <v>55121606</v>
      </c>
      <c r="RVH53" s="62">
        <v>55121606</v>
      </c>
      <c r="RVI53" s="62">
        <v>55121606</v>
      </c>
      <c r="RVJ53" s="62">
        <v>55121606</v>
      </c>
      <c r="RVK53" s="62">
        <v>55121606</v>
      </c>
      <c r="RVL53" s="62">
        <v>55121606</v>
      </c>
      <c r="RVM53" s="62">
        <v>55121606</v>
      </c>
      <c r="RVN53" s="62">
        <v>55121606</v>
      </c>
      <c r="RVO53" s="62">
        <v>55121606</v>
      </c>
      <c r="RVP53" s="62">
        <v>55121606</v>
      </c>
      <c r="RVQ53" s="62">
        <v>55121606</v>
      </c>
      <c r="RVR53" s="62">
        <v>55121606</v>
      </c>
      <c r="RVS53" s="62">
        <v>55121606</v>
      </c>
      <c r="RVT53" s="62">
        <v>55121606</v>
      </c>
      <c r="RVU53" s="62">
        <v>55121606</v>
      </c>
      <c r="RVV53" s="62">
        <v>55121606</v>
      </c>
      <c r="RVW53" s="62">
        <v>55121606</v>
      </c>
      <c r="RVX53" s="62">
        <v>55121606</v>
      </c>
      <c r="RVY53" s="62">
        <v>55121606</v>
      </c>
      <c r="RVZ53" s="62">
        <v>55121606</v>
      </c>
      <c r="RWA53" s="62">
        <v>55121606</v>
      </c>
      <c r="RWB53" s="62">
        <v>55121606</v>
      </c>
      <c r="RWC53" s="62">
        <v>55121606</v>
      </c>
      <c r="RWD53" s="62">
        <v>55121606</v>
      </c>
      <c r="RWE53" s="62">
        <v>55121606</v>
      </c>
      <c r="RWF53" s="62">
        <v>55121606</v>
      </c>
      <c r="RWG53" s="62">
        <v>55121606</v>
      </c>
      <c r="RWH53" s="62">
        <v>55121606</v>
      </c>
      <c r="RWI53" s="62">
        <v>55121606</v>
      </c>
      <c r="RWJ53" s="62">
        <v>55121606</v>
      </c>
      <c r="RWK53" s="62">
        <v>55121606</v>
      </c>
      <c r="RWL53" s="62">
        <v>55121606</v>
      </c>
      <c r="RWM53" s="62">
        <v>55121606</v>
      </c>
      <c r="RWN53" s="62">
        <v>55121606</v>
      </c>
      <c r="RWO53" s="62">
        <v>55121606</v>
      </c>
      <c r="RWP53" s="62">
        <v>55121606</v>
      </c>
      <c r="RWQ53" s="62">
        <v>55121606</v>
      </c>
      <c r="RWR53" s="62">
        <v>55121606</v>
      </c>
      <c r="RWS53" s="62">
        <v>55121606</v>
      </c>
      <c r="RWT53" s="62">
        <v>55121606</v>
      </c>
      <c r="RWU53" s="62">
        <v>55121606</v>
      </c>
      <c r="RWV53" s="62">
        <v>55121606</v>
      </c>
      <c r="RWW53" s="62">
        <v>55121606</v>
      </c>
      <c r="RWX53" s="62">
        <v>55121606</v>
      </c>
      <c r="RWY53" s="62">
        <v>55121606</v>
      </c>
      <c r="RWZ53" s="62">
        <v>55121606</v>
      </c>
      <c r="RXA53" s="62">
        <v>55121606</v>
      </c>
      <c r="RXB53" s="62">
        <v>55121606</v>
      </c>
      <c r="RXC53" s="62">
        <v>55121606</v>
      </c>
      <c r="RXD53" s="62">
        <v>55121606</v>
      </c>
      <c r="RXE53" s="62">
        <v>55121606</v>
      </c>
      <c r="RXF53" s="62">
        <v>55121606</v>
      </c>
      <c r="RXG53" s="62">
        <v>55121606</v>
      </c>
      <c r="RXH53" s="62">
        <v>55121606</v>
      </c>
      <c r="RXI53" s="62">
        <v>55121606</v>
      </c>
      <c r="RXJ53" s="62">
        <v>55121606</v>
      </c>
      <c r="RXK53" s="62">
        <v>55121606</v>
      </c>
      <c r="RXL53" s="62">
        <v>55121606</v>
      </c>
      <c r="RXM53" s="62">
        <v>55121606</v>
      </c>
      <c r="RXN53" s="62">
        <v>55121606</v>
      </c>
      <c r="RXO53" s="62">
        <v>55121606</v>
      </c>
      <c r="RXP53" s="62">
        <v>55121606</v>
      </c>
      <c r="RXQ53" s="62">
        <v>55121606</v>
      </c>
      <c r="RXR53" s="62">
        <v>55121606</v>
      </c>
      <c r="RXS53" s="62">
        <v>55121606</v>
      </c>
      <c r="RXT53" s="62">
        <v>55121606</v>
      </c>
      <c r="RXU53" s="62">
        <v>55121606</v>
      </c>
      <c r="RXV53" s="62">
        <v>55121606</v>
      </c>
      <c r="RXW53" s="62">
        <v>55121606</v>
      </c>
      <c r="RXX53" s="62">
        <v>55121606</v>
      </c>
      <c r="RXY53" s="62">
        <v>55121606</v>
      </c>
      <c r="RXZ53" s="62">
        <v>55121606</v>
      </c>
      <c r="RYA53" s="62">
        <v>55121606</v>
      </c>
      <c r="RYB53" s="62">
        <v>55121606</v>
      </c>
      <c r="RYC53" s="62">
        <v>55121606</v>
      </c>
      <c r="RYD53" s="62">
        <v>55121606</v>
      </c>
      <c r="RYE53" s="62">
        <v>55121606</v>
      </c>
      <c r="RYF53" s="62">
        <v>55121606</v>
      </c>
      <c r="RYG53" s="62">
        <v>55121606</v>
      </c>
      <c r="RYH53" s="62">
        <v>55121606</v>
      </c>
      <c r="RYI53" s="62">
        <v>55121606</v>
      </c>
      <c r="RYJ53" s="62">
        <v>55121606</v>
      </c>
      <c r="RYK53" s="62">
        <v>55121606</v>
      </c>
      <c r="RYL53" s="62">
        <v>55121606</v>
      </c>
      <c r="RYM53" s="62">
        <v>55121606</v>
      </c>
      <c r="RYN53" s="62">
        <v>55121606</v>
      </c>
      <c r="RYO53" s="62">
        <v>55121606</v>
      </c>
      <c r="RYP53" s="62">
        <v>55121606</v>
      </c>
      <c r="RYQ53" s="62">
        <v>55121606</v>
      </c>
      <c r="RYR53" s="62">
        <v>55121606</v>
      </c>
      <c r="RYS53" s="62">
        <v>55121606</v>
      </c>
      <c r="RYT53" s="62">
        <v>55121606</v>
      </c>
      <c r="RYU53" s="62">
        <v>55121606</v>
      </c>
      <c r="RYV53" s="62">
        <v>55121606</v>
      </c>
      <c r="RYW53" s="62">
        <v>55121606</v>
      </c>
      <c r="RYX53" s="62">
        <v>55121606</v>
      </c>
      <c r="RYY53" s="62">
        <v>55121606</v>
      </c>
      <c r="RYZ53" s="62">
        <v>55121606</v>
      </c>
      <c r="RZA53" s="62">
        <v>55121606</v>
      </c>
      <c r="RZB53" s="62">
        <v>55121606</v>
      </c>
      <c r="RZC53" s="62">
        <v>55121606</v>
      </c>
      <c r="RZD53" s="62">
        <v>55121606</v>
      </c>
      <c r="RZE53" s="62">
        <v>55121606</v>
      </c>
      <c r="RZF53" s="62">
        <v>55121606</v>
      </c>
      <c r="RZG53" s="62">
        <v>55121606</v>
      </c>
      <c r="RZH53" s="62">
        <v>55121606</v>
      </c>
      <c r="RZI53" s="62">
        <v>55121606</v>
      </c>
      <c r="RZJ53" s="62">
        <v>55121606</v>
      </c>
      <c r="RZK53" s="62">
        <v>55121606</v>
      </c>
      <c r="RZL53" s="62">
        <v>55121606</v>
      </c>
      <c r="RZM53" s="62">
        <v>55121606</v>
      </c>
      <c r="RZN53" s="62">
        <v>55121606</v>
      </c>
      <c r="RZO53" s="62">
        <v>55121606</v>
      </c>
      <c r="RZP53" s="62">
        <v>55121606</v>
      </c>
      <c r="RZQ53" s="62">
        <v>55121606</v>
      </c>
      <c r="RZR53" s="62">
        <v>55121606</v>
      </c>
      <c r="RZS53" s="62">
        <v>55121606</v>
      </c>
      <c r="RZT53" s="62">
        <v>55121606</v>
      </c>
      <c r="RZU53" s="62">
        <v>55121606</v>
      </c>
      <c r="RZV53" s="62">
        <v>55121606</v>
      </c>
      <c r="RZW53" s="62">
        <v>55121606</v>
      </c>
      <c r="RZX53" s="62">
        <v>55121606</v>
      </c>
      <c r="RZY53" s="62">
        <v>55121606</v>
      </c>
      <c r="RZZ53" s="62">
        <v>55121606</v>
      </c>
      <c r="SAA53" s="62">
        <v>55121606</v>
      </c>
      <c r="SAB53" s="62">
        <v>55121606</v>
      </c>
      <c r="SAC53" s="62">
        <v>55121606</v>
      </c>
      <c r="SAD53" s="62">
        <v>55121606</v>
      </c>
      <c r="SAE53" s="62">
        <v>55121606</v>
      </c>
      <c r="SAF53" s="62">
        <v>55121606</v>
      </c>
      <c r="SAG53" s="62">
        <v>55121606</v>
      </c>
      <c r="SAH53" s="62">
        <v>55121606</v>
      </c>
      <c r="SAI53" s="62">
        <v>55121606</v>
      </c>
      <c r="SAJ53" s="62">
        <v>55121606</v>
      </c>
      <c r="SAK53" s="62">
        <v>55121606</v>
      </c>
      <c r="SAL53" s="62">
        <v>55121606</v>
      </c>
      <c r="SAM53" s="62">
        <v>55121606</v>
      </c>
      <c r="SAN53" s="62">
        <v>55121606</v>
      </c>
      <c r="SAO53" s="62">
        <v>55121606</v>
      </c>
      <c r="SAP53" s="62">
        <v>55121606</v>
      </c>
      <c r="SAQ53" s="62">
        <v>55121606</v>
      </c>
      <c r="SAR53" s="62">
        <v>55121606</v>
      </c>
      <c r="SAS53" s="62">
        <v>55121606</v>
      </c>
      <c r="SAT53" s="62">
        <v>55121606</v>
      </c>
      <c r="SAU53" s="62">
        <v>55121606</v>
      </c>
      <c r="SAV53" s="62">
        <v>55121606</v>
      </c>
      <c r="SAW53" s="62">
        <v>55121606</v>
      </c>
      <c r="SAX53" s="62">
        <v>55121606</v>
      </c>
      <c r="SAY53" s="62">
        <v>55121606</v>
      </c>
      <c r="SAZ53" s="62">
        <v>55121606</v>
      </c>
      <c r="SBA53" s="62">
        <v>55121606</v>
      </c>
      <c r="SBB53" s="62">
        <v>55121606</v>
      </c>
      <c r="SBC53" s="62">
        <v>55121606</v>
      </c>
      <c r="SBD53" s="62">
        <v>55121606</v>
      </c>
      <c r="SBE53" s="62">
        <v>55121606</v>
      </c>
      <c r="SBF53" s="62">
        <v>55121606</v>
      </c>
      <c r="SBG53" s="62">
        <v>55121606</v>
      </c>
      <c r="SBH53" s="62">
        <v>55121606</v>
      </c>
      <c r="SBI53" s="62">
        <v>55121606</v>
      </c>
      <c r="SBJ53" s="62">
        <v>55121606</v>
      </c>
      <c r="SBK53" s="62">
        <v>55121606</v>
      </c>
      <c r="SBL53" s="62">
        <v>55121606</v>
      </c>
      <c r="SBM53" s="62">
        <v>55121606</v>
      </c>
      <c r="SBN53" s="62">
        <v>55121606</v>
      </c>
      <c r="SBO53" s="62">
        <v>55121606</v>
      </c>
      <c r="SBP53" s="62">
        <v>55121606</v>
      </c>
      <c r="SBQ53" s="62">
        <v>55121606</v>
      </c>
      <c r="SBR53" s="62">
        <v>55121606</v>
      </c>
      <c r="SBS53" s="62">
        <v>55121606</v>
      </c>
      <c r="SBT53" s="62">
        <v>55121606</v>
      </c>
      <c r="SBU53" s="62">
        <v>55121606</v>
      </c>
      <c r="SBV53" s="62">
        <v>55121606</v>
      </c>
      <c r="SBW53" s="62">
        <v>55121606</v>
      </c>
      <c r="SBX53" s="62">
        <v>55121606</v>
      </c>
      <c r="SBY53" s="62">
        <v>55121606</v>
      </c>
      <c r="SBZ53" s="62">
        <v>55121606</v>
      </c>
      <c r="SCA53" s="62">
        <v>55121606</v>
      </c>
      <c r="SCB53" s="62">
        <v>55121606</v>
      </c>
      <c r="SCC53" s="62">
        <v>55121606</v>
      </c>
      <c r="SCD53" s="62">
        <v>55121606</v>
      </c>
      <c r="SCE53" s="62">
        <v>55121606</v>
      </c>
      <c r="SCF53" s="62">
        <v>55121606</v>
      </c>
      <c r="SCG53" s="62">
        <v>55121606</v>
      </c>
      <c r="SCH53" s="62">
        <v>55121606</v>
      </c>
      <c r="SCI53" s="62">
        <v>55121606</v>
      </c>
      <c r="SCJ53" s="62">
        <v>55121606</v>
      </c>
      <c r="SCK53" s="62">
        <v>55121606</v>
      </c>
      <c r="SCL53" s="62">
        <v>55121606</v>
      </c>
      <c r="SCM53" s="62">
        <v>55121606</v>
      </c>
      <c r="SCN53" s="62">
        <v>55121606</v>
      </c>
      <c r="SCO53" s="62">
        <v>55121606</v>
      </c>
      <c r="SCP53" s="62">
        <v>55121606</v>
      </c>
      <c r="SCQ53" s="62">
        <v>55121606</v>
      </c>
      <c r="SCR53" s="62">
        <v>55121606</v>
      </c>
      <c r="SCS53" s="62">
        <v>55121606</v>
      </c>
      <c r="SCT53" s="62">
        <v>55121606</v>
      </c>
      <c r="SCU53" s="62">
        <v>55121606</v>
      </c>
      <c r="SCV53" s="62">
        <v>55121606</v>
      </c>
      <c r="SCW53" s="62">
        <v>55121606</v>
      </c>
      <c r="SCX53" s="62">
        <v>55121606</v>
      </c>
      <c r="SCY53" s="62">
        <v>55121606</v>
      </c>
      <c r="SCZ53" s="62">
        <v>55121606</v>
      </c>
      <c r="SDA53" s="62">
        <v>55121606</v>
      </c>
      <c r="SDB53" s="62">
        <v>55121606</v>
      </c>
      <c r="SDC53" s="62">
        <v>55121606</v>
      </c>
      <c r="SDD53" s="62">
        <v>55121606</v>
      </c>
      <c r="SDE53" s="62">
        <v>55121606</v>
      </c>
      <c r="SDF53" s="62">
        <v>55121606</v>
      </c>
      <c r="SDG53" s="62">
        <v>55121606</v>
      </c>
      <c r="SDH53" s="62">
        <v>55121606</v>
      </c>
      <c r="SDI53" s="62">
        <v>55121606</v>
      </c>
      <c r="SDJ53" s="62">
        <v>55121606</v>
      </c>
      <c r="SDK53" s="62">
        <v>55121606</v>
      </c>
      <c r="SDL53" s="62">
        <v>55121606</v>
      </c>
      <c r="SDM53" s="62">
        <v>55121606</v>
      </c>
      <c r="SDN53" s="62">
        <v>55121606</v>
      </c>
      <c r="SDO53" s="62">
        <v>55121606</v>
      </c>
      <c r="SDP53" s="62">
        <v>55121606</v>
      </c>
      <c r="SDQ53" s="62">
        <v>55121606</v>
      </c>
      <c r="SDR53" s="62">
        <v>55121606</v>
      </c>
      <c r="SDS53" s="62">
        <v>55121606</v>
      </c>
      <c r="SDT53" s="62">
        <v>55121606</v>
      </c>
      <c r="SDU53" s="62">
        <v>55121606</v>
      </c>
      <c r="SDV53" s="62">
        <v>55121606</v>
      </c>
      <c r="SDW53" s="62">
        <v>55121606</v>
      </c>
      <c r="SDX53" s="62">
        <v>55121606</v>
      </c>
      <c r="SDY53" s="62">
        <v>55121606</v>
      </c>
      <c r="SDZ53" s="62">
        <v>55121606</v>
      </c>
      <c r="SEA53" s="62">
        <v>55121606</v>
      </c>
      <c r="SEB53" s="62">
        <v>55121606</v>
      </c>
      <c r="SEC53" s="62">
        <v>55121606</v>
      </c>
      <c r="SED53" s="62">
        <v>55121606</v>
      </c>
      <c r="SEE53" s="62">
        <v>55121606</v>
      </c>
      <c r="SEF53" s="62">
        <v>55121606</v>
      </c>
      <c r="SEG53" s="62">
        <v>55121606</v>
      </c>
      <c r="SEH53" s="62">
        <v>55121606</v>
      </c>
      <c r="SEI53" s="62">
        <v>55121606</v>
      </c>
      <c r="SEJ53" s="62">
        <v>55121606</v>
      </c>
      <c r="SEK53" s="62">
        <v>55121606</v>
      </c>
      <c r="SEL53" s="62">
        <v>55121606</v>
      </c>
      <c r="SEM53" s="62">
        <v>55121606</v>
      </c>
      <c r="SEN53" s="62">
        <v>55121606</v>
      </c>
      <c r="SEO53" s="62">
        <v>55121606</v>
      </c>
      <c r="SEP53" s="62">
        <v>55121606</v>
      </c>
      <c r="SEQ53" s="62">
        <v>55121606</v>
      </c>
      <c r="SER53" s="62">
        <v>55121606</v>
      </c>
      <c r="SES53" s="62">
        <v>55121606</v>
      </c>
      <c r="SET53" s="62">
        <v>55121606</v>
      </c>
      <c r="SEU53" s="62">
        <v>55121606</v>
      </c>
      <c r="SEV53" s="62">
        <v>55121606</v>
      </c>
      <c r="SEW53" s="62">
        <v>55121606</v>
      </c>
      <c r="SEX53" s="62">
        <v>55121606</v>
      </c>
      <c r="SEY53" s="62">
        <v>55121606</v>
      </c>
      <c r="SEZ53" s="62">
        <v>55121606</v>
      </c>
      <c r="SFA53" s="62">
        <v>55121606</v>
      </c>
      <c r="SFB53" s="62">
        <v>55121606</v>
      </c>
      <c r="SFC53" s="62">
        <v>55121606</v>
      </c>
      <c r="SFD53" s="62">
        <v>55121606</v>
      </c>
      <c r="SFE53" s="62">
        <v>55121606</v>
      </c>
      <c r="SFF53" s="62">
        <v>55121606</v>
      </c>
      <c r="SFG53" s="62">
        <v>55121606</v>
      </c>
      <c r="SFH53" s="62">
        <v>55121606</v>
      </c>
      <c r="SFI53" s="62">
        <v>55121606</v>
      </c>
      <c r="SFJ53" s="62">
        <v>55121606</v>
      </c>
      <c r="SFK53" s="62">
        <v>55121606</v>
      </c>
      <c r="SFL53" s="62">
        <v>55121606</v>
      </c>
      <c r="SFM53" s="62">
        <v>55121606</v>
      </c>
      <c r="SFN53" s="62">
        <v>55121606</v>
      </c>
      <c r="SFO53" s="62">
        <v>55121606</v>
      </c>
      <c r="SFP53" s="62">
        <v>55121606</v>
      </c>
      <c r="SFQ53" s="62">
        <v>55121606</v>
      </c>
      <c r="SFR53" s="62">
        <v>55121606</v>
      </c>
      <c r="SFS53" s="62">
        <v>55121606</v>
      </c>
      <c r="SFT53" s="62">
        <v>55121606</v>
      </c>
      <c r="SFU53" s="62">
        <v>55121606</v>
      </c>
      <c r="SFV53" s="62">
        <v>55121606</v>
      </c>
      <c r="SFW53" s="62">
        <v>55121606</v>
      </c>
      <c r="SFX53" s="62">
        <v>55121606</v>
      </c>
      <c r="SFY53" s="62">
        <v>55121606</v>
      </c>
      <c r="SFZ53" s="62">
        <v>55121606</v>
      </c>
      <c r="SGA53" s="62">
        <v>55121606</v>
      </c>
      <c r="SGB53" s="62">
        <v>55121606</v>
      </c>
      <c r="SGC53" s="62">
        <v>55121606</v>
      </c>
      <c r="SGD53" s="62">
        <v>55121606</v>
      </c>
      <c r="SGE53" s="62">
        <v>55121606</v>
      </c>
      <c r="SGF53" s="62">
        <v>55121606</v>
      </c>
      <c r="SGG53" s="62">
        <v>55121606</v>
      </c>
      <c r="SGH53" s="62">
        <v>55121606</v>
      </c>
      <c r="SGI53" s="62">
        <v>55121606</v>
      </c>
      <c r="SGJ53" s="62">
        <v>55121606</v>
      </c>
      <c r="SGK53" s="62">
        <v>55121606</v>
      </c>
      <c r="SGL53" s="62">
        <v>55121606</v>
      </c>
      <c r="SGM53" s="62">
        <v>55121606</v>
      </c>
      <c r="SGN53" s="62">
        <v>55121606</v>
      </c>
      <c r="SGO53" s="62">
        <v>55121606</v>
      </c>
      <c r="SGP53" s="62">
        <v>55121606</v>
      </c>
      <c r="SGQ53" s="62">
        <v>55121606</v>
      </c>
      <c r="SGR53" s="62">
        <v>55121606</v>
      </c>
      <c r="SGS53" s="62">
        <v>55121606</v>
      </c>
      <c r="SGT53" s="62">
        <v>55121606</v>
      </c>
      <c r="SGU53" s="62">
        <v>55121606</v>
      </c>
      <c r="SGV53" s="62">
        <v>55121606</v>
      </c>
      <c r="SGW53" s="62">
        <v>55121606</v>
      </c>
      <c r="SGX53" s="62">
        <v>55121606</v>
      </c>
      <c r="SGY53" s="62">
        <v>55121606</v>
      </c>
      <c r="SGZ53" s="62">
        <v>55121606</v>
      </c>
      <c r="SHA53" s="62">
        <v>55121606</v>
      </c>
      <c r="SHB53" s="62">
        <v>55121606</v>
      </c>
      <c r="SHC53" s="62">
        <v>55121606</v>
      </c>
      <c r="SHD53" s="62">
        <v>55121606</v>
      </c>
      <c r="SHE53" s="62">
        <v>55121606</v>
      </c>
      <c r="SHF53" s="62">
        <v>55121606</v>
      </c>
      <c r="SHG53" s="62">
        <v>55121606</v>
      </c>
      <c r="SHH53" s="62">
        <v>55121606</v>
      </c>
      <c r="SHI53" s="62">
        <v>55121606</v>
      </c>
      <c r="SHJ53" s="62">
        <v>55121606</v>
      </c>
      <c r="SHK53" s="62">
        <v>55121606</v>
      </c>
      <c r="SHL53" s="62">
        <v>55121606</v>
      </c>
      <c r="SHM53" s="62">
        <v>55121606</v>
      </c>
      <c r="SHN53" s="62">
        <v>55121606</v>
      </c>
      <c r="SHO53" s="62">
        <v>55121606</v>
      </c>
      <c r="SHP53" s="62">
        <v>55121606</v>
      </c>
      <c r="SHQ53" s="62">
        <v>55121606</v>
      </c>
      <c r="SHR53" s="62">
        <v>55121606</v>
      </c>
      <c r="SHS53" s="62">
        <v>55121606</v>
      </c>
      <c r="SHT53" s="62">
        <v>55121606</v>
      </c>
      <c r="SHU53" s="62">
        <v>55121606</v>
      </c>
      <c r="SHV53" s="62">
        <v>55121606</v>
      </c>
      <c r="SHW53" s="62">
        <v>55121606</v>
      </c>
      <c r="SHX53" s="62">
        <v>55121606</v>
      </c>
      <c r="SHY53" s="62">
        <v>55121606</v>
      </c>
      <c r="SHZ53" s="62">
        <v>55121606</v>
      </c>
      <c r="SIA53" s="62">
        <v>55121606</v>
      </c>
      <c r="SIB53" s="62">
        <v>55121606</v>
      </c>
      <c r="SIC53" s="62">
        <v>55121606</v>
      </c>
      <c r="SID53" s="62">
        <v>55121606</v>
      </c>
      <c r="SIE53" s="62">
        <v>55121606</v>
      </c>
      <c r="SIF53" s="62">
        <v>55121606</v>
      </c>
      <c r="SIG53" s="62">
        <v>55121606</v>
      </c>
      <c r="SIH53" s="62">
        <v>55121606</v>
      </c>
      <c r="SII53" s="62">
        <v>55121606</v>
      </c>
      <c r="SIJ53" s="62">
        <v>55121606</v>
      </c>
      <c r="SIK53" s="62">
        <v>55121606</v>
      </c>
      <c r="SIL53" s="62">
        <v>55121606</v>
      </c>
      <c r="SIM53" s="62">
        <v>55121606</v>
      </c>
      <c r="SIN53" s="62">
        <v>55121606</v>
      </c>
      <c r="SIO53" s="62">
        <v>55121606</v>
      </c>
      <c r="SIP53" s="62">
        <v>55121606</v>
      </c>
      <c r="SIQ53" s="62">
        <v>55121606</v>
      </c>
      <c r="SIR53" s="62">
        <v>55121606</v>
      </c>
      <c r="SIS53" s="62">
        <v>55121606</v>
      </c>
      <c r="SIT53" s="62">
        <v>55121606</v>
      </c>
      <c r="SIU53" s="62">
        <v>55121606</v>
      </c>
      <c r="SIV53" s="62">
        <v>55121606</v>
      </c>
      <c r="SIW53" s="62">
        <v>55121606</v>
      </c>
      <c r="SIX53" s="62">
        <v>55121606</v>
      </c>
      <c r="SIY53" s="62">
        <v>55121606</v>
      </c>
      <c r="SIZ53" s="62">
        <v>55121606</v>
      </c>
      <c r="SJA53" s="62">
        <v>55121606</v>
      </c>
      <c r="SJB53" s="62">
        <v>55121606</v>
      </c>
      <c r="SJC53" s="62">
        <v>55121606</v>
      </c>
      <c r="SJD53" s="62">
        <v>55121606</v>
      </c>
      <c r="SJE53" s="62">
        <v>55121606</v>
      </c>
      <c r="SJF53" s="62">
        <v>55121606</v>
      </c>
      <c r="SJG53" s="62">
        <v>55121606</v>
      </c>
      <c r="SJH53" s="62">
        <v>55121606</v>
      </c>
      <c r="SJI53" s="62">
        <v>55121606</v>
      </c>
      <c r="SJJ53" s="62">
        <v>55121606</v>
      </c>
      <c r="SJK53" s="62">
        <v>55121606</v>
      </c>
      <c r="SJL53" s="62">
        <v>55121606</v>
      </c>
      <c r="SJM53" s="62">
        <v>55121606</v>
      </c>
      <c r="SJN53" s="62">
        <v>55121606</v>
      </c>
      <c r="SJO53" s="62">
        <v>55121606</v>
      </c>
      <c r="SJP53" s="62">
        <v>55121606</v>
      </c>
      <c r="SJQ53" s="62">
        <v>55121606</v>
      </c>
      <c r="SJR53" s="62">
        <v>55121606</v>
      </c>
      <c r="SJS53" s="62">
        <v>55121606</v>
      </c>
      <c r="SJT53" s="62">
        <v>55121606</v>
      </c>
      <c r="SJU53" s="62">
        <v>55121606</v>
      </c>
      <c r="SJV53" s="62">
        <v>55121606</v>
      </c>
      <c r="SJW53" s="62">
        <v>55121606</v>
      </c>
      <c r="SJX53" s="62">
        <v>55121606</v>
      </c>
      <c r="SJY53" s="62">
        <v>55121606</v>
      </c>
      <c r="SJZ53" s="62">
        <v>55121606</v>
      </c>
      <c r="SKA53" s="62">
        <v>55121606</v>
      </c>
      <c r="SKB53" s="62">
        <v>55121606</v>
      </c>
      <c r="SKC53" s="62">
        <v>55121606</v>
      </c>
      <c r="SKD53" s="62">
        <v>55121606</v>
      </c>
      <c r="SKE53" s="62">
        <v>55121606</v>
      </c>
      <c r="SKF53" s="62">
        <v>55121606</v>
      </c>
      <c r="SKG53" s="62">
        <v>55121606</v>
      </c>
      <c r="SKH53" s="62">
        <v>55121606</v>
      </c>
      <c r="SKI53" s="62">
        <v>55121606</v>
      </c>
      <c r="SKJ53" s="62">
        <v>55121606</v>
      </c>
      <c r="SKK53" s="62">
        <v>55121606</v>
      </c>
      <c r="SKL53" s="62">
        <v>55121606</v>
      </c>
      <c r="SKM53" s="62">
        <v>55121606</v>
      </c>
      <c r="SKN53" s="62">
        <v>55121606</v>
      </c>
      <c r="SKO53" s="62">
        <v>55121606</v>
      </c>
      <c r="SKP53" s="62">
        <v>55121606</v>
      </c>
      <c r="SKQ53" s="62">
        <v>55121606</v>
      </c>
      <c r="SKR53" s="62">
        <v>55121606</v>
      </c>
      <c r="SKS53" s="62">
        <v>55121606</v>
      </c>
      <c r="SKT53" s="62">
        <v>55121606</v>
      </c>
      <c r="SKU53" s="62">
        <v>55121606</v>
      </c>
      <c r="SKV53" s="62">
        <v>55121606</v>
      </c>
      <c r="SKW53" s="62">
        <v>55121606</v>
      </c>
      <c r="SKX53" s="62">
        <v>55121606</v>
      </c>
      <c r="SKY53" s="62">
        <v>55121606</v>
      </c>
      <c r="SKZ53" s="62">
        <v>55121606</v>
      </c>
      <c r="SLA53" s="62">
        <v>55121606</v>
      </c>
      <c r="SLB53" s="62">
        <v>55121606</v>
      </c>
      <c r="SLC53" s="62">
        <v>55121606</v>
      </c>
      <c r="SLD53" s="62">
        <v>55121606</v>
      </c>
      <c r="SLE53" s="62">
        <v>55121606</v>
      </c>
      <c r="SLF53" s="62">
        <v>55121606</v>
      </c>
      <c r="SLG53" s="62">
        <v>55121606</v>
      </c>
      <c r="SLH53" s="62">
        <v>55121606</v>
      </c>
      <c r="SLI53" s="62">
        <v>55121606</v>
      </c>
      <c r="SLJ53" s="62">
        <v>55121606</v>
      </c>
      <c r="SLK53" s="62">
        <v>55121606</v>
      </c>
      <c r="SLL53" s="62">
        <v>55121606</v>
      </c>
      <c r="SLM53" s="62">
        <v>55121606</v>
      </c>
      <c r="SLN53" s="62">
        <v>55121606</v>
      </c>
      <c r="SLO53" s="62">
        <v>55121606</v>
      </c>
      <c r="SLP53" s="62">
        <v>55121606</v>
      </c>
      <c r="SLQ53" s="62">
        <v>55121606</v>
      </c>
      <c r="SLR53" s="62">
        <v>55121606</v>
      </c>
      <c r="SLS53" s="62">
        <v>55121606</v>
      </c>
      <c r="SLT53" s="62">
        <v>55121606</v>
      </c>
      <c r="SLU53" s="62">
        <v>55121606</v>
      </c>
      <c r="SLV53" s="62">
        <v>55121606</v>
      </c>
      <c r="SLW53" s="62">
        <v>55121606</v>
      </c>
      <c r="SLX53" s="62">
        <v>55121606</v>
      </c>
      <c r="SLY53" s="62">
        <v>55121606</v>
      </c>
      <c r="SLZ53" s="62">
        <v>55121606</v>
      </c>
      <c r="SMA53" s="62">
        <v>55121606</v>
      </c>
      <c r="SMB53" s="62">
        <v>55121606</v>
      </c>
      <c r="SMC53" s="62">
        <v>55121606</v>
      </c>
      <c r="SMD53" s="62">
        <v>55121606</v>
      </c>
      <c r="SME53" s="62">
        <v>55121606</v>
      </c>
      <c r="SMF53" s="62">
        <v>55121606</v>
      </c>
      <c r="SMG53" s="62">
        <v>55121606</v>
      </c>
      <c r="SMH53" s="62">
        <v>55121606</v>
      </c>
      <c r="SMI53" s="62">
        <v>55121606</v>
      </c>
      <c r="SMJ53" s="62">
        <v>55121606</v>
      </c>
      <c r="SMK53" s="62">
        <v>55121606</v>
      </c>
      <c r="SML53" s="62">
        <v>55121606</v>
      </c>
      <c r="SMM53" s="62">
        <v>55121606</v>
      </c>
      <c r="SMN53" s="62">
        <v>55121606</v>
      </c>
      <c r="SMO53" s="62">
        <v>55121606</v>
      </c>
      <c r="SMP53" s="62">
        <v>55121606</v>
      </c>
      <c r="SMQ53" s="62">
        <v>55121606</v>
      </c>
      <c r="SMR53" s="62">
        <v>55121606</v>
      </c>
      <c r="SMS53" s="62">
        <v>55121606</v>
      </c>
      <c r="SMT53" s="62">
        <v>55121606</v>
      </c>
      <c r="SMU53" s="62">
        <v>55121606</v>
      </c>
      <c r="SMV53" s="62">
        <v>55121606</v>
      </c>
      <c r="SMW53" s="62">
        <v>55121606</v>
      </c>
      <c r="SMX53" s="62">
        <v>55121606</v>
      </c>
      <c r="SMY53" s="62">
        <v>55121606</v>
      </c>
      <c r="SMZ53" s="62">
        <v>55121606</v>
      </c>
      <c r="SNA53" s="62">
        <v>55121606</v>
      </c>
      <c r="SNB53" s="62">
        <v>55121606</v>
      </c>
      <c r="SNC53" s="62">
        <v>55121606</v>
      </c>
      <c r="SND53" s="62">
        <v>55121606</v>
      </c>
      <c r="SNE53" s="62">
        <v>55121606</v>
      </c>
      <c r="SNF53" s="62">
        <v>55121606</v>
      </c>
      <c r="SNG53" s="62">
        <v>55121606</v>
      </c>
      <c r="SNH53" s="62">
        <v>55121606</v>
      </c>
      <c r="SNI53" s="62">
        <v>55121606</v>
      </c>
      <c r="SNJ53" s="62">
        <v>55121606</v>
      </c>
      <c r="SNK53" s="62">
        <v>55121606</v>
      </c>
      <c r="SNL53" s="62">
        <v>55121606</v>
      </c>
      <c r="SNM53" s="62">
        <v>55121606</v>
      </c>
      <c r="SNN53" s="62">
        <v>55121606</v>
      </c>
      <c r="SNO53" s="62">
        <v>55121606</v>
      </c>
      <c r="SNP53" s="62">
        <v>55121606</v>
      </c>
      <c r="SNQ53" s="62">
        <v>55121606</v>
      </c>
      <c r="SNR53" s="62">
        <v>55121606</v>
      </c>
      <c r="SNS53" s="62">
        <v>55121606</v>
      </c>
      <c r="SNT53" s="62">
        <v>55121606</v>
      </c>
      <c r="SNU53" s="62">
        <v>55121606</v>
      </c>
      <c r="SNV53" s="62">
        <v>55121606</v>
      </c>
      <c r="SNW53" s="62">
        <v>55121606</v>
      </c>
      <c r="SNX53" s="62">
        <v>55121606</v>
      </c>
      <c r="SNY53" s="62">
        <v>55121606</v>
      </c>
      <c r="SNZ53" s="62">
        <v>55121606</v>
      </c>
      <c r="SOA53" s="62">
        <v>55121606</v>
      </c>
      <c r="SOB53" s="62">
        <v>55121606</v>
      </c>
      <c r="SOC53" s="62">
        <v>55121606</v>
      </c>
      <c r="SOD53" s="62">
        <v>55121606</v>
      </c>
      <c r="SOE53" s="62">
        <v>55121606</v>
      </c>
      <c r="SOF53" s="62">
        <v>55121606</v>
      </c>
      <c r="SOG53" s="62">
        <v>55121606</v>
      </c>
      <c r="SOH53" s="62">
        <v>55121606</v>
      </c>
      <c r="SOI53" s="62">
        <v>55121606</v>
      </c>
      <c r="SOJ53" s="62">
        <v>55121606</v>
      </c>
      <c r="SOK53" s="62">
        <v>55121606</v>
      </c>
      <c r="SOL53" s="62">
        <v>55121606</v>
      </c>
      <c r="SOM53" s="62">
        <v>55121606</v>
      </c>
      <c r="SON53" s="62">
        <v>55121606</v>
      </c>
      <c r="SOO53" s="62">
        <v>55121606</v>
      </c>
      <c r="SOP53" s="62">
        <v>55121606</v>
      </c>
      <c r="SOQ53" s="62">
        <v>55121606</v>
      </c>
      <c r="SOR53" s="62">
        <v>55121606</v>
      </c>
      <c r="SOS53" s="62">
        <v>55121606</v>
      </c>
      <c r="SOT53" s="62">
        <v>55121606</v>
      </c>
      <c r="SOU53" s="62">
        <v>55121606</v>
      </c>
      <c r="SOV53" s="62">
        <v>55121606</v>
      </c>
      <c r="SOW53" s="62">
        <v>55121606</v>
      </c>
      <c r="SOX53" s="62">
        <v>55121606</v>
      </c>
      <c r="SOY53" s="62">
        <v>55121606</v>
      </c>
      <c r="SOZ53" s="62">
        <v>55121606</v>
      </c>
      <c r="SPA53" s="62">
        <v>55121606</v>
      </c>
      <c r="SPB53" s="62">
        <v>55121606</v>
      </c>
      <c r="SPC53" s="62">
        <v>55121606</v>
      </c>
      <c r="SPD53" s="62">
        <v>55121606</v>
      </c>
      <c r="SPE53" s="62">
        <v>55121606</v>
      </c>
      <c r="SPF53" s="62">
        <v>55121606</v>
      </c>
      <c r="SPG53" s="62">
        <v>55121606</v>
      </c>
      <c r="SPH53" s="62">
        <v>55121606</v>
      </c>
      <c r="SPI53" s="62">
        <v>55121606</v>
      </c>
      <c r="SPJ53" s="62">
        <v>55121606</v>
      </c>
      <c r="SPK53" s="62">
        <v>55121606</v>
      </c>
      <c r="SPL53" s="62">
        <v>55121606</v>
      </c>
      <c r="SPM53" s="62">
        <v>55121606</v>
      </c>
      <c r="SPN53" s="62">
        <v>55121606</v>
      </c>
      <c r="SPO53" s="62">
        <v>55121606</v>
      </c>
      <c r="SPP53" s="62">
        <v>55121606</v>
      </c>
      <c r="SPQ53" s="62">
        <v>55121606</v>
      </c>
      <c r="SPR53" s="62">
        <v>55121606</v>
      </c>
      <c r="SPS53" s="62">
        <v>55121606</v>
      </c>
      <c r="SPT53" s="62">
        <v>55121606</v>
      </c>
      <c r="SPU53" s="62">
        <v>55121606</v>
      </c>
      <c r="SPV53" s="62">
        <v>55121606</v>
      </c>
      <c r="SPW53" s="62">
        <v>55121606</v>
      </c>
      <c r="SPX53" s="62">
        <v>55121606</v>
      </c>
      <c r="SPY53" s="62">
        <v>55121606</v>
      </c>
      <c r="SPZ53" s="62">
        <v>55121606</v>
      </c>
      <c r="SQA53" s="62">
        <v>55121606</v>
      </c>
      <c r="SQB53" s="62">
        <v>55121606</v>
      </c>
      <c r="SQC53" s="62">
        <v>55121606</v>
      </c>
      <c r="SQD53" s="62">
        <v>55121606</v>
      </c>
      <c r="SQE53" s="62">
        <v>55121606</v>
      </c>
      <c r="SQF53" s="62">
        <v>55121606</v>
      </c>
      <c r="SQG53" s="62">
        <v>55121606</v>
      </c>
      <c r="SQH53" s="62">
        <v>55121606</v>
      </c>
      <c r="SQI53" s="62">
        <v>55121606</v>
      </c>
      <c r="SQJ53" s="62">
        <v>55121606</v>
      </c>
      <c r="SQK53" s="62">
        <v>55121606</v>
      </c>
      <c r="SQL53" s="62">
        <v>55121606</v>
      </c>
      <c r="SQM53" s="62">
        <v>55121606</v>
      </c>
      <c r="SQN53" s="62">
        <v>55121606</v>
      </c>
      <c r="SQO53" s="62">
        <v>55121606</v>
      </c>
      <c r="SQP53" s="62">
        <v>55121606</v>
      </c>
      <c r="SQQ53" s="62">
        <v>55121606</v>
      </c>
      <c r="SQR53" s="62">
        <v>55121606</v>
      </c>
      <c r="SQS53" s="62">
        <v>55121606</v>
      </c>
      <c r="SQT53" s="62">
        <v>55121606</v>
      </c>
      <c r="SQU53" s="62">
        <v>55121606</v>
      </c>
      <c r="SQV53" s="62">
        <v>55121606</v>
      </c>
      <c r="SQW53" s="62">
        <v>55121606</v>
      </c>
      <c r="SQX53" s="62">
        <v>55121606</v>
      </c>
      <c r="SQY53" s="62">
        <v>55121606</v>
      </c>
      <c r="SQZ53" s="62">
        <v>55121606</v>
      </c>
      <c r="SRA53" s="62">
        <v>55121606</v>
      </c>
      <c r="SRB53" s="62">
        <v>55121606</v>
      </c>
      <c r="SRC53" s="62">
        <v>55121606</v>
      </c>
      <c r="SRD53" s="62">
        <v>55121606</v>
      </c>
      <c r="SRE53" s="62">
        <v>55121606</v>
      </c>
      <c r="SRF53" s="62">
        <v>55121606</v>
      </c>
      <c r="SRG53" s="62">
        <v>55121606</v>
      </c>
      <c r="SRH53" s="62">
        <v>55121606</v>
      </c>
      <c r="SRI53" s="62">
        <v>55121606</v>
      </c>
      <c r="SRJ53" s="62">
        <v>55121606</v>
      </c>
      <c r="SRK53" s="62">
        <v>55121606</v>
      </c>
      <c r="SRL53" s="62">
        <v>55121606</v>
      </c>
      <c r="SRM53" s="62">
        <v>55121606</v>
      </c>
      <c r="SRN53" s="62">
        <v>55121606</v>
      </c>
      <c r="SRO53" s="62">
        <v>55121606</v>
      </c>
      <c r="SRP53" s="62">
        <v>55121606</v>
      </c>
      <c r="SRQ53" s="62">
        <v>55121606</v>
      </c>
      <c r="SRR53" s="62">
        <v>55121606</v>
      </c>
      <c r="SRS53" s="62">
        <v>55121606</v>
      </c>
      <c r="SRT53" s="62">
        <v>55121606</v>
      </c>
      <c r="SRU53" s="62">
        <v>55121606</v>
      </c>
      <c r="SRV53" s="62">
        <v>55121606</v>
      </c>
      <c r="SRW53" s="62">
        <v>55121606</v>
      </c>
      <c r="SRX53" s="62">
        <v>55121606</v>
      </c>
      <c r="SRY53" s="62">
        <v>55121606</v>
      </c>
      <c r="SRZ53" s="62">
        <v>55121606</v>
      </c>
      <c r="SSA53" s="62">
        <v>55121606</v>
      </c>
      <c r="SSB53" s="62">
        <v>55121606</v>
      </c>
      <c r="SSC53" s="62">
        <v>55121606</v>
      </c>
      <c r="SSD53" s="62">
        <v>55121606</v>
      </c>
      <c r="SSE53" s="62">
        <v>55121606</v>
      </c>
      <c r="SSF53" s="62">
        <v>55121606</v>
      </c>
      <c r="SSG53" s="62">
        <v>55121606</v>
      </c>
      <c r="SSH53" s="62">
        <v>55121606</v>
      </c>
      <c r="SSI53" s="62">
        <v>55121606</v>
      </c>
      <c r="SSJ53" s="62">
        <v>55121606</v>
      </c>
      <c r="SSK53" s="62">
        <v>55121606</v>
      </c>
      <c r="SSL53" s="62">
        <v>55121606</v>
      </c>
      <c r="SSM53" s="62">
        <v>55121606</v>
      </c>
      <c r="SSN53" s="62">
        <v>55121606</v>
      </c>
      <c r="SSO53" s="62">
        <v>55121606</v>
      </c>
      <c r="SSP53" s="62">
        <v>55121606</v>
      </c>
      <c r="SSQ53" s="62">
        <v>55121606</v>
      </c>
      <c r="SSR53" s="62">
        <v>55121606</v>
      </c>
      <c r="SSS53" s="62">
        <v>55121606</v>
      </c>
      <c r="SST53" s="62">
        <v>55121606</v>
      </c>
      <c r="SSU53" s="62">
        <v>55121606</v>
      </c>
      <c r="SSV53" s="62">
        <v>55121606</v>
      </c>
      <c r="SSW53" s="62">
        <v>55121606</v>
      </c>
      <c r="SSX53" s="62">
        <v>55121606</v>
      </c>
      <c r="SSY53" s="62">
        <v>55121606</v>
      </c>
      <c r="SSZ53" s="62">
        <v>55121606</v>
      </c>
      <c r="STA53" s="62">
        <v>55121606</v>
      </c>
      <c r="STB53" s="62">
        <v>55121606</v>
      </c>
      <c r="STC53" s="62">
        <v>55121606</v>
      </c>
      <c r="STD53" s="62">
        <v>55121606</v>
      </c>
      <c r="STE53" s="62">
        <v>55121606</v>
      </c>
      <c r="STF53" s="62">
        <v>55121606</v>
      </c>
      <c r="STG53" s="62">
        <v>55121606</v>
      </c>
      <c r="STH53" s="62">
        <v>55121606</v>
      </c>
      <c r="STI53" s="62">
        <v>55121606</v>
      </c>
      <c r="STJ53" s="62">
        <v>55121606</v>
      </c>
      <c r="STK53" s="62">
        <v>55121606</v>
      </c>
      <c r="STL53" s="62">
        <v>55121606</v>
      </c>
      <c r="STM53" s="62">
        <v>55121606</v>
      </c>
      <c r="STN53" s="62">
        <v>55121606</v>
      </c>
      <c r="STO53" s="62">
        <v>55121606</v>
      </c>
      <c r="STP53" s="62">
        <v>55121606</v>
      </c>
      <c r="STQ53" s="62">
        <v>55121606</v>
      </c>
      <c r="STR53" s="62">
        <v>55121606</v>
      </c>
      <c r="STS53" s="62">
        <v>55121606</v>
      </c>
      <c r="STT53" s="62">
        <v>55121606</v>
      </c>
      <c r="STU53" s="62">
        <v>55121606</v>
      </c>
      <c r="STV53" s="62">
        <v>55121606</v>
      </c>
      <c r="STW53" s="62">
        <v>55121606</v>
      </c>
      <c r="STX53" s="62">
        <v>55121606</v>
      </c>
      <c r="STY53" s="62">
        <v>55121606</v>
      </c>
      <c r="STZ53" s="62">
        <v>55121606</v>
      </c>
      <c r="SUA53" s="62">
        <v>55121606</v>
      </c>
      <c r="SUB53" s="62">
        <v>55121606</v>
      </c>
      <c r="SUC53" s="62">
        <v>55121606</v>
      </c>
      <c r="SUD53" s="62">
        <v>55121606</v>
      </c>
      <c r="SUE53" s="62">
        <v>55121606</v>
      </c>
      <c r="SUF53" s="62">
        <v>55121606</v>
      </c>
      <c r="SUG53" s="62">
        <v>55121606</v>
      </c>
      <c r="SUH53" s="62">
        <v>55121606</v>
      </c>
      <c r="SUI53" s="62">
        <v>55121606</v>
      </c>
      <c r="SUJ53" s="62">
        <v>55121606</v>
      </c>
      <c r="SUK53" s="62">
        <v>55121606</v>
      </c>
      <c r="SUL53" s="62">
        <v>55121606</v>
      </c>
      <c r="SUM53" s="62">
        <v>55121606</v>
      </c>
      <c r="SUN53" s="62">
        <v>55121606</v>
      </c>
      <c r="SUO53" s="62">
        <v>55121606</v>
      </c>
      <c r="SUP53" s="62">
        <v>55121606</v>
      </c>
      <c r="SUQ53" s="62">
        <v>55121606</v>
      </c>
      <c r="SUR53" s="62">
        <v>55121606</v>
      </c>
      <c r="SUS53" s="62">
        <v>55121606</v>
      </c>
      <c r="SUT53" s="62">
        <v>55121606</v>
      </c>
      <c r="SUU53" s="62">
        <v>55121606</v>
      </c>
      <c r="SUV53" s="62">
        <v>55121606</v>
      </c>
      <c r="SUW53" s="62">
        <v>55121606</v>
      </c>
      <c r="SUX53" s="62">
        <v>55121606</v>
      </c>
      <c r="SUY53" s="62">
        <v>55121606</v>
      </c>
      <c r="SUZ53" s="62">
        <v>55121606</v>
      </c>
      <c r="SVA53" s="62">
        <v>55121606</v>
      </c>
      <c r="SVB53" s="62">
        <v>55121606</v>
      </c>
      <c r="SVC53" s="62">
        <v>55121606</v>
      </c>
      <c r="SVD53" s="62">
        <v>55121606</v>
      </c>
      <c r="SVE53" s="62">
        <v>55121606</v>
      </c>
      <c r="SVF53" s="62">
        <v>55121606</v>
      </c>
      <c r="SVG53" s="62">
        <v>55121606</v>
      </c>
      <c r="SVH53" s="62">
        <v>55121606</v>
      </c>
      <c r="SVI53" s="62">
        <v>55121606</v>
      </c>
      <c r="SVJ53" s="62">
        <v>55121606</v>
      </c>
      <c r="SVK53" s="62">
        <v>55121606</v>
      </c>
      <c r="SVL53" s="62">
        <v>55121606</v>
      </c>
      <c r="SVM53" s="62">
        <v>55121606</v>
      </c>
      <c r="SVN53" s="62">
        <v>55121606</v>
      </c>
      <c r="SVO53" s="62">
        <v>55121606</v>
      </c>
      <c r="SVP53" s="62">
        <v>55121606</v>
      </c>
      <c r="SVQ53" s="62">
        <v>55121606</v>
      </c>
      <c r="SVR53" s="62">
        <v>55121606</v>
      </c>
      <c r="SVS53" s="62">
        <v>55121606</v>
      </c>
      <c r="SVT53" s="62">
        <v>55121606</v>
      </c>
      <c r="SVU53" s="62">
        <v>55121606</v>
      </c>
      <c r="SVV53" s="62">
        <v>55121606</v>
      </c>
      <c r="SVW53" s="62">
        <v>55121606</v>
      </c>
      <c r="SVX53" s="62">
        <v>55121606</v>
      </c>
      <c r="SVY53" s="62">
        <v>55121606</v>
      </c>
      <c r="SVZ53" s="62">
        <v>55121606</v>
      </c>
      <c r="SWA53" s="62">
        <v>55121606</v>
      </c>
      <c r="SWB53" s="62">
        <v>55121606</v>
      </c>
      <c r="SWC53" s="62">
        <v>55121606</v>
      </c>
      <c r="SWD53" s="62">
        <v>55121606</v>
      </c>
      <c r="SWE53" s="62">
        <v>55121606</v>
      </c>
      <c r="SWF53" s="62">
        <v>55121606</v>
      </c>
      <c r="SWG53" s="62">
        <v>55121606</v>
      </c>
      <c r="SWH53" s="62">
        <v>55121606</v>
      </c>
      <c r="SWI53" s="62">
        <v>55121606</v>
      </c>
      <c r="SWJ53" s="62">
        <v>55121606</v>
      </c>
      <c r="SWK53" s="62">
        <v>55121606</v>
      </c>
      <c r="SWL53" s="62">
        <v>55121606</v>
      </c>
      <c r="SWM53" s="62">
        <v>55121606</v>
      </c>
      <c r="SWN53" s="62">
        <v>55121606</v>
      </c>
      <c r="SWO53" s="62">
        <v>55121606</v>
      </c>
      <c r="SWP53" s="62">
        <v>55121606</v>
      </c>
      <c r="SWQ53" s="62">
        <v>55121606</v>
      </c>
      <c r="SWR53" s="62">
        <v>55121606</v>
      </c>
      <c r="SWS53" s="62">
        <v>55121606</v>
      </c>
      <c r="SWT53" s="62">
        <v>55121606</v>
      </c>
      <c r="SWU53" s="62">
        <v>55121606</v>
      </c>
      <c r="SWV53" s="62">
        <v>55121606</v>
      </c>
      <c r="SWW53" s="62">
        <v>55121606</v>
      </c>
      <c r="SWX53" s="62">
        <v>55121606</v>
      </c>
      <c r="SWY53" s="62">
        <v>55121606</v>
      </c>
      <c r="SWZ53" s="62">
        <v>55121606</v>
      </c>
      <c r="SXA53" s="62">
        <v>55121606</v>
      </c>
      <c r="SXB53" s="62">
        <v>55121606</v>
      </c>
      <c r="SXC53" s="62">
        <v>55121606</v>
      </c>
      <c r="SXD53" s="62">
        <v>55121606</v>
      </c>
      <c r="SXE53" s="62">
        <v>55121606</v>
      </c>
      <c r="SXF53" s="62">
        <v>55121606</v>
      </c>
      <c r="SXG53" s="62">
        <v>55121606</v>
      </c>
      <c r="SXH53" s="62">
        <v>55121606</v>
      </c>
      <c r="SXI53" s="62">
        <v>55121606</v>
      </c>
      <c r="SXJ53" s="62">
        <v>55121606</v>
      </c>
      <c r="SXK53" s="62">
        <v>55121606</v>
      </c>
      <c r="SXL53" s="62">
        <v>55121606</v>
      </c>
      <c r="SXM53" s="62">
        <v>55121606</v>
      </c>
      <c r="SXN53" s="62">
        <v>55121606</v>
      </c>
      <c r="SXO53" s="62">
        <v>55121606</v>
      </c>
      <c r="SXP53" s="62">
        <v>55121606</v>
      </c>
      <c r="SXQ53" s="62">
        <v>55121606</v>
      </c>
      <c r="SXR53" s="62">
        <v>55121606</v>
      </c>
      <c r="SXS53" s="62">
        <v>55121606</v>
      </c>
      <c r="SXT53" s="62">
        <v>55121606</v>
      </c>
      <c r="SXU53" s="62">
        <v>55121606</v>
      </c>
      <c r="SXV53" s="62">
        <v>55121606</v>
      </c>
      <c r="SXW53" s="62">
        <v>55121606</v>
      </c>
      <c r="SXX53" s="62">
        <v>55121606</v>
      </c>
      <c r="SXY53" s="62">
        <v>55121606</v>
      </c>
      <c r="SXZ53" s="62">
        <v>55121606</v>
      </c>
      <c r="SYA53" s="62">
        <v>55121606</v>
      </c>
      <c r="SYB53" s="62">
        <v>55121606</v>
      </c>
      <c r="SYC53" s="62">
        <v>55121606</v>
      </c>
      <c r="SYD53" s="62">
        <v>55121606</v>
      </c>
      <c r="SYE53" s="62">
        <v>55121606</v>
      </c>
      <c r="SYF53" s="62">
        <v>55121606</v>
      </c>
      <c r="SYG53" s="62">
        <v>55121606</v>
      </c>
      <c r="SYH53" s="62">
        <v>55121606</v>
      </c>
      <c r="SYI53" s="62">
        <v>55121606</v>
      </c>
      <c r="SYJ53" s="62">
        <v>55121606</v>
      </c>
      <c r="SYK53" s="62">
        <v>55121606</v>
      </c>
      <c r="SYL53" s="62">
        <v>55121606</v>
      </c>
      <c r="SYM53" s="62">
        <v>55121606</v>
      </c>
      <c r="SYN53" s="62">
        <v>55121606</v>
      </c>
      <c r="SYO53" s="62">
        <v>55121606</v>
      </c>
      <c r="SYP53" s="62">
        <v>55121606</v>
      </c>
      <c r="SYQ53" s="62">
        <v>55121606</v>
      </c>
      <c r="SYR53" s="62">
        <v>55121606</v>
      </c>
      <c r="SYS53" s="62">
        <v>55121606</v>
      </c>
      <c r="SYT53" s="62">
        <v>55121606</v>
      </c>
      <c r="SYU53" s="62">
        <v>55121606</v>
      </c>
      <c r="SYV53" s="62">
        <v>55121606</v>
      </c>
      <c r="SYW53" s="62">
        <v>55121606</v>
      </c>
      <c r="SYX53" s="62">
        <v>55121606</v>
      </c>
      <c r="SYY53" s="62">
        <v>55121606</v>
      </c>
      <c r="SYZ53" s="62">
        <v>55121606</v>
      </c>
      <c r="SZA53" s="62">
        <v>55121606</v>
      </c>
      <c r="SZB53" s="62">
        <v>55121606</v>
      </c>
      <c r="SZC53" s="62">
        <v>55121606</v>
      </c>
      <c r="SZD53" s="62">
        <v>55121606</v>
      </c>
      <c r="SZE53" s="62">
        <v>55121606</v>
      </c>
      <c r="SZF53" s="62">
        <v>55121606</v>
      </c>
      <c r="SZG53" s="62">
        <v>55121606</v>
      </c>
      <c r="SZH53" s="62">
        <v>55121606</v>
      </c>
      <c r="SZI53" s="62">
        <v>55121606</v>
      </c>
      <c r="SZJ53" s="62">
        <v>55121606</v>
      </c>
      <c r="SZK53" s="62">
        <v>55121606</v>
      </c>
      <c r="SZL53" s="62">
        <v>55121606</v>
      </c>
      <c r="SZM53" s="62">
        <v>55121606</v>
      </c>
      <c r="SZN53" s="62">
        <v>55121606</v>
      </c>
      <c r="SZO53" s="62">
        <v>55121606</v>
      </c>
      <c r="SZP53" s="62">
        <v>55121606</v>
      </c>
      <c r="SZQ53" s="62">
        <v>55121606</v>
      </c>
      <c r="SZR53" s="62">
        <v>55121606</v>
      </c>
      <c r="SZS53" s="62">
        <v>55121606</v>
      </c>
      <c r="SZT53" s="62">
        <v>55121606</v>
      </c>
      <c r="SZU53" s="62">
        <v>55121606</v>
      </c>
      <c r="SZV53" s="62">
        <v>55121606</v>
      </c>
      <c r="SZW53" s="62">
        <v>55121606</v>
      </c>
      <c r="SZX53" s="62">
        <v>55121606</v>
      </c>
      <c r="SZY53" s="62">
        <v>55121606</v>
      </c>
      <c r="SZZ53" s="62">
        <v>55121606</v>
      </c>
      <c r="TAA53" s="62">
        <v>55121606</v>
      </c>
      <c r="TAB53" s="62">
        <v>55121606</v>
      </c>
      <c r="TAC53" s="62">
        <v>55121606</v>
      </c>
      <c r="TAD53" s="62">
        <v>55121606</v>
      </c>
      <c r="TAE53" s="62">
        <v>55121606</v>
      </c>
      <c r="TAF53" s="62">
        <v>55121606</v>
      </c>
      <c r="TAG53" s="62">
        <v>55121606</v>
      </c>
      <c r="TAH53" s="62">
        <v>55121606</v>
      </c>
      <c r="TAI53" s="62">
        <v>55121606</v>
      </c>
      <c r="TAJ53" s="62">
        <v>55121606</v>
      </c>
      <c r="TAK53" s="62">
        <v>55121606</v>
      </c>
      <c r="TAL53" s="62">
        <v>55121606</v>
      </c>
      <c r="TAM53" s="62">
        <v>55121606</v>
      </c>
      <c r="TAN53" s="62">
        <v>55121606</v>
      </c>
      <c r="TAO53" s="62">
        <v>55121606</v>
      </c>
      <c r="TAP53" s="62">
        <v>55121606</v>
      </c>
      <c r="TAQ53" s="62">
        <v>55121606</v>
      </c>
      <c r="TAR53" s="62">
        <v>55121606</v>
      </c>
      <c r="TAS53" s="62">
        <v>55121606</v>
      </c>
      <c r="TAT53" s="62">
        <v>55121606</v>
      </c>
      <c r="TAU53" s="62">
        <v>55121606</v>
      </c>
      <c r="TAV53" s="62">
        <v>55121606</v>
      </c>
      <c r="TAW53" s="62">
        <v>55121606</v>
      </c>
      <c r="TAX53" s="62">
        <v>55121606</v>
      </c>
      <c r="TAY53" s="62">
        <v>55121606</v>
      </c>
      <c r="TAZ53" s="62">
        <v>55121606</v>
      </c>
      <c r="TBA53" s="62">
        <v>55121606</v>
      </c>
      <c r="TBB53" s="62">
        <v>55121606</v>
      </c>
      <c r="TBC53" s="62">
        <v>55121606</v>
      </c>
      <c r="TBD53" s="62">
        <v>55121606</v>
      </c>
      <c r="TBE53" s="62">
        <v>55121606</v>
      </c>
      <c r="TBF53" s="62">
        <v>55121606</v>
      </c>
      <c r="TBG53" s="62">
        <v>55121606</v>
      </c>
      <c r="TBH53" s="62">
        <v>55121606</v>
      </c>
      <c r="TBI53" s="62">
        <v>55121606</v>
      </c>
      <c r="TBJ53" s="62">
        <v>55121606</v>
      </c>
      <c r="TBK53" s="62">
        <v>55121606</v>
      </c>
      <c r="TBL53" s="62">
        <v>55121606</v>
      </c>
      <c r="TBM53" s="62">
        <v>55121606</v>
      </c>
      <c r="TBN53" s="62">
        <v>55121606</v>
      </c>
      <c r="TBO53" s="62">
        <v>55121606</v>
      </c>
      <c r="TBP53" s="62">
        <v>55121606</v>
      </c>
      <c r="TBQ53" s="62">
        <v>55121606</v>
      </c>
      <c r="TBR53" s="62">
        <v>55121606</v>
      </c>
      <c r="TBS53" s="62">
        <v>55121606</v>
      </c>
      <c r="TBT53" s="62">
        <v>55121606</v>
      </c>
      <c r="TBU53" s="62">
        <v>55121606</v>
      </c>
      <c r="TBV53" s="62">
        <v>55121606</v>
      </c>
      <c r="TBW53" s="62">
        <v>55121606</v>
      </c>
      <c r="TBX53" s="62">
        <v>55121606</v>
      </c>
      <c r="TBY53" s="62">
        <v>55121606</v>
      </c>
      <c r="TBZ53" s="62">
        <v>55121606</v>
      </c>
      <c r="TCA53" s="62">
        <v>55121606</v>
      </c>
      <c r="TCB53" s="62">
        <v>55121606</v>
      </c>
      <c r="TCC53" s="62">
        <v>55121606</v>
      </c>
      <c r="TCD53" s="62">
        <v>55121606</v>
      </c>
      <c r="TCE53" s="62">
        <v>55121606</v>
      </c>
      <c r="TCF53" s="62">
        <v>55121606</v>
      </c>
      <c r="TCG53" s="62">
        <v>55121606</v>
      </c>
      <c r="TCH53" s="62">
        <v>55121606</v>
      </c>
      <c r="TCI53" s="62">
        <v>55121606</v>
      </c>
      <c r="TCJ53" s="62">
        <v>55121606</v>
      </c>
      <c r="TCK53" s="62">
        <v>55121606</v>
      </c>
      <c r="TCL53" s="62">
        <v>55121606</v>
      </c>
      <c r="TCM53" s="62">
        <v>55121606</v>
      </c>
      <c r="TCN53" s="62">
        <v>55121606</v>
      </c>
      <c r="TCO53" s="62">
        <v>55121606</v>
      </c>
      <c r="TCP53" s="62">
        <v>55121606</v>
      </c>
      <c r="TCQ53" s="62">
        <v>55121606</v>
      </c>
      <c r="TCR53" s="62">
        <v>55121606</v>
      </c>
      <c r="TCS53" s="62">
        <v>55121606</v>
      </c>
      <c r="TCT53" s="62">
        <v>55121606</v>
      </c>
      <c r="TCU53" s="62">
        <v>55121606</v>
      </c>
      <c r="TCV53" s="62">
        <v>55121606</v>
      </c>
      <c r="TCW53" s="62">
        <v>55121606</v>
      </c>
      <c r="TCX53" s="62">
        <v>55121606</v>
      </c>
      <c r="TCY53" s="62">
        <v>55121606</v>
      </c>
      <c r="TCZ53" s="62">
        <v>55121606</v>
      </c>
      <c r="TDA53" s="62">
        <v>55121606</v>
      </c>
      <c r="TDB53" s="62">
        <v>55121606</v>
      </c>
      <c r="TDC53" s="62">
        <v>55121606</v>
      </c>
      <c r="TDD53" s="62">
        <v>55121606</v>
      </c>
      <c r="TDE53" s="62">
        <v>55121606</v>
      </c>
      <c r="TDF53" s="62">
        <v>55121606</v>
      </c>
      <c r="TDG53" s="62">
        <v>55121606</v>
      </c>
      <c r="TDH53" s="62">
        <v>55121606</v>
      </c>
      <c r="TDI53" s="62">
        <v>55121606</v>
      </c>
      <c r="TDJ53" s="62">
        <v>55121606</v>
      </c>
      <c r="TDK53" s="62">
        <v>55121606</v>
      </c>
      <c r="TDL53" s="62">
        <v>55121606</v>
      </c>
      <c r="TDM53" s="62">
        <v>55121606</v>
      </c>
      <c r="TDN53" s="62">
        <v>55121606</v>
      </c>
      <c r="TDO53" s="62">
        <v>55121606</v>
      </c>
      <c r="TDP53" s="62">
        <v>55121606</v>
      </c>
      <c r="TDQ53" s="62">
        <v>55121606</v>
      </c>
      <c r="TDR53" s="62">
        <v>55121606</v>
      </c>
      <c r="TDS53" s="62">
        <v>55121606</v>
      </c>
      <c r="TDT53" s="62">
        <v>55121606</v>
      </c>
      <c r="TDU53" s="62">
        <v>55121606</v>
      </c>
      <c r="TDV53" s="62">
        <v>55121606</v>
      </c>
      <c r="TDW53" s="62">
        <v>55121606</v>
      </c>
      <c r="TDX53" s="62">
        <v>55121606</v>
      </c>
      <c r="TDY53" s="62">
        <v>55121606</v>
      </c>
      <c r="TDZ53" s="62">
        <v>55121606</v>
      </c>
      <c r="TEA53" s="62">
        <v>55121606</v>
      </c>
      <c r="TEB53" s="62">
        <v>55121606</v>
      </c>
      <c r="TEC53" s="62">
        <v>55121606</v>
      </c>
      <c r="TED53" s="62">
        <v>55121606</v>
      </c>
      <c r="TEE53" s="62">
        <v>55121606</v>
      </c>
      <c r="TEF53" s="62">
        <v>55121606</v>
      </c>
      <c r="TEG53" s="62">
        <v>55121606</v>
      </c>
      <c r="TEH53" s="62">
        <v>55121606</v>
      </c>
      <c r="TEI53" s="62">
        <v>55121606</v>
      </c>
      <c r="TEJ53" s="62">
        <v>55121606</v>
      </c>
      <c r="TEK53" s="62">
        <v>55121606</v>
      </c>
      <c r="TEL53" s="62">
        <v>55121606</v>
      </c>
      <c r="TEM53" s="62">
        <v>55121606</v>
      </c>
      <c r="TEN53" s="62">
        <v>55121606</v>
      </c>
      <c r="TEO53" s="62">
        <v>55121606</v>
      </c>
      <c r="TEP53" s="62">
        <v>55121606</v>
      </c>
      <c r="TEQ53" s="62">
        <v>55121606</v>
      </c>
      <c r="TER53" s="62">
        <v>55121606</v>
      </c>
      <c r="TES53" s="62">
        <v>55121606</v>
      </c>
      <c r="TET53" s="62">
        <v>55121606</v>
      </c>
      <c r="TEU53" s="62">
        <v>55121606</v>
      </c>
      <c r="TEV53" s="62">
        <v>55121606</v>
      </c>
      <c r="TEW53" s="62">
        <v>55121606</v>
      </c>
      <c r="TEX53" s="62">
        <v>55121606</v>
      </c>
      <c r="TEY53" s="62">
        <v>55121606</v>
      </c>
      <c r="TEZ53" s="62">
        <v>55121606</v>
      </c>
      <c r="TFA53" s="62">
        <v>55121606</v>
      </c>
      <c r="TFB53" s="62">
        <v>55121606</v>
      </c>
      <c r="TFC53" s="62">
        <v>55121606</v>
      </c>
      <c r="TFD53" s="62">
        <v>55121606</v>
      </c>
      <c r="TFE53" s="62">
        <v>55121606</v>
      </c>
      <c r="TFF53" s="62">
        <v>55121606</v>
      </c>
      <c r="TFG53" s="62">
        <v>55121606</v>
      </c>
      <c r="TFH53" s="62">
        <v>55121606</v>
      </c>
      <c r="TFI53" s="62">
        <v>55121606</v>
      </c>
      <c r="TFJ53" s="62">
        <v>55121606</v>
      </c>
      <c r="TFK53" s="62">
        <v>55121606</v>
      </c>
      <c r="TFL53" s="62">
        <v>55121606</v>
      </c>
      <c r="TFM53" s="62">
        <v>55121606</v>
      </c>
      <c r="TFN53" s="62">
        <v>55121606</v>
      </c>
      <c r="TFO53" s="62">
        <v>55121606</v>
      </c>
      <c r="TFP53" s="62">
        <v>55121606</v>
      </c>
      <c r="TFQ53" s="62">
        <v>55121606</v>
      </c>
      <c r="TFR53" s="62">
        <v>55121606</v>
      </c>
      <c r="TFS53" s="62">
        <v>55121606</v>
      </c>
      <c r="TFT53" s="62">
        <v>55121606</v>
      </c>
      <c r="TFU53" s="62">
        <v>55121606</v>
      </c>
      <c r="TFV53" s="62">
        <v>55121606</v>
      </c>
      <c r="TFW53" s="62">
        <v>55121606</v>
      </c>
      <c r="TFX53" s="62">
        <v>55121606</v>
      </c>
      <c r="TFY53" s="62">
        <v>55121606</v>
      </c>
      <c r="TFZ53" s="62">
        <v>55121606</v>
      </c>
      <c r="TGA53" s="62">
        <v>55121606</v>
      </c>
      <c r="TGB53" s="62">
        <v>55121606</v>
      </c>
      <c r="TGC53" s="62">
        <v>55121606</v>
      </c>
      <c r="TGD53" s="62">
        <v>55121606</v>
      </c>
      <c r="TGE53" s="62">
        <v>55121606</v>
      </c>
      <c r="TGF53" s="62">
        <v>55121606</v>
      </c>
      <c r="TGG53" s="62">
        <v>55121606</v>
      </c>
      <c r="TGH53" s="62">
        <v>55121606</v>
      </c>
      <c r="TGI53" s="62">
        <v>55121606</v>
      </c>
      <c r="TGJ53" s="62">
        <v>55121606</v>
      </c>
      <c r="TGK53" s="62">
        <v>55121606</v>
      </c>
      <c r="TGL53" s="62">
        <v>55121606</v>
      </c>
      <c r="TGM53" s="62">
        <v>55121606</v>
      </c>
      <c r="TGN53" s="62">
        <v>55121606</v>
      </c>
      <c r="TGO53" s="62">
        <v>55121606</v>
      </c>
      <c r="TGP53" s="62">
        <v>55121606</v>
      </c>
      <c r="TGQ53" s="62">
        <v>55121606</v>
      </c>
      <c r="TGR53" s="62">
        <v>55121606</v>
      </c>
      <c r="TGS53" s="62">
        <v>55121606</v>
      </c>
      <c r="TGT53" s="62">
        <v>55121606</v>
      </c>
      <c r="TGU53" s="62">
        <v>55121606</v>
      </c>
      <c r="TGV53" s="62">
        <v>55121606</v>
      </c>
      <c r="TGW53" s="62">
        <v>55121606</v>
      </c>
      <c r="TGX53" s="62">
        <v>55121606</v>
      </c>
      <c r="TGY53" s="62">
        <v>55121606</v>
      </c>
      <c r="TGZ53" s="62">
        <v>55121606</v>
      </c>
      <c r="THA53" s="62">
        <v>55121606</v>
      </c>
      <c r="THB53" s="62">
        <v>55121606</v>
      </c>
      <c r="THC53" s="62">
        <v>55121606</v>
      </c>
      <c r="THD53" s="62">
        <v>55121606</v>
      </c>
      <c r="THE53" s="62">
        <v>55121606</v>
      </c>
      <c r="THF53" s="62">
        <v>55121606</v>
      </c>
      <c r="THG53" s="62">
        <v>55121606</v>
      </c>
      <c r="THH53" s="62">
        <v>55121606</v>
      </c>
      <c r="THI53" s="62">
        <v>55121606</v>
      </c>
      <c r="THJ53" s="62">
        <v>55121606</v>
      </c>
      <c r="THK53" s="62">
        <v>55121606</v>
      </c>
      <c r="THL53" s="62">
        <v>55121606</v>
      </c>
      <c r="THM53" s="62">
        <v>55121606</v>
      </c>
      <c r="THN53" s="62">
        <v>55121606</v>
      </c>
      <c r="THO53" s="62">
        <v>55121606</v>
      </c>
      <c r="THP53" s="62">
        <v>55121606</v>
      </c>
      <c r="THQ53" s="62">
        <v>55121606</v>
      </c>
      <c r="THR53" s="62">
        <v>55121606</v>
      </c>
      <c r="THS53" s="62">
        <v>55121606</v>
      </c>
      <c r="THT53" s="62">
        <v>55121606</v>
      </c>
      <c r="THU53" s="62">
        <v>55121606</v>
      </c>
      <c r="THV53" s="62">
        <v>55121606</v>
      </c>
      <c r="THW53" s="62">
        <v>55121606</v>
      </c>
      <c r="THX53" s="62">
        <v>55121606</v>
      </c>
      <c r="THY53" s="62">
        <v>55121606</v>
      </c>
      <c r="THZ53" s="62">
        <v>55121606</v>
      </c>
      <c r="TIA53" s="62">
        <v>55121606</v>
      </c>
      <c r="TIB53" s="62">
        <v>55121606</v>
      </c>
      <c r="TIC53" s="62">
        <v>55121606</v>
      </c>
      <c r="TID53" s="62">
        <v>55121606</v>
      </c>
      <c r="TIE53" s="62">
        <v>55121606</v>
      </c>
      <c r="TIF53" s="62">
        <v>55121606</v>
      </c>
      <c r="TIG53" s="62">
        <v>55121606</v>
      </c>
      <c r="TIH53" s="62">
        <v>55121606</v>
      </c>
      <c r="TII53" s="62">
        <v>55121606</v>
      </c>
      <c r="TIJ53" s="62">
        <v>55121606</v>
      </c>
      <c r="TIK53" s="62">
        <v>55121606</v>
      </c>
      <c r="TIL53" s="62">
        <v>55121606</v>
      </c>
      <c r="TIM53" s="62">
        <v>55121606</v>
      </c>
      <c r="TIN53" s="62">
        <v>55121606</v>
      </c>
      <c r="TIO53" s="62">
        <v>55121606</v>
      </c>
      <c r="TIP53" s="62">
        <v>55121606</v>
      </c>
      <c r="TIQ53" s="62">
        <v>55121606</v>
      </c>
      <c r="TIR53" s="62">
        <v>55121606</v>
      </c>
      <c r="TIS53" s="62">
        <v>55121606</v>
      </c>
      <c r="TIT53" s="62">
        <v>55121606</v>
      </c>
      <c r="TIU53" s="62">
        <v>55121606</v>
      </c>
      <c r="TIV53" s="62">
        <v>55121606</v>
      </c>
      <c r="TIW53" s="62">
        <v>55121606</v>
      </c>
      <c r="TIX53" s="62">
        <v>55121606</v>
      </c>
      <c r="TIY53" s="62">
        <v>55121606</v>
      </c>
      <c r="TIZ53" s="62">
        <v>55121606</v>
      </c>
      <c r="TJA53" s="62">
        <v>55121606</v>
      </c>
      <c r="TJB53" s="62">
        <v>55121606</v>
      </c>
      <c r="TJC53" s="62">
        <v>55121606</v>
      </c>
      <c r="TJD53" s="62">
        <v>55121606</v>
      </c>
      <c r="TJE53" s="62">
        <v>55121606</v>
      </c>
      <c r="TJF53" s="62">
        <v>55121606</v>
      </c>
      <c r="TJG53" s="62">
        <v>55121606</v>
      </c>
      <c r="TJH53" s="62">
        <v>55121606</v>
      </c>
      <c r="TJI53" s="62">
        <v>55121606</v>
      </c>
      <c r="TJJ53" s="62">
        <v>55121606</v>
      </c>
      <c r="TJK53" s="62">
        <v>55121606</v>
      </c>
      <c r="TJL53" s="62">
        <v>55121606</v>
      </c>
      <c r="TJM53" s="62">
        <v>55121606</v>
      </c>
      <c r="TJN53" s="62">
        <v>55121606</v>
      </c>
      <c r="TJO53" s="62">
        <v>55121606</v>
      </c>
      <c r="TJP53" s="62">
        <v>55121606</v>
      </c>
      <c r="TJQ53" s="62">
        <v>55121606</v>
      </c>
      <c r="TJR53" s="62">
        <v>55121606</v>
      </c>
      <c r="TJS53" s="62">
        <v>55121606</v>
      </c>
      <c r="TJT53" s="62">
        <v>55121606</v>
      </c>
      <c r="TJU53" s="62">
        <v>55121606</v>
      </c>
      <c r="TJV53" s="62">
        <v>55121606</v>
      </c>
      <c r="TJW53" s="62">
        <v>55121606</v>
      </c>
      <c r="TJX53" s="62">
        <v>55121606</v>
      </c>
      <c r="TJY53" s="62">
        <v>55121606</v>
      </c>
      <c r="TJZ53" s="62">
        <v>55121606</v>
      </c>
      <c r="TKA53" s="62">
        <v>55121606</v>
      </c>
      <c r="TKB53" s="62">
        <v>55121606</v>
      </c>
      <c r="TKC53" s="62">
        <v>55121606</v>
      </c>
      <c r="TKD53" s="62">
        <v>55121606</v>
      </c>
      <c r="TKE53" s="62">
        <v>55121606</v>
      </c>
      <c r="TKF53" s="62">
        <v>55121606</v>
      </c>
      <c r="TKG53" s="62">
        <v>55121606</v>
      </c>
      <c r="TKH53" s="62">
        <v>55121606</v>
      </c>
      <c r="TKI53" s="62">
        <v>55121606</v>
      </c>
      <c r="TKJ53" s="62">
        <v>55121606</v>
      </c>
      <c r="TKK53" s="62">
        <v>55121606</v>
      </c>
      <c r="TKL53" s="62">
        <v>55121606</v>
      </c>
      <c r="TKM53" s="62">
        <v>55121606</v>
      </c>
      <c r="TKN53" s="62">
        <v>55121606</v>
      </c>
      <c r="TKO53" s="62">
        <v>55121606</v>
      </c>
      <c r="TKP53" s="62">
        <v>55121606</v>
      </c>
      <c r="TKQ53" s="62">
        <v>55121606</v>
      </c>
      <c r="TKR53" s="62">
        <v>55121606</v>
      </c>
      <c r="TKS53" s="62">
        <v>55121606</v>
      </c>
      <c r="TKT53" s="62">
        <v>55121606</v>
      </c>
      <c r="TKU53" s="62">
        <v>55121606</v>
      </c>
      <c r="TKV53" s="62">
        <v>55121606</v>
      </c>
      <c r="TKW53" s="62">
        <v>55121606</v>
      </c>
      <c r="TKX53" s="62">
        <v>55121606</v>
      </c>
      <c r="TKY53" s="62">
        <v>55121606</v>
      </c>
      <c r="TKZ53" s="62">
        <v>55121606</v>
      </c>
      <c r="TLA53" s="62">
        <v>55121606</v>
      </c>
      <c r="TLB53" s="62">
        <v>55121606</v>
      </c>
      <c r="TLC53" s="62">
        <v>55121606</v>
      </c>
      <c r="TLD53" s="62">
        <v>55121606</v>
      </c>
      <c r="TLE53" s="62">
        <v>55121606</v>
      </c>
      <c r="TLF53" s="62">
        <v>55121606</v>
      </c>
      <c r="TLG53" s="62">
        <v>55121606</v>
      </c>
      <c r="TLH53" s="62">
        <v>55121606</v>
      </c>
      <c r="TLI53" s="62">
        <v>55121606</v>
      </c>
      <c r="TLJ53" s="62">
        <v>55121606</v>
      </c>
      <c r="TLK53" s="62">
        <v>55121606</v>
      </c>
      <c r="TLL53" s="62">
        <v>55121606</v>
      </c>
      <c r="TLM53" s="62">
        <v>55121606</v>
      </c>
      <c r="TLN53" s="62">
        <v>55121606</v>
      </c>
      <c r="TLO53" s="62">
        <v>55121606</v>
      </c>
      <c r="TLP53" s="62">
        <v>55121606</v>
      </c>
      <c r="TLQ53" s="62">
        <v>55121606</v>
      </c>
      <c r="TLR53" s="62">
        <v>55121606</v>
      </c>
      <c r="TLS53" s="62">
        <v>55121606</v>
      </c>
      <c r="TLT53" s="62">
        <v>55121606</v>
      </c>
      <c r="TLU53" s="62">
        <v>55121606</v>
      </c>
      <c r="TLV53" s="62">
        <v>55121606</v>
      </c>
      <c r="TLW53" s="62">
        <v>55121606</v>
      </c>
      <c r="TLX53" s="62">
        <v>55121606</v>
      </c>
      <c r="TLY53" s="62">
        <v>55121606</v>
      </c>
      <c r="TLZ53" s="62">
        <v>55121606</v>
      </c>
      <c r="TMA53" s="62">
        <v>55121606</v>
      </c>
      <c r="TMB53" s="62">
        <v>55121606</v>
      </c>
      <c r="TMC53" s="62">
        <v>55121606</v>
      </c>
      <c r="TMD53" s="62">
        <v>55121606</v>
      </c>
      <c r="TME53" s="62">
        <v>55121606</v>
      </c>
      <c r="TMF53" s="62">
        <v>55121606</v>
      </c>
      <c r="TMG53" s="62">
        <v>55121606</v>
      </c>
      <c r="TMH53" s="62">
        <v>55121606</v>
      </c>
      <c r="TMI53" s="62">
        <v>55121606</v>
      </c>
      <c r="TMJ53" s="62">
        <v>55121606</v>
      </c>
      <c r="TMK53" s="62">
        <v>55121606</v>
      </c>
      <c r="TML53" s="62">
        <v>55121606</v>
      </c>
      <c r="TMM53" s="62">
        <v>55121606</v>
      </c>
      <c r="TMN53" s="62">
        <v>55121606</v>
      </c>
      <c r="TMO53" s="62">
        <v>55121606</v>
      </c>
      <c r="TMP53" s="62">
        <v>55121606</v>
      </c>
      <c r="TMQ53" s="62">
        <v>55121606</v>
      </c>
      <c r="TMR53" s="62">
        <v>55121606</v>
      </c>
      <c r="TMS53" s="62">
        <v>55121606</v>
      </c>
      <c r="TMT53" s="62">
        <v>55121606</v>
      </c>
      <c r="TMU53" s="62">
        <v>55121606</v>
      </c>
      <c r="TMV53" s="62">
        <v>55121606</v>
      </c>
      <c r="TMW53" s="62">
        <v>55121606</v>
      </c>
      <c r="TMX53" s="62">
        <v>55121606</v>
      </c>
      <c r="TMY53" s="62">
        <v>55121606</v>
      </c>
      <c r="TMZ53" s="62">
        <v>55121606</v>
      </c>
      <c r="TNA53" s="62">
        <v>55121606</v>
      </c>
      <c r="TNB53" s="62">
        <v>55121606</v>
      </c>
      <c r="TNC53" s="62">
        <v>55121606</v>
      </c>
      <c r="TND53" s="62">
        <v>55121606</v>
      </c>
      <c r="TNE53" s="62">
        <v>55121606</v>
      </c>
      <c r="TNF53" s="62">
        <v>55121606</v>
      </c>
      <c r="TNG53" s="62">
        <v>55121606</v>
      </c>
      <c r="TNH53" s="62">
        <v>55121606</v>
      </c>
      <c r="TNI53" s="62">
        <v>55121606</v>
      </c>
      <c r="TNJ53" s="62">
        <v>55121606</v>
      </c>
      <c r="TNK53" s="62">
        <v>55121606</v>
      </c>
      <c r="TNL53" s="62">
        <v>55121606</v>
      </c>
      <c r="TNM53" s="62">
        <v>55121606</v>
      </c>
      <c r="TNN53" s="62">
        <v>55121606</v>
      </c>
      <c r="TNO53" s="62">
        <v>55121606</v>
      </c>
      <c r="TNP53" s="62">
        <v>55121606</v>
      </c>
      <c r="TNQ53" s="62">
        <v>55121606</v>
      </c>
      <c r="TNR53" s="62">
        <v>55121606</v>
      </c>
      <c r="TNS53" s="62">
        <v>55121606</v>
      </c>
      <c r="TNT53" s="62">
        <v>55121606</v>
      </c>
      <c r="TNU53" s="62">
        <v>55121606</v>
      </c>
      <c r="TNV53" s="62">
        <v>55121606</v>
      </c>
      <c r="TNW53" s="62">
        <v>55121606</v>
      </c>
      <c r="TNX53" s="62">
        <v>55121606</v>
      </c>
      <c r="TNY53" s="62">
        <v>55121606</v>
      </c>
      <c r="TNZ53" s="62">
        <v>55121606</v>
      </c>
      <c r="TOA53" s="62">
        <v>55121606</v>
      </c>
      <c r="TOB53" s="62">
        <v>55121606</v>
      </c>
      <c r="TOC53" s="62">
        <v>55121606</v>
      </c>
      <c r="TOD53" s="62">
        <v>55121606</v>
      </c>
      <c r="TOE53" s="62">
        <v>55121606</v>
      </c>
      <c r="TOF53" s="62">
        <v>55121606</v>
      </c>
      <c r="TOG53" s="62">
        <v>55121606</v>
      </c>
      <c r="TOH53" s="62">
        <v>55121606</v>
      </c>
      <c r="TOI53" s="62">
        <v>55121606</v>
      </c>
      <c r="TOJ53" s="62">
        <v>55121606</v>
      </c>
      <c r="TOK53" s="62">
        <v>55121606</v>
      </c>
      <c r="TOL53" s="62">
        <v>55121606</v>
      </c>
      <c r="TOM53" s="62">
        <v>55121606</v>
      </c>
      <c r="TON53" s="62">
        <v>55121606</v>
      </c>
      <c r="TOO53" s="62">
        <v>55121606</v>
      </c>
      <c r="TOP53" s="62">
        <v>55121606</v>
      </c>
      <c r="TOQ53" s="62">
        <v>55121606</v>
      </c>
      <c r="TOR53" s="62">
        <v>55121606</v>
      </c>
      <c r="TOS53" s="62">
        <v>55121606</v>
      </c>
      <c r="TOT53" s="62">
        <v>55121606</v>
      </c>
      <c r="TOU53" s="62">
        <v>55121606</v>
      </c>
      <c r="TOV53" s="62">
        <v>55121606</v>
      </c>
      <c r="TOW53" s="62">
        <v>55121606</v>
      </c>
      <c r="TOX53" s="62">
        <v>55121606</v>
      </c>
      <c r="TOY53" s="62">
        <v>55121606</v>
      </c>
      <c r="TOZ53" s="62">
        <v>55121606</v>
      </c>
      <c r="TPA53" s="62">
        <v>55121606</v>
      </c>
      <c r="TPB53" s="62">
        <v>55121606</v>
      </c>
      <c r="TPC53" s="62">
        <v>55121606</v>
      </c>
      <c r="TPD53" s="62">
        <v>55121606</v>
      </c>
      <c r="TPE53" s="62">
        <v>55121606</v>
      </c>
      <c r="TPF53" s="62">
        <v>55121606</v>
      </c>
      <c r="TPG53" s="62">
        <v>55121606</v>
      </c>
      <c r="TPH53" s="62">
        <v>55121606</v>
      </c>
      <c r="TPI53" s="62">
        <v>55121606</v>
      </c>
      <c r="TPJ53" s="62">
        <v>55121606</v>
      </c>
      <c r="TPK53" s="62">
        <v>55121606</v>
      </c>
      <c r="TPL53" s="62">
        <v>55121606</v>
      </c>
      <c r="TPM53" s="62">
        <v>55121606</v>
      </c>
      <c r="TPN53" s="62">
        <v>55121606</v>
      </c>
      <c r="TPO53" s="62">
        <v>55121606</v>
      </c>
      <c r="TPP53" s="62">
        <v>55121606</v>
      </c>
      <c r="TPQ53" s="62">
        <v>55121606</v>
      </c>
      <c r="TPR53" s="62">
        <v>55121606</v>
      </c>
      <c r="TPS53" s="62">
        <v>55121606</v>
      </c>
      <c r="TPT53" s="62">
        <v>55121606</v>
      </c>
      <c r="TPU53" s="62">
        <v>55121606</v>
      </c>
      <c r="TPV53" s="62">
        <v>55121606</v>
      </c>
      <c r="TPW53" s="62">
        <v>55121606</v>
      </c>
      <c r="TPX53" s="62">
        <v>55121606</v>
      </c>
      <c r="TPY53" s="62">
        <v>55121606</v>
      </c>
      <c r="TPZ53" s="62">
        <v>55121606</v>
      </c>
      <c r="TQA53" s="62">
        <v>55121606</v>
      </c>
      <c r="TQB53" s="62">
        <v>55121606</v>
      </c>
      <c r="TQC53" s="62">
        <v>55121606</v>
      </c>
      <c r="TQD53" s="62">
        <v>55121606</v>
      </c>
      <c r="TQE53" s="62">
        <v>55121606</v>
      </c>
      <c r="TQF53" s="62">
        <v>55121606</v>
      </c>
      <c r="TQG53" s="62">
        <v>55121606</v>
      </c>
      <c r="TQH53" s="62">
        <v>55121606</v>
      </c>
      <c r="TQI53" s="62">
        <v>55121606</v>
      </c>
      <c r="TQJ53" s="62">
        <v>55121606</v>
      </c>
      <c r="TQK53" s="62">
        <v>55121606</v>
      </c>
      <c r="TQL53" s="62">
        <v>55121606</v>
      </c>
      <c r="TQM53" s="62">
        <v>55121606</v>
      </c>
      <c r="TQN53" s="62">
        <v>55121606</v>
      </c>
      <c r="TQO53" s="62">
        <v>55121606</v>
      </c>
      <c r="TQP53" s="62">
        <v>55121606</v>
      </c>
      <c r="TQQ53" s="62">
        <v>55121606</v>
      </c>
      <c r="TQR53" s="62">
        <v>55121606</v>
      </c>
      <c r="TQS53" s="62">
        <v>55121606</v>
      </c>
      <c r="TQT53" s="62">
        <v>55121606</v>
      </c>
      <c r="TQU53" s="62">
        <v>55121606</v>
      </c>
      <c r="TQV53" s="62">
        <v>55121606</v>
      </c>
      <c r="TQW53" s="62">
        <v>55121606</v>
      </c>
      <c r="TQX53" s="62">
        <v>55121606</v>
      </c>
      <c r="TQY53" s="62">
        <v>55121606</v>
      </c>
      <c r="TQZ53" s="62">
        <v>55121606</v>
      </c>
      <c r="TRA53" s="62">
        <v>55121606</v>
      </c>
      <c r="TRB53" s="62">
        <v>55121606</v>
      </c>
      <c r="TRC53" s="62">
        <v>55121606</v>
      </c>
      <c r="TRD53" s="62">
        <v>55121606</v>
      </c>
      <c r="TRE53" s="62">
        <v>55121606</v>
      </c>
      <c r="TRF53" s="62">
        <v>55121606</v>
      </c>
      <c r="TRG53" s="62">
        <v>55121606</v>
      </c>
      <c r="TRH53" s="62">
        <v>55121606</v>
      </c>
      <c r="TRI53" s="62">
        <v>55121606</v>
      </c>
      <c r="TRJ53" s="62">
        <v>55121606</v>
      </c>
      <c r="TRK53" s="62">
        <v>55121606</v>
      </c>
      <c r="TRL53" s="62">
        <v>55121606</v>
      </c>
      <c r="TRM53" s="62">
        <v>55121606</v>
      </c>
      <c r="TRN53" s="62">
        <v>55121606</v>
      </c>
      <c r="TRO53" s="62">
        <v>55121606</v>
      </c>
      <c r="TRP53" s="62">
        <v>55121606</v>
      </c>
      <c r="TRQ53" s="62">
        <v>55121606</v>
      </c>
      <c r="TRR53" s="62">
        <v>55121606</v>
      </c>
      <c r="TRS53" s="62">
        <v>55121606</v>
      </c>
      <c r="TRT53" s="62">
        <v>55121606</v>
      </c>
      <c r="TRU53" s="62">
        <v>55121606</v>
      </c>
      <c r="TRV53" s="62">
        <v>55121606</v>
      </c>
      <c r="TRW53" s="62">
        <v>55121606</v>
      </c>
      <c r="TRX53" s="62">
        <v>55121606</v>
      </c>
      <c r="TRY53" s="62">
        <v>55121606</v>
      </c>
      <c r="TRZ53" s="62">
        <v>55121606</v>
      </c>
      <c r="TSA53" s="62">
        <v>55121606</v>
      </c>
      <c r="TSB53" s="62">
        <v>55121606</v>
      </c>
      <c r="TSC53" s="62">
        <v>55121606</v>
      </c>
      <c r="TSD53" s="62">
        <v>55121606</v>
      </c>
      <c r="TSE53" s="62">
        <v>55121606</v>
      </c>
      <c r="TSF53" s="62">
        <v>55121606</v>
      </c>
      <c r="TSG53" s="62">
        <v>55121606</v>
      </c>
      <c r="TSH53" s="62">
        <v>55121606</v>
      </c>
      <c r="TSI53" s="62">
        <v>55121606</v>
      </c>
      <c r="TSJ53" s="62">
        <v>55121606</v>
      </c>
      <c r="TSK53" s="62">
        <v>55121606</v>
      </c>
      <c r="TSL53" s="62">
        <v>55121606</v>
      </c>
      <c r="TSM53" s="62">
        <v>55121606</v>
      </c>
      <c r="TSN53" s="62">
        <v>55121606</v>
      </c>
      <c r="TSO53" s="62">
        <v>55121606</v>
      </c>
      <c r="TSP53" s="62">
        <v>55121606</v>
      </c>
      <c r="TSQ53" s="62">
        <v>55121606</v>
      </c>
      <c r="TSR53" s="62">
        <v>55121606</v>
      </c>
      <c r="TSS53" s="62">
        <v>55121606</v>
      </c>
      <c r="TST53" s="62">
        <v>55121606</v>
      </c>
      <c r="TSU53" s="62">
        <v>55121606</v>
      </c>
      <c r="TSV53" s="62">
        <v>55121606</v>
      </c>
      <c r="TSW53" s="62">
        <v>55121606</v>
      </c>
      <c r="TSX53" s="62">
        <v>55121606</v>
      </c>
      <c r="TSY53" s="62">
        <v>55121606</v>
      </c>
      <c r="TSZ53" s="62">
        <v>55121606</v>
      </c>
      <c r="TTA53" s="62">
        <v>55121606</v>
      </c>
      <c r="TTB53" s="62">
        <v>55121606</v>
      </c>
      <c r="TTC53" s="62">
        <v>55121606</v>
      </c>
      <c r="TTD53" s="62">
        <v>55121606</v>
      </c>
      <c r="TTE53" s="62">
        <v>55121606</v>
      </c>
      <c r="TTF53" s="62">
        <v>55121606</v>
      </c>
      <c r="TTG53" s="62">
        <v>55121606</v>
      </c>
      <c r="TTH53" s="62">
        <v>55121606</v>
      </c>
      <c r="TTI53" s="62">
        <v>55121606</v>
      </c>
      <c r="TTJ53" s="62">
        <v>55121606</v>
      </c>
      <c r="TTK53" s="62">
        <v>55121606</v>
      </c>
      <c r="TTL53" s="62">
        <v>55121606</v>
      </c>
      <c r="TTM53" s="62">
        <v>55121606</v>
      </c>
      <c r="TTN53" s="62">
        <v>55121606</v>
      </c>
      <c r="TTO53" s="62">
        <v>55121606</v>
      </c>
      <c r="TTP53" s="62">
        <v>55121606</v>
      </c>
      <c r="TTQ53" s="62">
        <v>55121606</v>
      </c>
      <c r="TTR53" s="62">
        <v>55121606</v>
      </c>
      <c r="TTS53" s="62">
        <v>55121606</v>
      </c>
      <c r="TTT53" s="62">
        <v>55121606</v>
      </c>
      <c r="TTU53" s="62">
        <v>55121606</v>
      </c>
      <c r="TTV53" s="62">
        <v>55121606</v>
      </c>
      <c r="TTW53" s="62">
        <v>55121606</v>
      </c>
      <c r="TTX53" s="62">
        <v>55121606</v>
      </c>
      <c r="TTY53" s="62">
        <v>55121606</v>
      </c>
      <c r="TTZ53" s="62">
        <v>55121606</v>
      </c>
      <c r="TUA53" s="62">
        <v>55121606</v>
      </c>
      <c r="TUB53" s="62">
        <v>55121606</v>
      </c>
      <c r="TUC53" s="62">
        <v>55121606</v>
      </c>
      <c r="TUD53" s="62">
        <v>55121606</v>
      </c>
      <c r="TUE53" s="62">
        <v>55121606</v>
      </c>
      <c r="TUF53" s="62">
        <v>55121606</v>
      </c>
      <c r="TUG53" s="62">
        <v>55121606</v>
      </c>
      <c r="TUH53" s="62">
        <v>55121606</v>
      </c>
      <c r="TUI53" s="62">
        <v>55121606</v>
      </c>
      <c r="TUJ53" s="62">
        <v>55121606</v>
      </c>
      <c r="TUK53" s="62">
        <v>55121606</v>
      </c>
      <c r="TUL53" s="62">
        <v>55121606</v>
      </c>
      <c r="TUM53" s="62">
        <v>55121606</v>
      </c>
      <c r="TUN53" s="62">
        <v>55121606</v>
      </c>
      <c r="TUO53" s="62">
        <v>55121606</v>
      </c>
      <c r="TUP53" s="62">
        <v>55121606</v>
      </c>
      <c r="TUQ53" s="62">
        <v>55121606</v>
      </c>
      <c r="TUR53" s="62">
        <v>55121606</v>
      </c>
      <c r="TUS53" s="62">
        <v>55121606</v>
      </c>
      <c r="TUT53" s="62">
        <v>55121606</v>
      </c>
      <c r="TUU53" s="62">
        <v>55121606</v>
      </c>
      <c r="TUV53" s="62">
        <v>55121606</v>
      </c>
      <c r="TUW53" s="62">
        <v>55121606</v>
      </c>
      <c r="TUX53" s="62">
        <v>55121606</v>
      </c>
      <c r="TUY53" s="62">
        <v>55121606</v>
      </c>
      <c r="TUZ53" s="62">
        <v>55121606</v>
      </c>
      <c r="TVA53" s="62">
        <v>55121606</v>
      </c>
      <c r="TVB53" s="62">
        <v>55121606</v>
      </c>
      <c r="TVC53" s="62">
        <v>55121606</v>
      </c>
      <c r="TVD53" s="62">
        <v>55121606</v>
      </c>
      <c r="TVE53" s="62">
        <v>55121606</v>
      </c>
      <c r="TVF53" s="62">
        <v>55121606</v>
      </c>
      <c r="TVG53" s="62">
        <v>55121606</v>
      </c>
      <c r="TVH53" s="62">
        <v>55121606</v>
      </c>
      <c r="TVI53" s="62">
        <v>55121606</v>
      </c>
      <c r="TVJ53" s="62">
        <v>55121606</v>
      </c>
      <c r="TVK53" s="62">
        <v>55121606</v>
      </c>
      <c r="TVL53" s="62">
        <v>55121606</v>
      </c>
      <c r="TVM53" s="62">
        <v>55121606</v>
      </c>
      <c r="TVN53" s="62">
        <v>55121606</v>
      </c>
      <c r="TVO53" s="62">
        <v>55121606</v>
      </c>
      <c r="TVP53" s="62">
        <v>55121606</v>
      </c>
      <c r="TVQ53" s="62">
        <v>55121606</v>
      </c>
      <c r="TVR53" s="62">
        <v>55121606</v>
      </c>
      <c r="TVS53" s="62">
        <v>55121606</v>
      </c>
      <c r="TVT53" s="62">
        <v>55121606</v>
      </c>
      <c r="TVU53" s="62">
        <v>55121606</v>
      </c>
      <c r="TVV53" s="62">
        <v>55121606</v>
      </c>
      <c r="TVW53" s="62">
        <v>55121606</v>
      </c>
      <c r="TVX53" s="62">
        <v>55121606</v>
      </c>
      <c r="TVY53" s="62">
        <v>55121606</v>
      </c>
      <c r="TVZ53" s="62">
        <v>55121606</v>
      </c>
      <c r="TWA53" s="62">
        <v>55121606</v>
      </c>
      <c r="TWB53" s="62">
        <v>55121606</v>
      </c>
      <c r="TWC53" s="62">
        <v>55121606</v>
      </c>
      <c r="TWD53" s="62">
        <v>55121606</v>
      </c>
      <c r="TWE53" s="62">
        <v>55121606</v>
      </c>
      <c r="TWF53" s="62">
        <v>55121606</v>
      </c>
      <c r="TWG53" s="62">
        <v>55121606</v>
      </c>
      <c r="TWH53" s="62">
        <v>55121606</v>
      </c>
      <c r="TWI53" s="62">
        <v>55121606</v>
      </c>
      <c r="TWJ53" s="62">
        <v>55121606</v>
      </c>
      <c r="TWK53" s="62">
        <v>55121606</v>
      </c>
      <c r="TWL53" s="62">
        <v>55121606</v>
      </c>
      <c r="TWM53" s="62">
        <v>55121606</v>
      </c>
      <c r="TWN53" s="62">
        <v>55121606</v>
      </c>
      <c r="TWO53" s="62">
        <v>55121606</v>
      </c>
      <c r="TWP53" s="62">
        <v>55121606</v>
      </c>
      <c r="TWQ53" s="62">
        <v>55121606</v>
      </c>
      <c r="TWR53" s="62">
        <v>55121606</v>
      </c>
      <c r="TWS53" s="62">
        <v>55121606</v>
      </c>
      <c r="TWT53" s="62">
        <v>55121606</v>
      </c>
      <c r="TWU53" s="62">
        <v>55121606</v>
      </c>
      <c r="TWV53" s="62">
        <v>55121606</v>
      </c>
      <c r="TWW53" s="62">
        <v>55121606</v>
      </c>
      <c r="TWX53" s="62">
        <v>55121606</v>
      </c>
      <c r="TWY53" s="62">
        <v>55121606</v>
      </c>
      <c r="TWZ53" s="62">
        <v>55121606</v>
      </c>
      <c r="TXA53" s="62">
        <v>55121606</v>
      </c>
      <c r="TXB53" s="62">
        <v>55121606</v>
      </c>
      <c r="TXC53" s="62">
        <v>55121606</v>
      </c>
      <c r="TXD53" s="62">
        <v>55121606</v>
      </c>
      <c r="TXE53" s="62">
        <v>55121606</v>
      </c>
      <c r="TXF53" s="62">
        <v>55121606</v>
      </c>
      <c r="TXG53" s="62">
        <v>55121606</v>
      </c>
      <c r="TXH53" s="62">
        <v>55121606</v>
      </c>
      <c r="TXI53" s="62">
        <v>55121606</v>
      </c>
      <c r="TXJ53" s="62">
        <v>55121606</v>
      </c>
      <c r="TXK53" s="62">
        <v>55121606</v>
      </c>
      <c r="TXL53" s="62">
        <v>55121606</v>
      </c>
      <c r="TXM53" s="62">
        <v>55121606</v>
      </c>
      <c r="TXN53" s="62">
        <v>55121606</v>
      </c>
      <c r="TXO53" s="62">
        <v>55121606</v>
      </c>
      <c r="TXP53" s="62">
        <v>55121606</v>
      </c>
      <c r="TXQ53" s="62">
        <v>55121606</v>
      </c>
      <c r="TXR53" s="62">
        <v>55121606</v>
      </c>
      <c r="TXS53" s="62">
        <v>55121606</v>
      </c>
      <c r="TXT53" s="62">
        <v>55121606</v>
      </c>
      <c r="TXU53" s="62">
        <v>55121606</v>
      </c>
      <c r="TXV53" s="62">
        <v>55121606</v>
      </c>
      <c r="TXW53" s="62">
        <v>55121606</v>
      </c>
      <c r="TXX53" s="62">
        <v>55121606</v>
      </c>
      <c r="TXY53" s="62">
        <v>55121606</v>
      </c>
      <c r="TXZ53" s="62">
        <v>55121606</v>
      </c>
      <c r="TYA53" s="62">
        <v>55121606</v>
      </c>
      <c r="TYB53" s="62">
        <v>55121606</v>
      </c>
      <c r="TYC53" s="62">
        <v>55121606</v>
      </c>
      <c r="TYD53" s="62">
        <v>55121606</v>
      </c>
      <c r="TYE53" s="62">
        <v>55121606</v>
      </c>
      <c r="TYF53" s="62">
        <v>55121606</v>
      </c>
      <c r="TYG53" s="62">
        <v>55121606</v>
      </c>
      <c r="TYH53" s="62">
        <v>55121606</v>
      </c>
      <c r="TYI53" s="62">
        <v>55121606</v>
      </c>
      <c r="TYJ53" s="62">
        <v>55121606</v>
      </c>
      <c r="TYK53" s="62">
        <v>55121606</v>
      </c>
      <c r="TYL53" s="62">
        <v>55121606</v>
      </c>
      <c r="TYM53" s="62">
        <v>55121606</v>
      </c>
      <c r="TYN53" s="62">
        <v>55121606</v>
      </c>
      <c r="TYO53" s="62">
        <v>55121606</v>
      </c>
      <c r="TYP53" s="62">
        <v>55121606</v>
      </c>
      <c r="TYQ53" s="62">
        <v>55121606</v>
      </c>
      <c r="TYR53" s="62">
        <v>55121606</v>
      </c>
      <c r="TYS53" s="62">
        <v>55121606</v>
      </c>
      <c r="TYT53" s="62">
        <v>55121606</v>
      </c>
      <c r="TYU53" s="62">
        <v>55121606</v>
      </c>
      <c r="TYV53" s="62">
        <v>55121606</v>
      </c>
      <c r="TYW53" s="62">
        <v>55121606</v>
      </c>
      <c r="TYX53" s="62">
        <v>55121606</v>
      </c>
      <c r="TYY53" s="62">
        <v>55121606</v>
      </c>
      <c r="TYZ53" s="62">
        <v>55121606</v>
      </c>
      <c r="TZA53" s="62">
        <v>55121606</v>
      </c>
      <c r="TZB53" s="62">
        <v>55121606</v>
      </c>
      <c r="TZC53" s="62">
        <v>55121606</v>
      </c>
      <c r="TZD53" s="62">
        <v>55121606</v>
      </c>
      <c r="TZE53" s="62">
        <v>55121606</v>
      </c>
      <c r="TZF53" s="62">
        <v>55121606</v>
      </c>
      <c r="TZG53" s="62">
        <v>55121606</v>
      </c>
      <c r="TZH53" s="62">
        <v>55121606</v>
      </c>
      <c r="TZI53" s="62">
        <v>55121606</v>
      </c>
      <c r="TZJ53" s="62">
        <v>55121606</v>
      </c>
      <c r="TZK53" s="62">
        <v>55121606</v>
      </c>
      <c r="TZL53" s="62">
        <v>55121606</v>
      </c>
      <c r="TZM53" s="62">
        <v>55121606</v>
      </c>
      <c r="TZN53" s="62">
        <v>55121606</v>
      </c>
      <c r="TZO53" s="62">
        <v>55121606</v>
      </c>
      <c r="TZP53" s="62">
        <v>55121606</v>
      </c>
      <c r="TZQ53" s="62">
        <v>55121606</v>
      </c>
      <c r="TZR53" s="62">
        <v>55121606</v>
      </c>
      <c r="TZS53" s="62">
        <v>55121606</v>
      </c>
      <c r="TZT53" s="62">
        <v>55121606</v>
      </c>
      <c r="TZU53" s="62">
        <v>55121606</v>
      </c>
      <c r="TZV53" s="62">
        <v>55121606</v>
      </c>
      <c r="TZW53" s="62">
        <v>55121606</v>
      </c>
      <c r="TZX53" s="62">
        <v>55121606</v>
      </c>
      <c r="TZY53" s="62">
        <v>55121606</v>
      </c>
      <c r="TZZ53" s="62">
        <v>55121606</v>
      </c>
      <c r="UAA53" s="62">
        <v>55121606</v>
      </c>
      <c r="UAB53" s="62">
        <v>55121606</v>
      </c>
      <c r="UAC53" s="62">
        <v>55121606</v>
      </c>
      <c r="UAD53" s="62">
        <v>55121606</v>
      </c>
      <c r="UAE53" s="62">
        <v>55121606</v>
      </c>
      <c r="UAF53" s="62">
        <v>55121606</v>
      </c>
      <c r="UAG53" s="62">
        <v>55121606</v>
      </c>
      <c r="UAH53" s="62">
        <v>55121606</v>
      </c>
      <c r="UAI53" s="62">
        <v>55121606</v>
      </c>
      <c r="UAJ53" s="62">
        <v>55121606</v>
      </c>
      <c r="UAK53" s="62">
        <v>55121606</v>
      </c>
      <c r="UAL53" s="62">
        <v>55121606</v>
      </c>
      <c r="UAM53" s="62">
        <v>55121606</v>
      </c>
      <c r="UAN53" s="62">
        <v>55121606</v>
      </c>
      <c r="UAO53" s="62">
        <v>55121606</v>
      </c>
      <c r="UAP53" s="62">
        <v>55121606</v>
      </c>
      <c r="UAQ53" s="62">
        <v>55121606</v>
      </c>
      <c r="UAR53" s="62">
        <v>55121606</v>
      </c>
      <c r="UAS53" s="62">
        <v>55121606</v>
      </c>
      <c r="UAT53" s="62">
        <v>55121606</v>
      </c>
      <c r="UAU53" s="62">
        <v>55121606</v>
      </c>
      <c r="UAV53" s="62">
        <v>55121606</v>
      </c>
      <c r="UAW53" s="62">
        <v>55121606</v>
      </c>
      <c r="UAX53" s="62">
        <v>55121606</v>
      </c>
      <c r="UAY53" s="62">
        <v>55121606</v>
      </c>
      <c r="UAZ53" s="62">
        <v>55121606</v>
      </c>
      <c r="UBA53" s="62">
        <v>55121606</v>
      </c>
      <c r="UBB53" s="62">
        <v>55121606</v>
      </c>
      <c r="UBC53" s="62">
        <v>55121606</v>
      </c>
      <c r="UBD53" s="62">
        <v>55121606</v>
      </c>
      <c r="UBE53" s="62">
        <v>55121606</v>
      </c>
      <c r="UBF53" s="62">
        <v>55121606</v>
      </c>
      <c r="UBG53" s="62">
        <v>55121606</v>
      </c>
      <c r="UBH53" s="62">
        <v>55121606</v>
      </c>
      <c r="UBI53" s="62">
        <v>55121606</v>
      </c>
      <c r="UBJ53" s="62">
        <v>55121606</v>
      </c>
      <c r="UBK53" s="62">
        <v>55121606</v>
      </c>
      <c r="UBL53" s="62">
        <v>55121606</v>
      </c>
      <c r="UBM53" s="62">
        <v>55121606</v>
      </c>
      <c r="UBN53" s="62">
        <v>55121606</v>
      </c>
      <c r="UBO53" s="62">
        <v>55121606</v>
      </c>
      <c r="UBP53" s="62">
        <v>55121606</v>
      </c>
      <c r="UBQ53" s="62">
        <v>55121606</v>
      </c>
      <c r="UBR53" s="62">
        <v>55121606</v>
      </c>
      <c r="UBS53" s="62">
        <v>55121606</v>
      </c>
      <c r="UBT53" s="62">
        <v>55121606</v>
      </c>
      <c r="UBU53" s="62">
        <v>55121606</v>
      </c>
      <c r="UBV53" s="62">
        <v>55121606</v>
      </c>
      <c r="UBW53" s="62">
        <v>55121606</v>
      </c>
      <c r="UBX53" s="62">
        <v>55121606</v>
      </c>
      <c r="UBY53" s="62">
        <v>55121606</v>
      </c>
      <c r="UBZ53" s="62">
        <v>55121606</v>
      </c>
      <c r="UCA53" s="62">
        <v>55121606</v>
      </c>
      <c r="UCB53" s="62">
        <v>55121606</v>
      </c>
      <c r="UCC53" s="62">
        <v>55121606</v>
      </c>
      <c r="UCD53" s="62">
        <v>55121606</v>
      </c>
      <c r="UCE53" s="62">
        <v>55121606</v>
      </c>
      <c r="UCF53" s="62">
        <v>55121606</v>
      </c>
      <c r="UCG53" s="62">
        <v>55121606</v>
      </c>
      <c r="UCH53" s="62">
        <v>55121606</v>
      </c>
      <c r="UCI53" s="62">
        <v>55121606</v>
      </c>
      <c r="UCJ53" s="62">
        <v>55121606</v>
      </c>
      <c r="UCK53" s="62">
        <v>55121606</v>
      </c>
      <c r="UCL53" s="62">
        <v>55121606</v>
      </c>
      <c r="UCM53" s="62">
        <v>55121606</v>
      </c>
      <c r="UCN53" s="62">
        <v>55121606</v>
      </c>
      <c r="UCO53" s="62">
        <v>55121606</v>
      </c>
      <c r="UCP53" s="62">
        <v>55121606</v>
      </c>
      <c r="UCQ53" s="62">
        <v>55121606</v>
      </c>
      <c r="UCR53" s="62">
        <v>55121606</v>
      </c>
      <c r="UCS53" s="62">
        <v>55121606</v>
      </c>
      <c r="UCT53" s="62">
        <v>55121606</v>
      </c>
      <c r="UCU53" s="62">
        <v>55121606</v>
      </c>
      <c r="UCV53" s="62">
        <v>55121606</v>
      </c>
      <c r="UCW53" s="62">
        <v>55121606</v>
      </c>
      <c r="UCX53" s="62">
        <v>55121606</v>
      </c>
      <c r="UCY53" s="62">
        <v>55121606</v>
      </c>
      <c r="UCZ53" s="62">
        <v>55121606</v>
      </c>
      <c r="UDA53" s="62">
        <v>55121606</v>
      </c>
      <c r="UDB53" s="62">
        <v>55121606</v>
      </c>
      <c r="UDC53" s="62">
        <v>55121606</v>
      </c>
      <c r="UDD53" s="62">
        <v>55121606</v>
      </c>
      <c r="UDE53" s="62">
        <v>55121606</v>
      </c>
      <c r="UDF53" s="62">
        <v>55121606</v>
      </c>
      <c r="UDG53" s="62">
        <v>55121606</v>
      </c>
      <c r="UDH53" s="62">
        <v>55121606</v>
      </c>
      <c r="UDI53" s="62">
        <v>55121606</v>
      </c>
      <c r="UDJ53" s="62">
        <v>55121606</v>
      </c>
      <c r="UDK53" s="62">
        <v>55121606</v>
      </c>
      <c r="UDL53" s="62">
        <v>55121606</v>
      </c>
      <c r="UDM53" s="62">
        <v>55121606</v>
      </c>
      <c r="UDN53" s="62">
        <v>55121606</v>
      </c>
      <c r="UDO53" s="62">
        <v>55121606</v>
      </c>
      <c r="UDP53" s="62">
        <v>55121606</v>
      </c>
      <c r="UDQ53" s="62">
        <v>55121606</v>
      </c>
      <c r="UDR53" s="62">
        <v>55121606</v>
      </c>
      <c r="UDS53" s="62">
        <v>55121606</v>
      </c>
      <c r="UDT53" s="62">
        <v>55121606</v>
      </c>
      <c r="UDU53" s="62">
        <v>55121606</v>
      </c>
      <c r="UDV53" s="62">
        <v>55121606</v>
      </c>
      <c r="UDW53" s="62">
        <v>55121606</v>
      </c>
      <c r="UDX53" s="62">
        <v>55121606</v>
      </c>
      <c r="UDY53" s="62">
        <v>55121606</v>
      </c>
      <c r="UDZ53" s="62">
        <v>55121606</v>
      </c>
      <c r="UEA53" s="62">
        <v>55121606</v>
      </c>
      <c r="UEB53" s="62">
        <v>55121606</v>
      </c>
      <c r="UEC53" s="62">
        <v>55121606</v>
      </c>
      <c r="UED53" s="62">
        <v>55121606</v>
      </c>
      <c r="UEE53" s="62">
        <v>55121606</v>
      </c>
      <c r="UEF53" s="62">
        <v>55121606</v>
      </c>
      <c r="UEG53" s="62">
        <v>55121606</v>
      </c>
      <c r="UEH53" s="62">
        <v>55121606</v>
      </c>
      <c r="UEI53" s="62">
        <v>55121606</v>
      </c>
      <c r="UEJ53" s="62">
        <v>55121606</v>
      </c>
      <c r="UEK53" s="62">
        <v>55121606</v>
      </c>
      <c r="UEL53" s="62">
        <v>55121606</v>
      </c>
      <c r="UEM53" s="62">
        <v>55121606</v>
      </c>
      <c r="UEN53" s="62">
        <v>55121606</v>
      </c>
      <c r="UEO53" s="62">
        <v>55121606</v>
      </c>
      <c r="UEP53" s="62">
        <v>55121606</v>
      </c>
      <c r="UEQ53" s="62">
        <v>55121606</v>
      </c>
      <c r="UER53" s="62">
        <v>55121606</v>
      </c>
      <c r="UES53" s="62">
        <v>55121606</v>
      </c>
      <c r="UET53" s="62">
        <v>55121606</v>
      </c>
      <c r="UEU53" s="62">
        <v>55121606</v>
      </c>
      <c r="UEV53" s="62">
        <v>55121606</v>
      </c>
      <c r="UEW53" s="62">
        <v>55121606</v>
      </c>
      <c r="UEX53" s="62">
        <v>55121606</v>
      </c>
      <c r="UEY53" s="62">
        <v>55121606</v>
      </c>
      <c r="UEZ53" s="62">
        <v>55121606</v>
      </c>
      <c r="UFA53" s="62">
        <v>55121606</v>
      </c>
      <c r="UFB53" s="62">
        <v>55121606</v>
      </c>
      <c r="UFC53" s="62">
        <v>55121606</v>
      </c>
      <c r="UFD53" s="62">
        <v>55121606</v>
      </c>
      <c r="UFE53" s="62">
        <v>55121606</v>
      </c>
      <c r="UFF53" s="62">
        <v>55121606</v>
      </c>
      <c r="UFG53" s="62">
        <v>55121606</v>
      </c>
      <c r="UFH53" s="62">
        <v>55121606</v>
      </c>
      <c r="UFI53" s="62">
        <v>55121606</v>
      </c>
      <c r="UFJ53" s="62">
        <v>55121606</v>
      </c>
      <c r="UFK53" s="62">
        <v>55121606</v>
      </c>
      <c r="UFL53" s="62">
        <v>55121606</v>
      </c>
      <c r="UFM53" s="62">
        <v>55121606</v>
      </c>
      <c r="UFN53" s="62">
        <v>55121606</v>
      </c>
      <c r="UFO53" s="62">
        <v>55121606</v>
      </c>
      <c r="UFP53" s="62">
        <v>55121606</v>
      </c>
      <c r="UFQ53" s="62">
        <v>55121606</v>
      </c>
      <c r="UFR53" s="62">
        <v>55121606</v>
      </c>
      <c r="UFS53" s="62">
        <v>55121606</v>
      </c>
      <c r="UFT53" s="62">
        <v>55121606</v>
      </c>
      <c r="UFU53" s="62">
        <v>55121606</v>
      </c>
      <c r="UFV53" s="62">
        <v>55121606</v>
      </c>
      <c r="UFW53" s="62">
        <v>55121606</v>
      </c>
      <c r="UFX53" s="62">
        <v>55121606</v>
      </c>
      <c r="UFY53" s="62">
        <v>55121606</v>
      </c>
      <c r="UFZ53" s="62">
        <v>55121606</v>
      </c>
      <c r="UGA53" s="62">
        <v>55121606</v>
      </c>
      <c r="UGB53" s="62">
        <v>55121606</v>
      </c>
      <c r="UGC53" s="62">
        <v>55121606</v>
      </c>
      <c r="UGD53" s="62">
        <v>55121606</v>
      </c>
      <c r="UGE53" s="62">
        <v>55121606</v>
      </c>
      <c r="UGF53" s="62">
        <v>55121606</v>
      </c>
      <c r="UGG53" s="62">
        <v>55121606</v>
      </c>
      <c r="UGH53" s="62">
        <v>55121606</v>
      </c>
      <c r="UGI53" s="62">
        <v>55121606</v>
      </c>
      <c r="UGJ53" s="62">
        <v>55121606</v>
      </c>
      <c r="UGK53" s="62">
        <v>55121606</v>
      </c>
      <c r="UGL53" s="62">
        <v>55121606</v>
      </c>
      <c r="UGM53" s="62">
        <v>55121606</v>
      </c>
      <c r="UGN53" s="62">
        <v>55121606</v>
      </c>
      <c r="UGO53" s="62">
        <v>55121606</v>
      </c>
      <c r="UGP53" s="62">
        <v>55121606</v>
      </c>
      <c r="UGQ53" s="62">
        <v>55121606</v>
      </c>
      <c r="UGR53" s="62">
        <v>55121606</v>
      </c>
      <c r="UGS53" s="62">
        <v>55121606</v>
      </c>
      <c r="UGT53" s="62">
        <v>55121606</v>
      </c>
      <c r="UGU53" s="62">
        <v>55121606</v>
      </c>
      <c r="UGV53" s="62">
        <v>55121606</v>
      </c>
      <c r="UGW53" s="62">
        <v>55121606</v>
      </c>
      <c r="UGX53" s="62">
        <v>55121606</v>
      </c>
      <c r="UGY53" s="62">
        <v>55121606</v>
      </c>
      <c r="UGZ53" s="62">
        <v>55121606</v>
      </c>
      <c r="UHA53" s="62">
        <v>55121606</v>
      </c>
      <c r="UHB53" s="62">
        <v>55121606</v>
      </c>
      <c r="UHC53" s="62">
        <v>55121606</v>
      </c>
      <c r="UHD53" s="62">
        <v>55121606</v>
      </c>
      <c r="UHE53" s="62">
        <v>55121606</v>
      </c>
      <c r="UHF53" s="62">
        <v>55121606</v>
      </c>
      <c r="UHG53" s="62">
        <v>55121606</v>
      </c>
      <c r="UHH53" s="62">
        <v>55121606</v>
      </c>
      <c r="UHI53" s="62">
        <v>55121606</v>
      </c>
      <c r="UHJ53" s="62">
        <v>55121606</v>
      </c>
      <c r="UHK53" s="62">
        <v>55121606</v>
      </c>
      <c r="UHL53" s="62">
        <v>55121606</v>
      </c>
      <c r="UHM53" s="62">
        <v>55121606</v>
      </c>
      <c r="UHN53" s="62">
        <v>55121606</v>
      </c>
      <c r="UHO53" s="62">
        <v>55121606</v>
      </c>
      <c r="UHP53" s="62">
        <v>55121606</v>
      </c>
      <c r="UHQ53" s="62">
        <v>55121606</v>
      </c>
      <c r="UHR53" s="62">
        <v>55121606</v>
      </c>
      <c r="UHS53" s="62">
        <v>55121606</v>
      </c>
      <c r="UHT53" s="62">
        <v>55121606</v>
      </c>
      <c r="UHU53" s="62">
        <v>55121606</v>
      </c>
      <c r="UHV53" s="62">
        <v>55121606</v>
      </c>
      <c r="UHW53" s="62">
        <v>55121606</v>
      </c>
      <c r="UHX53" s="62">
        <v>55121606</v>
      </c>
      <c r="UHY53" s="62">
        <v>55121606</v>
      </c>
      <c r="UHZ53" s="62">
        <v>55121606</v>
      </c>
      <c r="UIA53" s="62">
        <v>55121606</v>
      </c>
      <c r="UIB53" s="62">
        <v>55121606</v>
      </c>
      <c r="UIC53" s="62">
        <v>55121606</v>
      </c>
      <c r="UID53" s="62">
        <v>55121606</v>
      </c>
      <c r="UIE53" s="62">
        <v>55121606</v>
      </c>
      <c r="UIF53" s="62">
        <v>55121606</v>
      </c>
      <c r="UIG53" s="62">
        <v>55121606</v>
      </c>
      <c r="UIH53" s="62">
        <v>55121606</v>
      </c>
      <c r="UII53" s="62">
        <v>55121606</v>
      </c>
      <c r="UIJ53" s="62">
        <v>55121606</v>
      </c>
      <c r="UIK53" s="62">
        <v>55121606</v>
      </c>
      <c r="UIL53" s="62">
        <v>55121606</v>
      </c>
      <c r="UIM53" s="62">
        <v>55121606</v>
      </c>
      <c r="UIN53" s="62">
        <v>55121606</v>
      </c>
      <c r="UIO53" s="62">
        <v>55121606</v>
      </c>
      <c r="UIP53" s="62">
        <v>55121606</v>
      </c>
      <c r="UIQ53" s="62">
        <v>55121606</v>
      </c>
      <c r="UIR53" s="62">
        <v>55121606</v>
      </c>
      <c r="UIS53" s="62">
        <v>55121606</v>
      </c>
      <c r="UIT53" s="62">
        <v>55121606</v>
      </c>
      <c r="UIU53" s="62">
        <v>55121606</v>
      </c>
      <c r="UIV53" s="62">
        <v>55121606</v>
      </c>
      <c r="UIW53" s="62">
        <v>55121606</v>
      </c>
      <c r="UIX53" s="62">
        <v>55121606</v>
      </c>
      <c r="UIY53" s="62">
        <v>55121606</v>
      </c>
      <c r="UIZ53" s="62">
        <v>55121606</v>
      </c>
      <c r="UJA53" s="62">
        <v>55121606</v>
      </c>
      <c r="UJB53" s="62">
        <v>55121606</v>
      </c>
      <c r="UJC53" s="62">
        <v>55121606</v>
      </c>
      <c r="UJD53" s="62">
        <v>55121606</v>
      </c>
      <c r="UJE53" s="62">
        <v>55121606</v>
      </c>
      <c r="UJF53" s="62">
        <v>55121606</v>
      </c>
      <c r="UJG53" s="62">
        <v>55121606</v>
      </c>
      <c r="UJH53" s="62">
        <v>55121606</v>
      </c>
      <c r="UJI53" s="62">
        <v>55121606</v>
      </c>
      <c r="UJJ53" s="62">
        <v>55121606</v>
      </c>
      <c r="UJK53" s="62">
        <v>55121606</v>
      </c>
      <c r="UJL53" s="62">
        <v>55121606</v>
      </c>
      <c r="UJM53" s="62">
        <v>55121606</v>
      </c>
      <c r="UJN53" s="62">
        <v>55121606</v>
      </c>
      <c r="UJO53" s="62">
        <v>55121606</v>
      </c>
      <c r="UJP53" s="62">
        <v>55121606</v>
      </c>
      <c r="UJQ53" s="62">
        <v>55121606</v>
      </c>
      <c r="UJR53" s="62">
        <v>55121606</v>
      </c>
      <c r="UJS53" s="62">
        <v>55121606</v>
      </c>
      <c r="UJT53" s="62">
        <v>55121606</v>
      </c>
      <c r="UJU53" s="62">
        <v>55121606</v>
      </c>
      <c r="UJV53" s="62">
        <v>55121606</v>
      </c>
      <c r="UJW53" s="62">
        <v>55121606</v>
      </c>
      <c r="UJX53" s="62">
        <v>55121606</v>
      </c>
      <c r="UJY53" s="62">
        <v>55121606</v>
      </c>
      <c r="UJZ53" s="62">
        <v>55121606</v>
      </c>
      <c r="UKA53" s="62">
        <v>55121606</v>
      </c>
      <c r="UKB53" s="62">
        <v>55121606</v>
      </c>
      <c r="UKC53" s="62">
        <v>55121606</v>
      </c>
      <c r="UKD53" s="62">
        <v>55121606</v>
      </c>
      <c r="UKE53" s="62">
        <v>55121606</v>
      </c>
      <c r="UKF53" s="62">
        <v>55121606</v>
      </c>
      <c r="UKG53" s="62">
        <v>55121606</v>
      </c>
      <c r="UKH53" s="62">
        <v>55121606</v>
      </c>
      <c r="UKI53" s="62">
        <v>55121606</v>
      </c>
      <c r="UKJ53" s="62">
        <v>55121606</v>
      </c>
      <c r="UKK53" s="62">
        <v>55121606</v>
      </c>
      <c r="UKL53" s="62">
        <v>55121606</v>
      </c>
      <c r="UKM53" s="62">
        <v>55121606</v>
      </c>
      <c r="UKN53" s="62">
        <v>55121606</v>
      </c>
      <c r="UKO53" s="62">
        <v>55121606</v>
      </c>
      <c r="UKP53" s="62">
        <v>55121606</v>
      </c>
      <c r="UKQ53" s="62">
        <v>55121606</v>
      </c>
      <c r="UKR53" s="62">
        <v>55121606</v>
      </c>
      <c r="UKS53" s="62">
        <v>55121606</v>
      </c>
      <c r="UKT53" s="62">
        <v>55121606</v>
      </c>
      <c r="UKU53" s="62">
        <v>55121606</v>
      </c>
      <c r="UKV53" s="62">
        <v>55121606</v>
      </c>
      <c r="UKW53" s="62">
        <v>55121606</v>
      </c>
      <c r="UKX53" s="62">
        <v>55121606</v>
      </c>
      <c r="UKY53" s="62">
        <v>55121606</v>
      </c>
      <c r="UKZ53" s="62">
        <v>55121606</v>
      </c>
      <c r="ULA53" s="62">
        <v>55121606</v>
      </c>
      <c r="ULB53" s="62">
        <v>55121606</v>
      </c>
      <c r="ULC53" s="62">
        <v>55121606</v>
      </c>
      <c r="ULD53" s="62">
        <v>55121606</v>
      </c>
      <c r="ULE53" s="62">
        <v>55121606</v>
      </c>
      <c r="ULF53" s="62">
        <v>55121606</v>
      </c>
      <c r="ULG53" s="62">
        <v>55121606</v>
      </c>
      <c r="ULH53" s="62">
        <v>55121606</v>
      </c>
      <c r="ULI53" s="62">
        <v>55121606</v>
      </c>
      <c r="ULJ53" s="62">
        <v>55121606</v>
      </c>
      <c r="ULK53" s="62">
        <v>55121606</v>
      </c>
      <c r="ULL53" s="62">
        <v>55121606</v>
      </c>
      <c r="ULM53" s="62">
        <v>55121606</v>
      </c>
      <c r="ULN53" s="62">
        <v>55121606</v>
      </c>
      <c r="ULO53" s="62">
        <v>55121606</v>
      </c>
      <c r="ULP53" s="62">
        <v>55121606</v>
      </c>
      <c r="ULQ53" s="62">
        <v>55121606</v>
      </c>
      <c r="ULR53" s="62">
        <v>55121606</v>
      </c>
      <c r="ULS53" s="62">
        <v>55121606</v>
      </c>
      <c r="ULT53" s="62">
        <v>55121606</v>
      </c>
      <c r="ULU53" s="62">
        <v>55121606</v>
      </c>
      <c r="ULV53" s="62">
        <v>55121606</v>
      </c>
      <c r="ULW53" s="62">
        <v>55121606</v>
      </c>
      <c r="ULX53" s="62">
        <v>55121606</v>
      </c>
      <c r="ULY53" s="62">
        <v>55121606</v>
      </c>
      <c r="ULZ53" s="62">
        <v>55121606</v>
      </c>
      <c r="UMA53" s="62">
        <v>55121606</v>
      </c>
      <c r="UMB53" s="62">
        <v>55121606</v>
      </c>
      <c r="UMC53" s="62">
        <v>55121606</v>
      </c>
      <c r="UMD53" s="62">
        <v>55121606</v>
      </c>
      <c r="UME53" s="62">
        <v>55121606</v>
      </c>
      <c r="UMF53" s="62">
        <v>55121606</v>
      </c>
      <c r="UMG53" s="62">
        <v>55121606</v>
      </c>
      <c r="UMH53" s="62">
        <v>55121606</v>
      </c>
      <c r="UMI53" s="62">
        <v>55121606</v>
      </c>
      <c r="UMJ53" s="62">
        <v>55121606</v>
      </c>
      <c r="UMK53" s="62">
        <v>55121606</v>
      </c>
      <c r="UML53" s="62">
        <v>55121606</v>
      </c>
      <c r="UMM53" s="62">
        <v>55121606</v>
      </c>
      <c r="UMN53" s="62">
        <v>55121606</v>
      </c>
      <c r="UMO53" s="62">
        <v>55121606</v>
      </c>
      <c r="UMP53" s="62">
        <v>55121606</v>
      </c>
      <c r="UMQ53" s="62">
        <v>55121606</v>
      </c>
      <c r="UMR53" s="62">
        <v>55121606</v>
      </c>
      <c r="UMS53" s="62">
        <v>55121606</v>
      </c>
      <c r="UMT53" s="62">
        <v>55121606</v>
      </c>
      <c r="UMU53" s="62">
        <v>55121606</v>
      </c>
      <c r="UMV53" s="62">
        <v>55121606</v>
      </c>
      <c r="UMW53" s="62">
        <v>55121606</v>
      </c>
      <c r="UMX53" s="62">
        <v>55121606</v>
      </c>
      <c r="UMY53" s="62">
        <v>55121606</v>
      </c>
      <c r="UMZ53" s="62">
        <v>55121606</v>
      </c>
      <c r="UNA53" s="62">
        <v>55121606</v>
      </c>
      <c r="UNB53" s="62">
        <v>55121606</v>
      </c>
      <c r="UNC53" s="62">
        <v>55121606</v>
      </c>
      <c r="UND53" s="62">
        <v>55121606</v>
      </c>
      <c r="UNE53" s="62">
        <v>55121606</v>
      </c>
      <c r="UNF53" s="62">
        <v>55121606</v>
      </c>
      <c r="UNG53" s="62">
        <v>55121606</v>
      </c>
      <c r="UNH53" s="62">
        <v>55121606</v>
      </c>
      <c r="UNI53" s="62">
        <v>55121606</v>
      </c>
      <c r="UNJ53" s="62">
        <v>55121606</v>
      </c>
      <c r="UNK53" s="62">
        <v>55121606</v>
      </c>
      <c r="UNL53" s="62">
        <v>55121606</v>
      </c>
      <c r="UNM53" s="62">
        <v>55121606</v>
      </c>
      <c r="UNN53" s="62">
        <v>55121606</v>
      </c>
      <c r="UNO53" s="62">
        <v>55121606</v>
      </c>
      <c r="UNP53" s="62">
        <v>55121606</v>
      </c>
      <c r="UNQ53" s="62">
        <v>55121606</v>
      </c>
      <c r="UNR53" s="62">
        <v>55121606</v>
      </c>
      <c r="UNS53" s="62">
        <v>55121606</v>
      </c>
      <c r="UNT53" s="62">
        <v>55121606</v>
      </c>
      <c r="UNU53" s="62">
        <v>55121606</v>
      </c>
      <c r="UNV53" s="62">
        <v>55121606</v>
      </c>
      <c r="UNW53" s="62">
        <v>55121606</v>
      </c>
      <c r="UNX53" s="62">
        <v>55121606</v>
      </c>
      <c r="UNY53" s="62">
        <v>55121606</v>
      </c>
      <c r="UNZ53" s="62">
        <v>55121606</v>
      </c>
      <c r="UOA53" s="62">
        <v>55121606</v>
      </c>
      <c r="UOB53" s="62">
        <v>55121606</v>
      </c>
      <c r="UOC53" s="62">
        <v>55121606</v>
      </c>
      <c r="UOD53" s="62">
        <v>55121606</v>
      </c>
      <c r="UOE53" s="62">
        <v>55121606</v>
      </c>
      <c r="UOF53" s="62">
        <v>55121606</v>
      </c>
      <c r="UOG53" s="62">
        <v>55121606</v>
      </c>
      <c r="UOH53" s="62">
        <v>55121606</v>
      </c>
      <c r="UOI53" s="62">
        <v>55121606</v>
      </c>
      <c r="UOJ53" s="62">
        <v>55121606</v>
      </c>
      <c r="UOK53" s="62">
        <v>55121606</v>
      </c>
      <c r="UOL53" s="62">
        <v>55121606</v>
      </c>
      <c r="UOM53" s="62">
        <v>55121606</v>
      </c>
      <c r="UON53" s="62">
        <v>55121606</v>
      </c>
      <c r="UOO53" s="62">
        <v>55121606</v>
      </c>
      <c r="UOP53" s="62">
        <v>55121606</v>
      </c>
      <c r="UOQ53" s="62">
        <v>55121606</v>
      </c>
      <c r="UOR53" s="62">
        <v>55121606</v>
      </c>
      <c r="UOS53" s="62">
        <v>55121606</v>
      </c>
      <c r="UOT53" s="62">
        <v>55121606</v>
      </c>
      <c r="UOU53" s="62">
        <v>55121606</v>
      </c>
      <c r="UOV53" s="62">
        <v>55121606</v>
      </c>
      <c r="UOW53" s="62">
        <v>55121606</v>
      </c>
      <c r="UOX53" s="62">
        <v>55121606</v>
      </c>
      <c r="UOY53" s="62">
        <v>55121606</v>
      </c>
      <c r="UOZ53" s="62">
        <v>55121606</v>
      </c>
      <c r="UPA53" s="62">
        <v>55121606</v>
      </c>
      <c r="UPB53" s="62">
        <v>55121606</v>
      </c>
      <c r="UPC53" s="62">
        <v>55121606</v>
      </c>
      <c r="UPD53" s="62">
        <v>55121606</v>
      </c>
      <c r="UPE53" s="62">
        <v>55121606</v>
      </c>
      <c r="UPF53" s="62">
        <v>55121606</v>
      </c>
      <c r="UPG53" s="62">
        <v>55121606</v>
      </c>
      <c r="UPH53" s="62">
        <v>55121606</v>
      </c>
      <c r="UPI53" s="62">
        <v>55121606</v>
      </c>
      <c r="UPJ53" s="62">
        <v>55121606</v>
      </c>
      <c r="UPK53" s="62">
        <v>55121606</v>
      </c>
      <c r="UPL53" s="62">
        <v>55121606</v>
      </c>
      <c r="UPM53" s="62">
        <v>55121606</v>
      </c>
      <c r="UPN53" s="62">
        <v>55121606</v>
      </c>
      <c r="UPO53" s="62">
        <v>55121606</v>
      </c>
      <c r="UPP53" s="62">
        <v>55121606</v>
      </c>
      <c r="UPQ53" s="62">
        <v>55121606</v>
      </c>
      <c r="UPR53" s="62">
        <v>55121606</v>
      </c>
      <c r="UPS53" s="62">
        <v>55121606</v>
      </c>
      <c r="UPT53" s="62">
        <v>55121606</v>
      </c>
      <c r="UPU53" s="62">
        <v>55121606</v>
      </c>
      <c r="UPV53" s="62">
        <v>55121606</v>
      </c>
      <c r="UPW53" s="62">
        <v>55121606</v>
      </c>
      <c r="UPX53" s="62">
        <v>55121606</v>
      </c>
      <c r="UPY53" s="62">
        <v>55121606</v>
      </c>
      <c r="UPZ53" s="62">
        <v>55121606</v>
      </c>
      <c r="UQA53" s="62">
        <v>55121606</v>
      </c>
      <c r="UQB53" s="62">
        <v>55121606</v>
      </c>
      <c r="UQC53" s="62">
        <v>55121606</v>
      </c>
      <c r="UQD53" s="62">
        <v>55121606</v>
      </c>
      <c r="UQE53" s="62">
        <v>55121606</v>
      </c>
      <c r="UQF53" s="62">
        <v>55121606</v>
      </c>
      <c r="UQG53" s="62">
        <v>55121606</v>
      </c>
      <c r="UQH53" s="62">
        <v>55121606</v>
      </c>
      <c r="UQI53" s="62">
        <v>55121606</v>
      </c>
      <c r="UQJ53" s="62">
        <v>55121606</v>
      </c>
      <c r="UQK53" s="62">
        <v>55121606</v>
      </c>
      <c r="UQL53" s="62">
        <v>55121606</v>
      </c>
      <c r="UQM53" s="62">
        <v>55121606</v>
      </c>
      <c r="UQN53" s="62">
        <v>55121606</v>
      </c>
      <c r="UQO53" s="62">
        <v>55121606</v>
      </c>
      <c r="UQP53" s="62">
        <v>55121606</v>
      </c>
      <c r="UQQ53" s="62">
        <v>55121606</v>
      </c>
      <c r="UQR53" s="62">
        <v>55121606</v>
      </c>
      <c r="UQS53" s="62">
        <v>55121606</v>
      </c>
      <c r="UQT53" s="62">
        <v>55121606</v>
      </c>
      <c r="UQU53" s="62">
        <v>55121606</v>
      </c>
      <c r="UQV53" s="62">
        <v>55121606</v>
      </c>
      <c r="UQW53" s="62">
        <v>55121606</v>
      </c>
      <c r="UQX53" s="62">
        <v>55121606</v>
      </c>
      <c r="UQY53" s="62">
        <v>55121606</v>
      </c>
      <c r="UQZ53" s="62">
        <v>55121606</v>
      </c>
      <c r="URA53" s="62">
        <v>55121606</v>
      </c>
      <c r="URB53" s="62">
        <v>55121606</v>
      </c>
      <c r="URC53" s="62">
        <v>55121606</v>
      </c>
      <c r="URD53" s="62">
        <v>55121606</v>
      </c>
      <c r="URE53" s="62">
        <v>55121606</v>
      </c>
      <c r="URF53" s="62">
        <v>55121606</v>
      </c>
      <c r="URG53" s="62">
        <v>55121606</v>
      </c>
      <c r="URH53" s="62">
        <v>55121606</v>
      </c>
      <c r="URI53" s="62">
        <v>55121606</v>
      </c>
      <c r="URJ53" s="62">
        <v>55121606</v>
      </c>
      <c r="URK53" s="62">
        <v>55121606</v>
      </c>
      <c r="URL53" s="62">
        <v>55121606</v>
      </c>
      <c r="URM53" s="62">
        <v>55121606</v>
      </c>
      <c r="URN53" s="62">
        <v>55121606</v>
      </c>
      <c r="URO53" s="62">
        <v>55121606</v>
      </c>
      <c r="URP53" s="62">
        <v>55121606</v>
      </c>
      <c r="URQ53" s="62">
        <v>55121606</v>
      </c>
      <c r="URR53" s="62">
        <v>55121606</v>
      </c>
      <c r="URS53" s="62">
        <v>55121606</v>
      </c>
      <c r="URT53" s="62">
        <v>55121606</v>
      </c>
      <c r="URU53" s="62">
        <v>55121606</v>
      </c>
      <c r="URV53" s="62">
        <v>55121606</v>
      </c>
      <c r="URW53" s="62">
        <v>55121606</v>
      </c>
      <c r="URX53" s="62">
        <v>55121606</v>
      </c>
      <c r="URY53" s="62">
        <v>55121606</v>
      </c>
      <c r="URZ53" s="62">
        <v>55121606</v>
      </c>
      <c r="USA53" s="62">
        <v>55121606</v>
      </c>
      <c r="USB53" s="62">
        <v>55121606</v>
      </c>
      <c r="USC53" s="62">
        <v>55121606</v>
      </c>
      <c r="USD53" s="62">
        <v>55121606</v>
      </c>
      <c r="USE53" s="62">
        <v>55121606</v>
      </c>
      <c r="USF53" s="62">
        <v>55121606</v>
      </c>
      <c r="USG53" s="62">
        <v>55121606</v>
      </c>
      <c r="USH53" s="62">
        <v>55121606</v>
      </c>
      <c r="USI53" s="62">
        <v>55121606</v>
      </c>
      <c r="USJ53" s="62">
        <v>55121606</v>
      </c>
      <c r="USK53" s="62">
        <v>55121606</v>
      </c>
      <c r="USL53" s="62">
        <v>55121606</v>
      </c>
      <c r="USM53" s="62">
        <v>55121606</v>
      </c>
      <c r="USN53" s="62">
        <v>55121606</v>
      </c>
      <c r="USO53" s="62">
        <v>55121606</v>
      </c>
      <c r="USP53" s="62">
        <v>55121606</v>
      </c>
      <c r="USQ53" s="62">
        <v>55121606</v>
      </c>
      <c r="USR53" s="62">
        <v>55121606</v>
      </c>
      <c r="USS53" s="62">
        <v>55121606</v>
      </c>
      <c r="UST53" s="62">
        <v>55121606</v>
      </c>
      <c r="USU53" s="62">
        <v>55121606</v>
      </c>
      <c r="USV53" s="62">
        <v>55121606</v>
      </c>
      <c r="USW53" s="62">
        <v>55121606</v>
      </c>
      <c r="USX53" s="62">
        <v>55121606</v>
      </c>
      <c r="USY53" s="62">
        <v>55121606</v>
      </c>
      <c r="USZ53" s="62">
        <v>55121606</v>
      </c>
      <c r="UTA53" s="62">
        <v>55121606</v>
      </c>
      <c r="UTB53" s="62">
        <v>55121606</v>
      </c>
      <c r="UTC53" s="62">
        <v>55121606</v>
      </c>
      <c r="UTD53" s="62">
        <v>55121606</v>
      </c>
      <c r="UTE53" s="62">
        <v>55121606</v>
      </c>
      <c r="UTF53" s="62">
        <v>55121606</v>
      </c>
      <c r="UTG53" s="62">
        <v>55121606</v>
      </c>
      <c r="UTH53" s="62">
        <v>55121606</v>
      </c>
      <c r="UTI53" s="62">
        <v>55121606</v>
      </c>
      <c r="UTJ53" s="62">
        <v>55121606</v>
      </c>
      <c r="UTK53" s="62">
        <v>55121606</v>
      </c>
      <c r="UTL53" s="62">
        <v>55121606</v>
      </c>
      <c r="UTM53" s="62">
        <v>55121606</v>
      </c>
      <c r="UTN53" s="62">
        <v>55121606</v>
      </c>
      <c r="UTO53" s="62">
        <v>55121606</v>
      </c>
      <c r="UTP53" s="62">
        <v>55121606</v>
      </c>
      <c r="UTQ53" s="62">
        <v>55121606</v>
      </c>
      <c r="UTR53" s="62">
        <v>55121606</v>
      </c>
      <c r="UTS53" s="62">
        <v>55121606</v>
      </c>
      <c r="UTT53" s="62">
        <v>55121606</v>
      </c>
      <c r="UTU53" s="62">
        <v>55121606</v>
      </c>
      <c r="UTV53" s="62">
        <v>55121606</v>
      </c>
      <c r="UTW53" s="62">
        <v>55121606</v>
      </c>
      <c r="UTX53" s="62">
        <v>55121606</v>
      </c>
      <c r="UTY53" s="62">
        <v>55121606</v>
      </c>
      <c r="UTZ53" s="62">
        <v>55121606</v>
      </c>
      <c r="UUA53" s="62">
        <v>55121606</v>
      </c>
      <c r="UUB53" s="62">
        <v>55121606</v>
      </c>
      <c r="UUC53" s="62">
        <v>55121606</v>
      </c>
      <c r="UUD53" s="62">
        <v>55121606</v>
      </c>
      <c r="UUE53" s="62">
        <v>55121606</v>
      </c>
      <c r="UUF53" s="62">
        <v>55121606</v>
      </c>
      <c r="UUG53" s="62">
        <v>55121606</v>
      </c>
      <c r="UUH53" s="62">
        <v>55121606</v>
      </c>
      <c r="UUI53" s="62">
        <v>55121606</v>
      </c>
      <c r="UUJ53" s="62">
        <v>55121606</v>
      </c>
      <c r="UUK53" s="62">
        <v>55121606</v>
      </c>
      <c r="UUL53" s="62">
        <v>55121606</v>
      </c>
      <c r="UUM53" s="62">
        <v>55121606</v>
      </c>
      <c r="UUN53" s="62">
        <v>55121606</v>
      </c>
      <c r="UUO53" s="62">
        <v>55121606</v>
      </c>
      <c r="UUP53" s="62">
        <v>55121606</v>
      </c>
      <c r="UUQ53" s="62">
        <v>55121606</v>
      </c>
      <c r="UUR53" s="62">
        <v>55121606</v>
      </c>
      <c r="UUS53" s="62">
        <v>55121606</v>
      </c>
      <c r="UUT53" s="62">
        <v>55121606</v>
      </c>
      <c r="UUU53" s="62">
        <v>55121606</v>
      </c>
      <c r="UUV53" s="62">
        <v>55121606</v>
      </c>
      <c r="UUW53" s="62">
        <v>55121606</v>
      </c>
      <c r="UUX53" s="62">
        <v>55121606</v>
      </c>
      <c r="UUY53" s="62">
        <v>55121606</v>
      </c>
      <c r="UUZ53" s="62">
        <v>55121606</v>
      </c>
      <c r="UVA53" s="62">
        <v>55121606</v>
      </c>
      <c r="UVB53" s="62">
        <v>55121606</v>
      </c>
      <c r="UVC53" s="62">
        <v>55121606</v>
      </c>
      <c r="UVD53" s="62">
        <v>55121606</v>
      </c>
      <c r="UVE53" s="62">
        <v>55121606</v>
      </c>
      <c r="UVF53" s="62">
        <v>55121606</v>
      </c>
      <c r="UVG53" s="62">
        <v>55121606</v>
      </c>
      <c r="UVH53" s="62">
        <v>55121606</v>
      </c>
      <c r="UVI53" s="62">
        <v>55121606</v>
      </c>
      <c r="UVJ53" s="62">
        <v>55121606</v>
      </c>
      <c r="UVK53" s="62">
        <v>55121606</v>
      </c>
      <c r="UVL53" s="62">
        <v>55121606</v>
      </c>
      <c r="UVM53" s="62">
        <v>55121606</v>
      </c>
      <c r="UVN53" s="62">
        <v>55121606</v>
      </c>
      <c r="UVO53" s="62">
        <v>55121606</v>
      </c>
      <c r="UVP53" s="62">
        <v>55121606</v>
      </c>
      <c r="UVQ53" s="62">
        <v>55121606</v>
      </c>
      <c r="UVR53" s="62">
        <v>55121606</v>
      </c>
      <c r="UVS53" s="62">
        <v>55121606</v>
      </c>
      <c r="UVT53" s="62">
        <v>55121606</v>
      </c>
      <c r="UVU53" s="62">
        <v>55121606</v>
      </c>
      <c r="UVV53" s="62">
        <v>55121606</v>
      </c>
      <c r="UVW53" s="62">
        <v>55121606</v>
      </c>
      <c r="UVX53" s="62">
        <v>55121606</v>
      </c>
      <c r="UVY53" s="62">
        <v>55121606</v>
      </c>
      <c r="UVZ53" s="62">
        <v>55121606</v>
      </c>
      <c r="UWA53" s="62">
        <v>55121606</v>
      </c>
      <c r="UWB53" s="62">
        <v>55121606</v>
      </c>
      <c r="UWC53" s="62">
        <v>55121606</v>
      </c>
      <c r="UWD53" s="62">
        <v>55121606</v>
      </c>
      <c r="UWE53" s="62">
        <v>55121606</v>
      </c>
      <c r="UWF53" s="62">
        <v>55121606</v>
      </c>
      <c r="UWG53" s="62">
        <v>55121606</v>
      </c>
      <c r="UWH53" s="62">
        <v>55121606</v>
      </c>
      <c r="UWI53" s="62">
        <v>55121606</v>
      </c>
      <c r="UWJ53" s="62">
        <v>55121606</v>
      </c>
      <c r="UWK53" s="62">
        <v>55121606</v>
      </c>
      <c r="UWL53" s="62">
        <v>55121606</v>
      </c>
      <c r="UWM53" s="62">
        <v>55121606</v>
      </c>
      <c r="UWN53" s="62">
        <v>55121606</v>
      </c>
      <c r="UWO53" s="62">
        <v>55121606</v>
      </c>
      <c r="UWP53" s="62">
        <v>55121606</v>
      </c>
      <c r="UWQ53" s="62">
        <v>55121606</v>
      </c>
      <c r="UWR53" s="62">
        <v>55121606</v>
      </c>
      <c r="UWS53" s="62">
        <v>55121606</v>
      </c>
      <c r="UWT53" s="62">
        <v>55121606</v>
      </c>
      <c r="UWU53" s="62">
        <v>55121606</v>
      </c>
      <c r="UWV53" s="62">
        <v>55121606</v>
      </c>
      <c r="UWW53" s="62">
        <v>55121606</v>
      </c>
      <c r="UWX53" s="62">
        <v>55121606</v>
      </c>
      <c r="UWY53" s="62">
        <v>55121606</v>
      </c>
      <c r="UWZ53" s="62">
        <v>55121606</v>
      </c>
      <c r="UXA53" s="62">
        <v>55121606</v>
      </c>
      <c r="UXB53" s="62">
        <v>55121606</v>
      </c>
      <c r="UXC53" s="62">
        <v>55121606</v>
      </c>
      <c r="UXD53" s="62">
        <v>55121606</v>
      </c>
      <c r="UXE53" s="62">
        <v>55121606</v>
      </c>
      <c r="UXF53" s="62">
        <v>55121606</v>
      </c>
      <c r="UXG53" s="62">
        <v>55121606</v>
      </c>
      <c r="UXH53" s="62">
        <v>55121606</v>
      </c>
      <c r="UXI53" s="62">
        <v>55121606</v>
      </c>
      <c r="UXJ53" s="62">
        <v>55121606</v>
      </c>
      <c r="UXK53" s="62">
        <v>55121606</v>
      </c>
      <c r="UXL53" s="62">
        <v>55121606</v>
      </c>
      <c r="UXM53" s="62">
        <v>55121606</v>
      </c>
      <c r="UXN53" s="62">
        <v>55121606</v>
      </c>
      <c r="UXO53" s="62">
        <v>55121606</v>
      </c>
      <c r="UXP53" s="62">
        <v>55121606</v>
      </c>
      <c r="UXQ53" s="62">
        <v>55121606</v>
      </c>
      <c r="UXR53" s="62">
        <v>55121606</v>
      </c>
      <c r="UXS53" s="62">
        <v>55121606</v>
      </c>
      <c r="UXT53" s="62">
        <v>55121606</v>
      </c>
      <c r="UXU53" s="62">
        <v>55121606</v>
      </c>
      <c r="UXV53" s="62">
        <v>55121606</v>
      </c>
      <c r="UXW53" s="62">
        <v>55121606</v>
      </c>
      <c r="UXX53" s="62">
        <v>55121606</v>
      </c>
      <c r="UXY53" s="62">
        <v>55121606</v>
      </c>
      <c r="UXZ53" s="62">
        <v>55121606</v>
      </c>
      <c r="UYA53" s="62">
        <v>55121606</v>
      </c>
      <c r="UYB53" s="62">
        <v>55121606</v>
      </c>
      <c r="UYC53" s="62">
        <v>55121606</v>
      </c>
      <c r="UYD53" s="62">
        <v>55121606</v>
      </c>
      <c r="UYE53" s="62">
        <v>55121606</v>
      </c>
      <c r="UYF53" s="62">
        <v>55121606</v>
      </c>
      <c r="UYG53" s="62">
        <v>55121606</v>
      </c>
      <c r="UYH53" s="62">
        <v>55121606</v>
      </c>
      <c r="UYI53" s="62">
        <v>55121606</v>
      </c>
      <c r="UYJ53" s="62">
        <v>55121606</v>
      </c>
      <c r="UYK53" s="62">
        <v>55121606</v>
      </c>
      <c r="UYL53" s="62">
        <v>55121606</v>
      </c>
      <c r="UYM53" s="62">
        <v>55121606</v>
      </c>
      <c r="UYN53" s="62">
        <v>55121606</v>
      </c>
      <c r="UYO53" s="62">
        <v>55121606</v>
      </c>
      <c r="UYP53" s="62">
        <v>55121606</v>
      </c>
      <c r="UYQ53" s="62">
        <v>55121606</v>
      </c>
      <c r="UYR53" s="62">
        <v>55121606</v>
      </c>
      <c r="UYS53" s="62">
        <v>55121606</v>
      </c>
      <c r="UYT53" s="62">
        <v>55121606</v>
      </c>
      <c r="UYU53" s="62">
        <v>55121606</v>
      </c>
      <c r="UYV53" s="62">
        <v>55121606</v>
      </c>
      <c r="UYW53" s="62">
        <v>55121606</v>
      </c>
      <c r="UYX53" s="62">
        <v>55121606</v>
      </c>
      <c r="UYY53" s="62">
        <v>55121606</v>
      </c>
      <c r="UYZ53" s="62">
        <v>55121606</v>
      </c>
      <c r="UZA53" s="62">
        <v>55121606</v>
      </c>
      <c r="UZB53" s="62">
        <v>55121606</v>
      </c>
      <c r="UZC53" s="62">
        <v>55121606</v>
      </c>
      <c r="UZD53" s="62">
        <v>55121606</v>
      </c>
      <c r="UZE53" s="62">
        <v>55121606</v>
      </c>
      <c r="UZF53" s="62">
        <v>55121606</v>
      </c>
      <c r="UZG53" s="62">
        <v>55121606</v>
      </c>
      <c r="UZH53" s="62">
        <v>55121606</v>
      </c>
      <c r="UZI53" s="62">
        <v>55121606</v>
      </c>
      <c r="UZJ53" s="62">
        <v>55121606</v>
      </c>
      <c r="UZK53" s="62">
        <v>55121606</v>
      </c>
      <c r="UZL53" s="62">
        <v>55121606</v>
      </c>
      <c r="UZM53" s="62">
        <v>55121606</v>
      </c>
      <c r="UZN53" s="62">
        <v>55121606</v>
      </c>
      <c r="UZO53" s="62">
        <v>55121606</v>
      </c>
      <c r="UZP53" s="62">
        <v>55121606</v>
      </c>
      <c r="UZQ53" s="62">
        <v>55121606</v>
      </c>
      <c r="UZR53" s="62">
        <v>55121606</v>
      </c>
      <c r="UZS53" s="62">
        <v>55121606</v>
      </c>
      <c r="UZT53" s="62">
        <v>55121606</v>
      </c>
      <c r="UZU53" s="62">
        <v>55121606</v>
      </c>
      <c r="UZV53" s="62">
        <v>55121606</v>
      </c>
      <c r="UZW53" s="62">
        <v>55121606</v>
      </c>
      <c r="UZX53" s="62">
        <v>55121606</v>
      </c>
      <c r="UZY53" s="62">
        <v>55121606</v>
      </c>
      <c r="UZZ53" s="62">
        <v>55121606</v>
      </c>
      <c r="VAA53" s="62">
        <v>55121606</v>
      </c>
      <c r="VAB53" s="62">
        <v>55121606</v>
      </c>
      <c r="VAC53" s="62">
        <v>55121606</v>
      </c>
      <c r="VAD53" s="62">
        <v>55121606</v>
      </c>
      <c r="VAE53" s="62">
        <v>55121606</v>
      </c>
      <c r="VAF53" s="62">
        <v>55121606</v>
      </c>
      <c r="VAG53" s="62">
        <v>55121606</v>
      </c>
      <c r="VAH53" s="62">
        <v>55121606</v>
      </c>
      <c r="VAI53" s="62">
        <v>55121606</v>
      </c>
      <c r="VAJ53" s="62">
        <v>55121606</v>
      </c>
      <c r="VAK53" s="62">
        <v>55121606</v>
      </c>
      <c r="VAL53" s="62">
        <v>55121606</v>
      </c>
      <c r="VAM53" s="62">
        <v>55121606</v>
      </c>
      <c r="VAN53" s="62">
        <v>55121606</v>
      </c>
      <c r="VAO53" s="62">
        <v>55121606</v>
      </c>
      <c r="VAP53" s="62">
        <v>55121606</v>
      </c>
      <c r="VAQ53" s="62">
        <v>55121606</v>
      </c>
      <c r="VAR53" s="62">
        <v>55121606</v>
      </c>
      <c r="VAS53" s="62">
        <v>55121606</v>
      </c>
      <c r="VAT53" s="62">
        <v>55121606</v>
      </c>
      <c r="VAU53" s="62">
        <v>55121606</v>
      </c>
      <c r="VAV53" s="62">
        <v>55121606</v>
      </c>
      <c r="VAW53" s="62">
        <v>55121606</v>
      </c>
      <c r="VAX53" s="62">
        <v>55121606</v>
      </c>
      <c r="VAY53" s="62">
        <v>55121606</v>
      </c>
      <c r="VAZ53" s="62">
        <v>55121606</v>
      </c>
      <c r="VBA53" s="62">
        <v>55121606</v>
      </c>
      <c r="VBB53" s="62">
        <v>55121606</v>
      </c>
      <c r="VBC53" s="62">
        <v>55121606</v>
      </c>
      <c r="VBD53" s="62">
        <v>55121606</v>
      </c>
      <c r="VBE53" s="62">
        <v>55121606</v>
      </c>
      <c r="VBF53" s="62">
        <v>55121606</v>
      </c>
      <c r="VBG53" s="62">
        <v>55121606</v>
      </c>
      <c r="VBH53" s="62">
        <v>55121606</v>
      </c>
      <c r="VBI53" s="62">
        <v>55121606</v>
      </c>
      <c r="VBJ53" s="62">
        <v>55121606</v>
      </c>
      <c r="VBK53" s="62">
        <v>55121606</v>
      </c>
      <c r="VBL53" s="62">
        <v>55121606</v>
      </c>
      <c r="VBM53" s="62">
        <v>55121606</v>
      </c>
      <c r="VBN53" s="62">
        <v>55121606</v>
      </c>
      <c r="VBO53" s="62">
        <v>55121606</v>
      </c>
      <c r="VBP53" s="62">
        <v>55121606</v>
      </c>
      <c r="VBQ53" s="62">
        <v>55121606</v>
      </c>
      <c r="VBR53" s="62">
        <v>55121606</v>
      </c>
      <c r="VBS53" s="62">
        <v>55121606</v>
      </c>
      <c r="VBT53" s="62">
        <v>55121606</v>
      </c>
      <c r="VBU53" s="62">
        <v>55121606</v>
      </c>
      <c r="VBV53" s="62">
        <v>55121606</v>
      </c>
      <c r="VBW53" s="62">
        <v>55121606</v>
      </c>
      <c r="VBX53" s="62">
        <v>55121606</v>
      </c>
      <c r="VBY53" s="62">
        <v>55121606</v>
      </c>
      <c r="VBZ53" s="62">
        <v>55121606</v>
      </c>
      <c r="VCA53" s="62">
        <v>55121606</v>
      </c>
      <c r="VCB53" s="62">
        <v>55121606</v>
      </c>
      <c r="VCC53" s="62">
        <v>55121606</v>
      </c>
      <c r="VCD53" s="62">
        <v>55121606</v>
      </c>
      <c r="VCE53" s="62">
        <v>55121606</v>
      </c>
      <c r="VCF53" s="62">
        <v>55121606</v>
      </c>
      <c r="VCG53" s="62">
        <v>55121606</v>
      </c>
      <c r="VCH53" s="62">
        <v>55121606</v>
      </c>
      <c r="VCI53" s="62">
        <v>55121606</v>
      </c>
      <c r="VCJ53" s="62">
        <v>55121606</v>
      </c>
      <c r="VCK53" s="62">
        <v>55121606</v>
      </c>
      <c r="VCL53" s="62">
        <v>55121606</v>
      </c>
      <c r="VCM53" s="62">
        <v>55121606</v>
      </c>
      <c r="VCN53" s="62">
        <v>55121606</v>
      </c>
      <c r="VCO53" s="62">
        <v>55121606</v>
      </c>
      <c r="VCP53" s="62">
        <v>55121606</v>
      </c>
      <c r="VCQ53" s="62">
        <v>55121606</v>
      </c>
      <c r="VCR53" s="62">
        <v>55121606</v>
      </c>
      <c r="VCS53" s="62">
        <v>55121606</v>
      </c>
      <c r="VCT53" s="62">
        <v>55121606</v>
      </c>
      <c r="VCU53" s="62">
        <v>55121606</v>
      </c>
      <c r="VCV53" s="62">
        <v>55121606</v>
      </c>
      <c r="VCW53" s="62">
        <v>55121606</v>
      </c>
      <c r="VCX53" s="62">
        <v>55121606</v>
      </c>
      <c r="VCY53" s="62">
        <v>55121606</v>
      </c>
      <c r="VCZ53" s="62">
        <v>55121606</v>
      </c>
      <c r="VDA53" s="62">
        <v>55121606</v>
      </c>
      <c r="VDB53" s="62">
        <v>55121606</v>
      </c>
      <c r="VDC53" s="62">
        <v>55121606</v>
      </c>
      <c r="VDD53" s="62">
        <v>55121606</v>
      </c>
      <c r="VDE53" s="62">
        <v>55121606</v>
      </c>
      <c r="VDF53" s="62">
        <v>55121606</v>
      </c>
      <c r="VDG53" s="62">
        <v>55121606</v>
      </c>
      <c r="VDH53" s="62">
        <v>55121606</v>
      </c>
      <c r="VDI53" s="62">
        <v>55121606</v>
      </c>
      <c r="VDJ53" s="62">
        <v>55121606</v>
      </c>
      <c r="VDK53" s="62">
        <v>55121606</v>
      </c>
      <c r="VDL53" s="62">
        <v>55121606</v>
      </c>
      <c r="VDM53" s="62">
        <v>55121606</v>
      </c>
      <c r="VDN53" s="62">
        <v>55121606</v>
      </c>
      <c r="VDO53" s="62">
        <v>55121606</v>
      </c>
      <c r="VDP53" s="62">
        <v>55121606</v>
      </c>
      <c r="VDQ53" s="62">
        <v>55121606</v>
      </c>
      <c r="VDR53" s="62">
        <v>55121606</v>
      </c>
      <c r="VDS53" s="62">
        <v>55121606</v>
      </c>
      <c r="VDT53" s="62">
        <v>55121606</v>
      </c>
      <c r="VDU53" s="62">
        <v>55121606</v>
      </c>
      <c r="VDV53" s="62">
        <v>55121606</v>
      </c>
      <c r="VDW53" s="62">
        <v>55121606</v>
      </c>
      <c r="VDX53" s="62">
        <v>55121606</v>
      </c>
      <c r="VDY53" s="62">
        <v>55121606</v>
      </c>
      <c r="VDZ53" s="62">
        <v>55121606</v>
      </c>
      <c r="VEA53" s="62">
        <v>55121606</v>
      </c>
      <c r="VEB53" s="62">
        <v>55121606</v>
      </c>
      <c r="VEC53" s="62">
        <v>55121606</v>
      </c>
      <c r="VED53" s="62">
        <v>55121606</v>
      </c>
      <c r="VEE53" s="62">
        <v>55121606</v>
      </c>
      <c r="VEF53" s="62">
        <v>55121606</v>
      </c>
      <c r="VEG53" s="62">
        <v>55121606</v>
      </c>
      <c r="VEH53" s="62">
        <v>55121606</v>
      </c>
      <c r="VEI53" s="62">
        <v>55121606</v>
      </c>
      <c r="VEJ53" s="62">
        <v>55121606</v>
      </c>
      <c r="VEK53" s="62">
        <v>55121606</v>
      </c>
      <c r="VEL53" s="62">
        <v>55121606</v>
      </c>
      <c r="VEM53" s="62">
        <v>55121606</v>
      </c>
      <c r="VEN53" s="62">
        <v>55121606</v>
      </c>
      <c r="VEO53" s="62">
        <v>55121606</v>
      </c>
      <c r="VEP53" s="62">
        <v>55121606</v>
      </c>
      <c r="VEQ53" s="62">
        <v>55121606</v>
      </c>
      <c r="VER53" s="62">
        <v>55121606</v>
      </c>
      <c r="VES53" s="62">
        <v>55121606</v>
      </c>
      <c r="VET53" s="62">
        <v>55121606</v>
      </c>
      <c r="VEU53" s="62">
        <v>55121606</v>
      </c>
      <c r="VEV53" s="62">
        <v>55121606</v>
      </c>
      <c r="VEW53" s="62">
        <v>55121606</v>
      </c>
      <c r="VEX53" s="62">
        <v>55121606</v>
      </c>
      <c r="VEY53" s="62">
        <v>55121606</v>
      </c>
      <c r="VEZ53" s="62">
        <v>55121606</v>
      </c>
      <c r="VFA53" s="62">
        <v>55121606</v>
      </c>
      <c r="VFB53" s="62">
        <v>55121606</v>
      </c>
      <c r="VFC53" s="62">
        <v>55121606</v>
      </c>
      <c r="VFD53" s="62">
        <v>55121606</v>
      </c>
      <c r="VFE53" s="62">
        <v>55121606</v>
      </c>
      <c r="VFF53" s="62">
        <v>55121606</v>
      </c>
      <c r="VFG53" s="62">
        <v>55121606</v>
      </c>
      <c r="VFH53" s="62">
        <v>55121606</v>
      </c>
      <c r="VFI53" s="62">
        <v>55121606</v>
      </c>
      <c r="VFJ53" s="62">
        <v>55121606</v>
      </c>
      <c r="VFK53" s="62">
        <v>55121606</v>
      </c>
      <c r="VFL53" s="62">
        <v>55121606</v>
      </c>
      <c r="VFM53" s="62">
        <v>55121606</v>
      </c>
      <c r="VFN53" s="62">
        <v>55121606</v>
      </c>
      <c r="VFO53" s="62">
        <v>55121606</v>
      </c>
      <c r="VFP53" s="62">
        <v>55121606</v>
      </c>
      <c r="VFQ53" s="62">
        <v>55121606</v>
      </c>
      <c r="VFR53" s="62">
        <v>55121606</v>
      </c>
      <c r="VFS53" s="62">
        <v>55121606</v>
      </c>
      <c r="VFT53" s="62">
        <v>55121606</v>
      </c>
      <c r="VFU53" s="62">
        <v>55121606</v>
      </c>
      <c r="VFV53" s="62">
        <v>55121606</v>
      </c>
      <c r="VFW53" s="62">
        <v>55121606</v>
      </c>
      <c r="VFX53" s="62">
        <v>55121606</v>
      </c>
      <c r="VFY53" s="62">
        <v>55121606</v>
      </c>
      <c r="VFZ53" s="62">
        <v>55121606</v>
      </c>
      <c r="VGA53" s="62">
        <v>55121606</v>
      </c>
      <c r="VGB53" s="62">
        <v>55121606</v>
      </c>
      <c r="VGC53" s="62">
        <v>55121606</v>
      </c>
      <c r="VGD53" s="62">
        <v>55121606</v>
      </c>
      <c r="VGE53" s="62">
        <v>55121606</v>
      </c>
      <c r="VGF53" s="62">
        <v>55121606</v>
      </c>
      <c r="VGG53" s="62">
        <v>55121606</v>
      </c>
      <c r="VGH53" s="62">
        <v>55121606</v>
      </c>
      <c r="VGI53" s="62">
        <v>55121606</v>
      </c>
      <c r="VGJ53" s="62">
        <v>55121606</v>
      </c>
      <c r="VGK53" s="62">
        <v>55121606</v>
      </c>
      <c r="VGL53" s="62">
        <v>55121606</v>
      </c>
      <c r="VGM53" s="62">
        <v>55121606</v>
      </c>
      <c r="VGN53" s="62">
        <v>55121606</v>
      </c>
      <c r="VGO53" s="62">
        <v>55121606</v>
      </c>
      <c r="VGP53" s="62">
        <v>55121606</v>
      </c>
      <c r="VGQ53" s="62">
        <v>55121606</v>
      </c>
      <c r="VGR53" s="62">
        <v>55121606</v>
      </c>
      <c r="VGS53" s="62">
        <v>55121606</v>
      </c>
      <c r="VGT53" s="62">
        <v>55121606</v>
      </c>
      <c r="VGU53" s="62">
        <v>55121606</v>
      </c>
      <c r="VGV53" s="62">
        <v>55121606</v>
      </c>
      <c r="VGW53" s="62">
        <v>55121606</v>
      </c>
      <c r="VGX53" s="62">
        <v>55121606</v>
      </c>
      <c r="VGY53" s="62">
        <v>55121606</v>
      </c>
      <c r="VGZ53" s="62">
        <v>55121606</v>
      </c>
      <c r="VHA53" s="62">
        <v>55121606</v>
      </c>
      <c r="VHB53" s="62">
        <v>55121606</v>
      </c>
      <c r="VHC53" s="62">
        <v>55121606</v>
      </c>
      <c r="VHD53" s="62">
        <v>55121606</v>
      </c>
      <c r="VHE53" s="62">
        <v>55121606</v>
      </c>
      <c r="VHF53" s="62">
        <v>55121606</v>
      </c>
      <c r="VHG53" s="62">
        <v>55121606</v>
      </c>
      <c r="VHH53" s="62">
        <v>55121606</v>
      </c>
      <c r="VHI53" s="62">
        <v>55121606</v>
      </c>
      <c r="VHJ53" s="62">
        <v>55121606</v>
      </c>
      <c r="VHK53" s="62">
        <v>55121606</v>
      </c>
      <c r="VHL53" s="62">
        <v>55121606</v>
      </c>
      <c r="VHM53" s="62">
        <v>55121606</v>
      </c>
      <c r="VHN53" s="62">
        <v>55121606</v>
      </c>
      <c r="VHO53" s="62">
        <v>55121606</v>
      </c>
      <c r="VHP53" s="62">
        <v>55121606</v>
      </c>
      <c r="VHQ53" s="62">
        <v>55121606</v>
      </c>
      <c r="VHR53" s="62">
        <v>55121606</v>
      </c>
      <c r="VHS53" s="62">
        <v>55121606</v>
      </c>
      <c r="VHT53" s="62">
        <v>55121606</v>
      </c>
      <c r="VHU53" s="62">
        <v>55121606</v>
      </c>
      <c r="VHV53" s="62">
        <v>55121606</v>
      </c>
      <c r="VHW53" s="62">
        <v>55121606</v>
      </c>
      <c r="VHX53" s="62">
        <v>55121606</v>
      </c>
      <c r="VHY53" s="62">
        <v>55121606</v>
      </c>
      <c r="VHZ53" s="62">
        <v>55121606</v>
      </c>
      <c r="VIA53" s="62">
        <v>55121606</v>
      </c>
      <c r="VIB53" s="62">
        <v>55121606</v>
      </c>
      <c r="VIC53" s="62">
        <v>55121606</v>
      </c>
      <c r="VID53" s="62">
        <v>55121606</v>
      </c>
      <c r="VIE53" s="62">
        <v>55121606</v>
      </c>
      <c r="VIF53" s="62">
        <v>55121606</v>
      </c>
      <c r="VIG53" s="62">
        <v>55121606</v>
      </c>
      <c r="VIH53" s="62">
        <v>55121606</v>
      </c>
      <c r="VII53" s="62">
        <v>55121606</v>
      </c>
      <c r="VIJ53" s="62">
        <v>55121606</v>
      </c>
      <c r="VIK53" s="62">
        <v>55121606</v>
      </c>
      <c r="VIL53" s="62">
        <v>55121606</v>
      </c>
      <c r="VIM53" s="62">
        <v>55121606</v>
      </c>
      <c r="VIN53" s="62">
        <v>55121606</v>
      </c>
      <c r="VIO53" s="62">
        <v>55121606</v>
      </c>
      <c r="VIP53" s="62">
        <v>55121606</v>
      </c>
      <c r="VIQ53" s="62">
        <v>55121606</v>
      </c>
      <c r="VIR53" s="62">
        <v>55121606</v>
      </c>
      <c r="VIS53" s="62">
        <v>55121606</v>
      </c>
      <c r="VIT53" s="62">
        <v>55121606</v>
      </c>
      <c r="VIU53" s="62">
        <v>55121606</v>
      </c>
      <c r="VIV53" s="62">
        <v>55121606</v>
      </c>
      <c r="VIW53" s="62">
        <v>55121606</v>
      </c>
      <c r="VIX53" s="62">
        <v>55121606</v>
      </c>
      <c r="VIY53" s="62">
        <v>55121606</v>
      </c>
      <c r="VIZ53" s="62">
        <v>55121606</v>
      </c>
      <c r="VJA53" s="62">
        <v>55121606</v>
      </c>
      <c r="VJB53" s="62">
        <v>55121606</v>
      </c>
      <c r="VJC53" s="62">
        <v>55121606</v>
      </c>
      <c r="VJD53" s="62">
        <v>55121606</v>
      </c>
      <c r="VJE53" s="62">
        <v>55121606</v>
      </c>
      <c r="VJF53" s="62">
        <v>55121606</v>
      </c>
      <c r="VJG53" s="62">
        <v>55121606</v>
      </c>
      <c r="VJH53" s="62">
        <v>55121606</v>
      </c>
      <c r="VJI53" s="62">
        <v>55121606</v>
      </c>
      <c r="VJJ53" s="62">
        <v>55121606</v>
      </c>
      <c r="VJK53" s="62">
        <v>55121606</v>
      </c>
      <c r="VJL53" s="62">
        <v>55121606</v>
      </c>
      <c r="VJM53" s="62">
        <v>55121606</v>
      </c>
      <c r="VJN53" s="62">
        <v>55121606</v>
      </c>
      <c r="VJO53" s="62">
        <v>55121606</v>
      </c>
      <c r="VJP53" s="62">
        <v>55121606</v>
      </c>
      <c r="VJQ53" s="62">
        <v>55121606</v>
      </c>
      <c r="VJR53" s="62">
        <v>55121606</v>
      </c>
      <c r="VJS53" s="62">
        <v>55121606</v>
      </c>
      <c r="VJT53" s="62">
        <v>55121606</v>
      </c>
      <c r="VJU53" s="62">
        <v>55121606</v>
      </c>
      <c r="VJV53" s="62">
        <v>55121606</v>
      </c>
      <c r="VJW53" s="62">
        <v>55121606</v>
      </c>
      <c r="VJX53" s="62">
        <v>55121606</v>
      </c>
      <c r="VJY53" s="62">
        <v>55121606</v>
      </c>
      <c r="VJZ53" s="62">
        <v>55121606</v>
      </c>
      <c r="VKA53" s="62">
        <v>55121606</v>
      </c>
      <c r="VKB53" s="62">
        <v>55121606</v>
      </c>
      <c r="VKC53" s="62">
        <v>55121606</v>
      </c>
      <c r="VKD53" s="62">
        <v>55121606</v>
      </c>
      <c r="VKE53" s="62">
        <v>55121606</v>
      </c>
      <c r="VKF53" s="62">
        <v>55121606</v>
      </c>
      <c r="VKG53" s="62">
        <v>55121606</v>
      </c>
      <c r="VKH53" s="62">
        <v>55121606</v>
      </c>
      <c r="VKI53" s="62">
        <v>55121606</v>
      </c>
      <c r="VKJ53" s="62">
        <v>55121606</v>
      </c>
      <c r="VKK53" s="62">
        <v>55121606</v>
      </c>
      <c r="VKL53" s="62">
        <v>55121606</v>
      </c>
      <c r="VKM53" s="62">
        <v>55121606</v>
      </c>
      <c r="VKN53" s="62">
        <v>55121606</v>
      </c>
      <c r="VKO53" s="62">
        <v>55121606</v>
      </c>
      <c r="VKP53" s="62">
        <v>55121606</v>
      </c>
      <c r="VKQ53" s="62">
        <v>55121606</v>
      </c>
      <c r="VKR53" s="62">
        <v>55121606</v>
      </c>
      <c r="VKS53" s="62">
        <v>55121606</v>
      </c>
      <c r="VKT53" s="62">
        <v>55121606</v>
      </c>
      <c r="VKU53" s="62">
        <v>55121606</v>
      </c>
      <c r="VKV53" s="62">
        <v>55121606</v>
      </c>
      <c r="VKW53" s="62">
        <v>55121606</v>
      </c>
      <c r="VKX53" s="62">
        <v>55121606</v>
      </c>
      <c r="VKY53" s="62">
        <v>55121606</v>
      </c>
      <c r="VKZ53" s="62">
        <v>55121606</v>
      </c>
      <c r="VLA53" s="62">
        <v>55121606</v>
      </c>
      <c r="VLB53" s="62">
        <v>55121606</v>
      </c>
      <c r="VLC53" s="62">
        <v>55121606</v>
      </c>
      <c r="VLD53" s="62">
        <v>55121606</v>
      </c>
      <c r="VLE53" s="62">
        <v>55121606</v>
      </c>
      <c r="VLF53" s="62">
        <v>55121606</v>
      </c>
      <c r="VLG53" s="62">
        <v>55121606</v>
      </c>
      <c r="VLH53" s="62">
        <v>55121606</v>
      </c>
      <c r="VLI53" s="62">
        <v>55121606</v>
      </c>
      <c r="VLJ53" s="62">
        <v>55121606</v>
      </c>
      <c r="VLK53" s="62">
        <v>55121606</v>
      </c>
      <c r="VLL53" s="62">
        <v>55121606</v>
      </c>
      <c r="VLM53" s="62">
        <v>55121606</v>
      </c>
      <c r="VLN53" s="62">
        <v>55121606</v>
      </c>
      <c r="VLO53" s="62">
        <v>55121606</v>
      </c>
      <c r="VLP53" s="62">
        <v>55121606</v>
      </c>
      <c r="VLQ53" s="62">
        <v>55121606</v>
      </c>
      <c r="VLR53" s="62">
        <v>55121606</v>
      </c>
      <c r="VLS53" s="62">
        <v>55121606</v>
      </c>
      <c r="VLT53" s="62">
        <v>55121606</v>
      </c>
      <c r="VLU53" s="62">
        <v>55121606</v>
      </c>
      <c r="VLV53" s="62">
        <v>55121606</v>
      </c>
      <c r="VLW53" s="62">
        <v>55121606</v>
      </c>
      <c r="VLX53" s="62">
        <v>55121606</v>
      </c>
      <c r="VLY53" s="62">
        <v>55121606</v>
      </c>
      <c r="VLZ53" s="62">
        <v>55121606</v>
      </c>
      <c r="VMA53" s="62">
        <v>55121606</v>
      </c>
      <c r="VMB53" s="62">
        <v>55121606</v>
      </c>
      <c r="VMC53" s="62">
        <v>55121606</v>
      </c>
      <c r="VMD53" s="62">
        <v>55121606</v>
      </c>
      <c r="VME53" s="62">
        <v>55121606</v>
      </c>
      <c r="VMF53" s="62">
        <v>55121606</v>
      </c>
      <c r="VMG53" s="62">
        <v>55121606</v>
      </c>
      <c r="VMH53" s="62">
        <v>55121606</v>
      </c>
      <c r="VMI53" s="62">
        <v>55121606</v>
      </c>
      <c r="VMJ53" s="62">
        <v>55121606</v>
      </c>
      <c r="VMK53" s="62">
        <v>55121606</v>
      </c>
      <c r="VML53" s="62">
        <v>55121606</v>
      </c>
      <c r="VMM53" s="62">
        <v>55121606</v>
      </c>
      <c r="VMN53" s="62">
        <v>55121606</v>
      </c>
      <c r="VMO53" s="62">
        <v>55121606</v>
      </c>
      <c r="VMP53" s="62">
        <v>55121606</v>
      </c>
      <c r="VMQ53" s="62">
        <v>55121606</v>
      </c>
      <c r="VMR53" s="62">
        <v>55121606</v>
      </c>
      <c r="VMS53" s="62">
        <v>55121606</v>
      </c>
      <c r="VMT53" s="62">
        <v>55121606</v>
      </c>
      <c r="VMU53" s="62">
        <v>55121606</v>
      </c>
      <c r="VMV53" s="62">
        <v>55121606</v>
      </c>
      <c r="VMW53" s="62">
        <v>55121606</v>
      </c>
      <c r="VMX53" s="62">
        <v>55121606</v>
      </c>
      <c r="VMY53" s="62">
        <v>55121606</v>
      </c>
      <c r="VMZ53" s="62">
        <v>55121606</v>
      </c>
      <c r="VNA53" s="62">
        <v>55121606</v>
      </c>
      <c r="VNB53" s="62">
        <v>55121606</v>
      </c>
      <c r="VNC53" s="62">
        <v>55121606</v>
      </c>
      <c r="VND53" s="62">
        <v>55121606</v>
      </c>
      <c r="VNE53" s="62">
        <v>55121606</v>
      </c>
      <c r="VNF53" s="62">
        <v>55121606</v>
      </c>
      <c r="VNG53" s="62">
        <v>55121606</v>
      </c>
      <c r="VNH53" s="62">
        <v>55121606</v>
      </c>
      <c r="VNI53" s="62">
        <v>55121606</v>
      </c>
      <c r="VNJ53" s="62">
        <v>55121606</v>
      </c>
      <c r="VNK53" s="62">
        <v>55121606</v>
      </c>
      <c r="VNL53" s="62">
        <v>55121606</v>
      </c>
      <c r="VNM53" s="62">
        <v>55121606</v>
      </c>
      <c r="VNN53" s="62">
        <v>55121606</v>
      </c>
      <c r="VNO53" s="62">
        <v>55121606</v>
      </c>
      <c r="VNP53" s="62">
        <v>55121606</v>
      </c>
      <c r="VNQ53" s="62">
        <v>55121606</v>
      </c>
      <c r="VNR53" s="62">
        <v>55121606</v>
      </c>
      <c r="VNS53" s="62">
        <v>55121606</v>
      </c>
      <c r="VNT53" s="62">
        <v>55121606</v>
      </c>
      <c r="VNU53" s="62">
        <v>55121606</v>
      </c>
      <c r="VNV53" s="62">
        <v>55121606</v>
      </c>
      <c r="VNW53" s="62">
        <v>55121606</v>
      </c>
      <c r="VNX53" s="62">
        <v>55121606</v>
      </c>
      <c r="VNY53" s="62">
        <v>55121606</v>
      </c>
      <c r="VNZ53" s="62">
        <v>55121606</v>
      </c>
      <c r="VOA53" s="62">
        <v>55121606</v>
      </c>
      <c r="VOB53" s="62">
        <v>55121606</v>
      </c>
      <c r="VOC53" s="62">
        <v>55121606</v>
      </c>
      <c r="VOD53" s="62">
        <v>55121606</v>
      </c>
      <c r="VOE53" s="62">
        <v>55121606</v>
      </c>
      <c r="VOF53" s="62">
        <v>55121606</v>
      </c>
      <c r="VOG53" s="62">
        <v>55121606</v>
      </c>
      <c r="VOH53" s="62">
        <v>55121606</v>
      </c>
      <c r="VOI53" s="62">
        <v>55121606</v>
      </c>
      <c r="VOJ53" s="62">
        <v>55121606</v>
      </c>
      <c r="VOK53" s="62">
        <v>55121606</v>
      </c>
      <c r="VOL53" s="62">
        <v>55121606</v>
      </c>
      <c r="VOM53" s="62">
        <v>55121606</v>
      </c>
      <c r="VON53" s="62">
        <v>55121606</v>
      </c>
      <c r="VOO53" s="62">
        <v>55121606</v>
      </c>
      <c r="VOP53" s="62">
        <v>55121606</v>
      </c>
      <c r="VOQ53" s="62">
        <v>55121606</v>
      </c>
      <c r="VOR53" s="62">
        <v>55121606</v>
      </c>
      <c r="VOS53" s="62">
        <v>55121606</v>
      </c>
      <c r="VOT53" s="62">
        <v>55121606</v>
      </c>
      <c r="VOU53" s="62">
        <v>55121606</v>
      </c>
      <c r="VOV53" s="62">
        <v>55121606</v>
      </c>
      <c r="VOW53" s="62">
        <v>55121606</v>
      </c>
      <c r="VOX53" s="62">
        <v>55121606</v>
      </c>
      <c r="VOY53" s="62">
        <v>55121606</v>
      </c>
      <c r="VOZ53" s="62">
        <v>55121606</v>
      </c>
      <c r="VPA53" s="62">
        <v>55121606</v>
      </c>
      <c r="VPB53" s="62">
        <v>55121606</v>
      </c>
      <c r="VPC53" s="62">
        <v>55121606</v>
      </c>
      <c r="VPD53" s="62">
        <v>55121606</v>
      </c>
      <c r="VPE53" s="62">
        <v>55121606</v>
      </c>
      <c r="VPF53" s="62">
        <v>55121606</v>
      </c>
      <c r="VPG53" s="62">
        <v>55121606</v>
      </c>
      <c r="VPH53" s="62">
        <v>55121606</v>
      </c>
      <c r="VPI53" s="62">
        <v>55121606</v>
      </c>
      <c r="VPJ53" s="62">
        <v>55121606</v>
      </c>
      <c r="VPK53" s="62">
        <v>55121606</v>
      </c>
      <c r="VPL53" s="62">
        <v>55121606</v>
      </c>
      <c r="VPM53" s="62">
        <v>55121606</v>
      </c>
      <c r="VPN53" s="62">
        <v>55121606</v>
      </c>
      <c r="VPO53" s="62">
        <v>55121606</v>
      </c>
      <c r="VPP53" s="62">
        <v>55121606</v>
      </c>
      <c r="VPQ53" s="62">
        <v>55121606</v>
      </c>
      <c r="VPR53" s="62">
        <v>55121606</v>
      </c>
      <c r="VPS53" s="62">
        <v>55121606</v>
      </c>
      <c r="VPT53" s="62">
        <v>55121606</v>
      </c>
      <c r="VPU53" s="62">
        <v>55121606</v>
      </c>
      <c r="VPV53" s="62">
        <v>55121606</v>
      </c>
      <c r="VPW53" s="62">
        <v>55121606</v>
      </c>
      <c r="VPX53" s="62">
        <v>55121606</v>
      </c>
      <c r="VPY53" s="62">
        <v>55121606</v>
      </c>
      <c r="VPZ53" s="62">
        <v>55121606</v>
      </c>
      <c r="VQA53" s="62">
        <v>55121606</v>
      </c>
      <c r="VQB53" s="62">
        <v>55121606</v>
      </c>
      <c r="VQC53" s="62">
        <v>55121606</v>
      </c>
      <c r="VQD53" s="62">
        <v>55121606</v>
      </c>
      <c r="VQE53" s="62">
        <v>55121606</v>
      </c>
      <c r="VQF53" s="62">
        <v>55121606</v>
      </c>
      <c r="VQG53" s="62">
        <v>55121606</v>
      </c>
      <c r="VQH53" s="62">
        <v>55121606</v>
      </c>
      <c r="VQI53" s="62">
        <v>55121606</v>
      </c>
      <c r="VQJ53" s="62">
        <v>55121606</v>
      </c>
      <c r="VQK53" s="62">
        <v>55121606</v>
      </c>
      <c r="VQL53" s="62">
        <v>55121606</v>
      </c>
      <c r="VQM53" s="62">
        <v>55121606</v>
      </c>
      <c r="VQN53" s="62">
        <v>55121606</v>
      </c>
      <c r="VQO53" s="62">
        <v>55121606</v>
      </c>
      <c r="VQP53" s="62">
        <v>55121606</v>
      </c>
      <c r="VQQ53" s="62">
        <v>55121606</v>
      </c>
      <c r="VQR53" s="62">
        <v>55121606</v>
      </c>
      <c r="VQS53" s="62">
        <v>55121606</v>
      </c>
      <c r="VQT53" s="62">
        <v>55121606</v>
      </c>
      <c r="VQU53" s="62">
        <v>55121606</v>
      </c>
      <c r="VQV53" s="62">
        <v>55121606</v>
      </c>
      <c r="VQW53" s="62">
        <v>55121606</v>
      </c>
      <c r="VQX53" s="62">
        <v>55121606</v>
      </c>
      <c r="VQY53" s="62">
        <v>55121606</v>
      </c>
      <c r="VQZ53" s="62">
        <v>55121606</v>
      </c>
      <c r="VRA53" s="62">
        <v>55121606</v>
      </c>
      <c r="VRB53" s="62">
        <v>55121606</v>
      </c>
      <c r="VRC53" s="62">
        <v>55121606</v>
      </c>
      <c r="VRD53" s="62">
        <v>55121606</v>
      </c>
      <c r="VRE53" s="62">
        <v>55121606</v>
      </c>
      <c r="VRF53" s="62">
        <v>55121606</v>
      </c>
      <c r="VRG53" s="62">
        <v>55121606</v>
      </c>
      <c r="VRH53" s="62">
        <v>55121606</v>
      </c>
      <c r="VRI53" s="62">
        <v>55121606</v>
      </c>
      <c r="VRJ53" s="62">
        <v>55121606</v>
      </c>
      <c r="VRK53" s="62">
        <v>55121606</v>
      </c>
      <c r="VRL53" s="62">
        <v>55121606</v>
      </c>
      <c r="VRM53" s="62">
        <v>55121606</v>
      </c>
      <c r="VRN53" s="62">
        <v>55121606</v>
      </c>
      <c r="VRO53" s="62">
        <v>55121606</v>
      </c>
      <c r="VRP53" s="62">
        <v>55121606</v>
      </c>
      <c r="VRQ53" s="62">
        <v>55121606</v>
      </c>
      <c r="VRR53" s="62">
        <v>55121606</v>
      </c>
      <c r="VRS53" s="62">
        <v>55121606</v>
      </c>
      <c r="VRT53" s="62">
        <v>55121606</v>
      </c>
      <c r="VRU53" s="62">
        <v>55121606</v>
      </c>
      <c r="VRV53" s="62">
        <v>55121606</v>
      </c>
      <c r="VRW53" s="62">
        <v>55121606</v>
      </c>
      <c r="VRX53" s="62">
        <v>55121606</v>
      </c>
      <c r="VRY53" s="62">
        <v>55121606</v>
      </c>
      <c r="VRZ53" s="62">
        <v>55121606</v>
      </c>
      <c r="VSA53" s="62">
        <v>55121606</v>
      </c>
      <c r="VSB53" s="62">
        <v>55121606</v>
      </c>
      <c r="VSC53" s="62">
        <v>55121606</v>
      </c>
      <c r="VSD53" s="62">
        <v>55121606</v>
      </c>
      <c r="VSE53" s="62">
        <v>55121606</v>
      </c>
      <c r="VSF53" s="62">
        <v>55121606</v>
      </c>
      <c r="VSG53" s="62">
        <v>55121606</v>
      </c>
      <c r="VSH53" s="62">
        <v>55121606</v>
      </c>
      <c r="VSI53" s="62">
        <v>55121606</v>
      </c>
      <c r="VSJ53" s="62">
        <v>55121606</v>
      </c>
      <c r="VSK53" s="62">
        <v>55121606</v>
      </c>
      <c r="VSL53" s="62">
        <v>55121606</v>
      </c>
      <c r="VSM53" s="62">
        <v>55121606</v>
      </c>
      <c r="VSN53" s="62">
        <v>55121606</v>
      </c>
      <c r="VSO53" s="62">
        <v>55121606</v>
      </c>
      <c r="VSP53" s="62">
        <v>55121606</v>
      </c>
      <c r="VSQ53" s="62">
        <v>55121606</v>
      </c>
      <c r="VSR53" s="62">
        <v>55121606</v>
      </c>
      <c r="VSS53" s="62">
        <v>55121606</v>
      </c>
      <c r="VST53" s="62">
        <v>55121606</v>
      </c>
      <c r="VSU53" s="62">
        <v>55121606</v>
      </c>
      <c r="VSV53" s="62">
        <v>55121606</v>
      </c>
      <c r="VSW53" s="62">
        <v>55121606</v>
      </c>
      <c r="VSX53" s="62">
        <v>55121606</v>
      </c>
      <c r="VSY53" s="62">
        <v>55121606</v>
      </c>
      <c r="VSZ53" s="62">
        <v>55121606</v>
      </c>
      <c r="VTA53" s="62">
        <v>55121606</v>
      </c>
      <c r="VTB53" s="62">
        <v>55121606</v>
      </c>
      <c r="VTC53" s="62">
        <v>55121606</v>
      </c>
      <c r="VTD53" s="62">
        <v>55121606</v>
      </c>
      <c r="VTE53" s="62">
        <v>55121606</v>
      </c>
      <c r="VTF53" s="62">
        <v>55121606</v>
      </c>
      <c r="VTG53" s="62">
        <v>55121606</v>
      </c>
      <c r="VTH53" s="62">
        <v>55121606</v>
      </c>
      <c r="VTI53" s="62">
        <v>55121606</v>
      </c>
      <c r="VTJ53" s="62">
        <v>55121606</v>
      </c>
      <c r="VTK53" s="62">
        <v>55121606</v>
      </c>
      <c r="VTL53" s="62">
        <v>55121606</v>
      </c>
      <c r="VTM53" s="62">
        <v>55121606</v>
      </c>
      <c r="VTN53" s="62">
        <v>55121606</v>
      </c>
      <c r="VTO53" s="62">
        <v>55121606</v>
      </c>
      <c r="VTP53" s="62">
        <v>55121606</v>
      </c>
      <c r="VTQ53" s="62">
        <v>55121606</v>
      </c>
      <c r="VTR53" s="62">
        <v>55121606</v>
      </c>
      <c r="VTS53" s="62">
        <v>55121606</v>
      </c>
      <c r="VTT53" s="62">
        <v>55121606</v>
      </c>
      <c r="VTU53" s="62">
        <v>55121606</v>
      </c>
      <c r="VTV53" s="62">
        <v>55121606</v>
      </c>
      <c r="VTW53" s="62">
        <v>55121606</v>
      </c>
      <c r="VTX53" s="62">
        <v>55121606</v>
      </c>
      <c r="VTY53" s="62">
        <v>55121606</v>
      </c>
      <c r="VTZ53" s="62">
        <v>55121606</v>
      </c>
      <c r="VUA53" s="62">
        <v>55121606</v>
      </c>
      <c r="VUB53" s="62">
        <v>55121606</v>
      </c>
      <c r="VUC53" s="62">
        <v>55121606</v>
      </c>
      <c r="VUD53" s="62">
        <v>55121606</v>
      </c>
      <c r="VUE53" s="62">
        <v>55121606</v>
      </c>
      <c r="VUF53" s="62">
        <v>55121606</v>
      </c>
      <c r="VUG53" s="62">
        <v>55121606</v>
      </c>
      <c r="VUH53" s="62">
        <v>55121606</v>
      </c>
      <c r="VUI53" s="62">
        <v>55121606</v>
      </c>
      <c r="VUJ53" s="62">
        <v>55121606</v>
      </c>
      <c r="VUK53" s="62">
        <v>55121606</v>
      </c>
      <c r="VUL53" s="62">
        <v>55121606</v>
      </c>
      <c r="VUM53" s="62">
        <v>55121606</v>
      </c>
      <c r="VUN53" s="62">
        <v>55121606</v>
      </c>
      <c r="VUO53" s="62">
        <v>55121606</v>
      </c>
      <c r="VUP53" s="62">
        <v>55121606</v>
      </c>
      <c r="VUQ53" s="62">
        <v>55121606</v>
      </c>
      <c r="VUR53" s="62">
        <v>55121606</v>
      </c>
      <c r="VUS53" s="62">
        <v>55121606</v>
      </c>
      <c r="VUT53" s="62">
        <v>55121606</v>
      </c>
      <c r="VUU53" s="62">
        <v>55121606</v>
      </c>
      <c r="VUV53" s="62">
        <v>55121606</v>
      </c>
      <c r="VUW53" s="62">
        <v>55121606</v>
      </c>
      <c r="VUX53" s="62">
        <v>55121606</v>
      </c>
      <c r="VUY53" s="62">
        <v>55121606</v>
      </c>
      <c r="VUZ53" s="62">
        <v>55121606</v>
      </c>
      <c r="VVA53" s="62">
        <v>55121606</v>
      </c>
      <c r="VVB53" s="62">
        <v>55121606</v>
      </c>
      <c r="VVC53" s="62">
        <v>55121606</v>
      </c>
      <c r="VVD53" s="62">
        <v>55121606</v>
      </c>
      <c r="VVE53" s="62">
        <v>55121606</v>
      </c>
      <c r="VVF53" s="62">
        <v>55121606</v>
      </c>
      <c r="VVG53" s="62">
        <v>55121606</v>
      </c>
      <c r="VVH53" s="62">
        <v>55121606</v>
      </c>
      <c r="VVI53" s="62">
        <v>55121606</v>
      </c>
      <c r="VVJ53" s="62">
        <v>55121606</v>
      </c>
      <c r="VVK53" s="62">
        <v>55121606</v>
      </c>
      <c r="VVL53" s="62">
        <v>55121606</v>
      </c>
      <c r="VVM53" s="62">
        <v>55121606</v>
      </c>
      <c r="VVN53" s="62">
        <v>55121606</v>
      </c>
      <c r="VVO53" s="62">
        <v>55121606</v>
      </c>
      <c r="VVP53" s="62">
        <v>55121606</v>
      </c>
      <c r="VVQ53" s="62">
        <v>55121606</v>
      </c>
      <c r="VVR53" s="62">
        <v>55121606</v>
      </c>
      <c r="VVS53" s="62">
        <v>55121606</v>
      </c>
      <c r="VVT53" s="62">
        <v>55121606</v>
      </c>
      <c r="VVU53" s="62">
        <v>55121606</v>
      </c>
      <c r="VVV53" s="62">
        <v>55121606</v>
      </c>
      <c r="VVW53" s="62">
        <v>55121606</v>
      </c>
      <c r="VVX53" s="62">
        <v>55121606</v>
      </c>
      <c r="VVY53" s="62">
        <v>55121606</v>
      </c>
      <c r="VVZ53" s="62">
        <v>55121606</v>
      </c>
      <c r="VWA53" s="62">
        <v>55121606</v>
      </c>
      <c r="VWB53" s="62">
        <v>55121606</v>
      </c>
      <c r="VWC53" s="62">
        <v>55121606</v>
      </c>
      <c r="VWD53" s="62">
        <v>55121606</v>
      </c>
      <c r="VWE53" s="62">
        <v>55121606</v>
      </c>
      <c r="VWF53" s="62">
        <v>55121606</v>
      </c>
      <c r="VWG53" s="62">
        <v>55121606</v>
      </c>
      <c r="VWH53" s="62">
        <v>55121606</v>
      </c>
      <c r="VWI53" s="62">
        <v>55121606</v>
      </c>
      <c r="VWJ53" s="62">
        <v>55121606</v>
      </c>
      <c r="VWK53" s="62">
        <v>55121606</v>
      </c>
      <c r="VWL53" s="62">
        <v>55121606</v>
      </c>
      <c r="VWM53" s="62">
        <v>55121606</v>
      </c>
      <c r="VWN53" s="62">
        <v>55121606</v>
      </c>
      <c r="VWO53" s="62">
        <v>55121606</v>
      </c>
      <c r="VWP53" s="62">
        <v>55121606</v>
      </c>
      <c r="VWQ53" s="62">
        <v>55121606</v>
      </c>
      <c r="VWR53" s="62">
        <v>55121606</v>
      </c>
      <c r="VWS53" s="62">
        <v>55121606</v>
      </c>
      <c r="VWT53" s="62">
        <v>55121606</v>
      </c>
      <c r="VWU53" s="62">
        <v>55121606</v>
      </c>
      <c r="VWV53" s="62">
        <v>55121606</v>
      </c>
      <c r="VWW53" s="62">
        <v>55121606</v>
      </c>
      <c r="VWX53" s="62">
        <v>55121606</v>
      </c>
      <c r="VWY53" s="62">
        <v>55121606</v>
      </c>
      <c r="VWZ53" s="62">
        <v>55121606</v>
      </c>
      <c r="VXA53" s="62">
        <v>55121606</v>
      </c>
      <c r="VXB53" s="62">
        <v>55121606</v>
      </c>
      <c r="VXC53" s="62">
        <v>55121606</v>
      </c>
      <c r="VXD53" s="62">
        <v>55121606</v>
      </c>
      <c r="VXE53" s="62">
        <v>55121606</v>
      </c>
      <c r="VXF53" s="62">
        <v>55121606</v>
      </c>
      <c r="VXG53" s="62">
        <v>55121606</v>
      </c>
      <c r="VXH53" s="62">
        <v>55121606</v>
      </c>
      <c r="VXI53" s="62">
        <v>55121606</v>
      </c>
      <c r="VXJ53" s="62">
        <v>55121606</v>
      </c>
      <c r="VXK53" s="62">
        <v>55121606</v>
      </c>
      <c r="VXL53" s="62">
        <v>55121606</v>
      </c>
      <c r="VXM53" s="62">
        <v>55121606</v>
      </c>
      <c r="VXN53" s="62">
        <v>55121606</v>
      </c>
      <c r="VXO53" s="62">
        <v>55121606</v>
      </c>
      <c r="VXP53" s="62">
        <v>55121606</v>
      </c>
      <c r="VXQ53" s="62">
        <v>55121606</v>
      </c>
      <c r="VXR53" s="62">
        <v>55121606</v>
      </c>
      <c r="VXS53" s="62">
        <v>55121606</v>
      </c>
      <c r="VXT53" s="62">
        <v>55121606</v>
      </c>
      <c r="VXU53" s="62">
        <v>55121606</v>
      </c>
      <c r="VXV53" s="62">
        <v>55121606</v>
      </c>
      <c r="VXW53" s="62">
        <v>55121606</v>
      </c>
      <c r="VXX53" s="62">
        <v>55121606</v>
      </c>
      <c r="VXY53" s="62">
        <v>55121606</v>
      </c>
      <c r="VXZ53" s="62">
        <v>55121606</v>
      </c>
      <c r="VYA53" s="62">
        <v>55121606</v>
      </c>
      <c r="VYB53" s="62">
        <v>55121606</v>
      </c>
      <c r="VYC53" s="62">
        <v>55121606</v>
      </c>
      <c r="VYD53" s="62">
        <v>55121606</v>
      </c>
      <c r="VYE53" s="62">
        <v>55121606</v>
      </c>
      <c r="VYF53" s="62">
        <v>55121606</v>
      </c>
      <c r="VYG53" s="62">
        <v>55121606</v>
      </c>
      <c r="VYH53" s="62">
        <v>55121606</v>
      </c>
      <c r="VYI53" s="62">
        <v>55121606</v>
      </c>
      <c r="VYJ53" s="62">
        <v>55121606</v>
      </c>
      <c r="VYK53" s="62">
        <v>55121606</v>
      </c>
      <c r="VYL53" s="62">
        <v>55121606</v>
      </c>
      <c r="VYM53" s="62">
        <v>55121606</v>
      </c>
      <c r="VYN53" s="62">
        <v>55121606</v>
      </c>
      <c r="VYO53" s="62">
        <v>55121606</v>
      </c>
      <c r="VYP53" s="62">
        <v>55121606</v>
      </c>
      <c r="VYQ53" s="62">
        <v>55121606</v>
      </c>
      <c r="VYR53" s="62">
        <v>55121606</v>
      </c>
      <c r="VYS53" s="62">
        <v>55121606</v>
      </c>
      <c r="VYT53" s="62">
        <v>55121606</v>
      </c>
      <c r="VYU53" s="62">
        <v>55121606</v>
      </c>
      <c r="VYV53" s="62">
        <v>55121606</v>
      </c>
      <c r="VYW53" s="62">
        <v>55121606</v>
      </c>
      <c r="VYX53" s="62">
        <v>55121606</v>
      </c>
      <c r="VYY53" s="62">
        <v>55121606</v>
      </c>
      <c r="VYZ53" s="62">
        <v>55121606</v>
      </c>
      <c r="VZA53" s="62">
        <v>55121606</v>
      </c>
      <c r="VZB53" s="62">
        <v>55121606</v>
      </c>
      <c r="VZC53" s="62">
        <v>55121606</v>
      </c>
      <c r="VZD53" s="62">
        <v>55121606</v>
      </c>
      <c r="VZE53" s="62">
        <v>55121606</v>
      </c>
      <c r="VZF53" s="62">
        <v>55121606</v>
      </c>
      <c r="VZG53" s="62">
        <v>55121606</v>
      </c>
      <c r="VZH53" s="62">
        <v>55121606</v>
      </c>
      <c r="VZI53" s="62">
        <v>55121606</v>
      </c>
      <c r="VZJ53" s="62">
        <v>55121606</v>
      </c>
      <c r="VZK53" s="62">
        <v>55121606</v>
      </c>
      <c r="VZL53" s="62">
        <v>55121606</v>
      </c>
      <c r="VZM53" s="62">
        <v>55121606</v>
      </c>
      <c r="VZN53" s="62">
        <v>55121606</v>
      </c>
      <c r="VZO53" s="62">
        <v>55121606</v>
      </c>
      <c r="VZP53" s="62">
        <v>55121606</v>
      </c>
      <c r="VZQ53" s="62">
        <v>55121606</v>
      </c>
      <c r="VZR53" s="62">
        <v>55121606</v>
      </c>
      <c r="VZS53" s="62">
        <v>55121606</v>
      </c>
      <c r="VZT53" s="62">
        <v>55121606</v>
      </c>
      <c r="VZU53" s="62">
        <v>55121606</v>
      </c>
      <c r="VZV53" s="62">
        <v>55121606</v>
      </c>
      <c r="VZW53" s="62">
        <v>55121606</v>
      </c>
      <c r="VZX53" s="62">
        <v>55121606</v>
      </c>
      <c r="VZY53" s="62">
        <v>55121606</v>
      </c>
      <c r="VZZ53" s="62">
        <v>55121606</v>
      </c>
      <c r="WAA53" s="62">
        <v>55121606</v>
      </c>
      <c r="WAB53" s="62">
        <v>55121606</v>
      </c>
      <c r="WAC53" s="62">
        <v>55121606</v>
      </c>
      <c r="WAD53" s="62">
        <v>55121606</v>
      </c>
      <c r="WAE53" s="62">
        <v>55121606</v>
      </c>
      <c r="WAF53" s="62">
        <v>55121606</v>
      </c>
      <c r="WAG53" s="62">
        <v>55121606</v>
      </c>
      <c r="WAH53" s="62">
        <v>55121606</v>
      </c>
      <c r="WAI53" s="62">
        <v>55121606</v>
      </c>
      <c r="WAJ53" s="62">
        <v>55121606</v>
      </c>
      <c r="WAK53" s="62">
        <v>55121606</v>
      </c>
      <c r="WAL53" s="62">
        <v>55121606</v>
      </c>
      <c r="WAM53" s="62">
        <v>55121606</v>
      </c>
      <c r="WAN53" s="62">
        <v>55121606</v>
      </c>
      <c r="WAO53" s="62">
        <v>55121606</v>
      </c>
      <c r="WAP53" s="62">
        <v>55121606</v>
      </c>
      <c r="WAQ53" s="62">
        <v>55121606</v>
      </c>
      <c r="WAR53" s="62">
        <v>55121606</v>
      </c>
      <c r="WAS53" s="62">
        <v>55121606</v>
      </c>
      <c r="WAT53" s="62">
        <v>55121606</v>
      </c>
      <c r="WAU53" s="62">
        <v>55121606</v>
      </c>
      <c r="WAV53" s="62">
        <v>55121606</v>
      </c>
      <c r="WAW53" s="62">
        <v>55121606</v>
      </c>
      <c r="WAX53" s="62">
        <v>55121606</v>
      </c>
      <c r="WAY53" s="62">
        <v>55121606</v>
      </c>
      <c r="WAZ53" s="62">
        <v>55121606</v>
      </c>
      <c r="WBA53" s="62">
        <v>55121606</v>
      </c>
      <c r="WBB53" s="62">
        <v>55121606</v>
      </c>
      <c r="WBC53" s="62">
        <v>55121606</v>
      </c>
      <c r="WBD53" s="62">
        <v>55121606</v>
      </c>
      <c r="WBE53" s="62">
        <v>55121606</v>
      </c>
      <c r="WBF53" s="62">
        <v>55121606</v>
      </c>
      <c r="WBG53" s="62">
        <v>55121606</v>
      </c>
      <c r="WBH53" s="62">
        <v>55121606</v>
      </c>
      <c r="WBI53" s="62">
        <v>55121606</v>
      </c>
      <c r="WBJ53" s="62">
        <v>55121606</v>
      </c>
      <c r="WBK53" s="62">
        <v>55121606</v>
      </c>
      <c r="WBL53" s="62">
        <v>55121606</v>
      </c>
      <c r="WBM53" s="62">
        <v>55121606</v>
      </c>
      <c r="WBN53" s="62">
        <v>55121606</v>
      </c>
      <c r="WBO53" s="62">
        <v>55121606</v>
      </c>
      <c r="WBP53" s="62">
        <v>55121606</v>
      </c>
      <c r="WBQ53" s="62">
        <v>55121606</v>
      </c>
      <c r="WBR53" s="62">
        <v>55121606</v>
      </c>
      <c r="WBS53" s="62">
        <v>55121606</v>
      </c>
      <c r="WBT53" s="62">
        <v>55121606</v>
      </c>
      <c r="WBU53" s="62">
        <v>55121606</v>
      </c>
      <c r="WBV53" s="62">
        <v>55121606</v>
      </c>
      <c r="WBW53" s="62">
        <v>55121606</v>
      </c>
      <c r="WBX53" s="62">
        <v>55121606</v>
      </c>
      <c r="WBY53" s="62">
        <v>55121606</v>
      </c>
      <c r="WBZ53" s="62">
        <v>55121606</v>
      </c>
      <c r="WCA53" s="62">
        <v>55121606</v>
      </c>
      <c r="WCB53" s="62">
        <v>55121606</v>
      </c>
      <c r="WCC53" s="62">
        <v>55121606</v>
      </c>
      <c r="WCD53" s="62">
        <v>55121606</v>
      </c>
      <c r="WCE53" s="62">
        <v>55121606</v>
      </c>
      <c r="WCF53" s="62">
        <v>55121606</v>
      </c>
      <c r="WCG53" s="62">
        <v>55121606</v>
      </c>
      <c r="WCH53" s="62">
        <v>55121606</v>
      </c>
      <c r="WCI53" s="62">
        <v>55121606</v>
      </c>
      <c r="WCJ53" s="62">
        <v>55121606</v>
      </c>
      <c r="WCK53" s="62">
        <v>55121606</v>
      </c>
      <c r="WCL53" s="62">
        <v>55121606</v>
      </c>
      <c r="WCM53" s="62">
        <v>55121606</v>
      </c>
      <c r="WCN53" s="62">
        <v>55121606</v>
      </c>
      <c r="WCO53" s="62">
        <v>55121606</v>
      </c>
      <c r="WCP53" s="62">
        <v>55121606</v>
      </c>
      <c r="WCQ53" s="62">
        <v>55121606</v>
      </c>
      <c r="WCR53" s="62">
        <v>55121606</v>
      </c>
      <c r="WCS53" s="62">
        <v>55121606</v>
      </c>
      <c r="WCT53" s="62">
        <v>55121606</v>
      </c>
      <c r="WCU53" s="62">
        <v>55121606</v>
      </c>
      <c r="WCV53" s="62">
        <v>55121606</v>
      </c>
      <c r="WCW53" s="62">
        <v>55121606</v>
      </c>
      <c r="WCX53" s="62">
        <v>55121606</v>
      </c>
      <c r="WCY53" s="62">
        <v>55121606</v>
      </c>
      <c r="WCZ53" s="62">
        <v>55121606</v>
      </c>
      <c r="WDA53" s="62">
        <v>55121606</v>
      </c>
      <c r="WDB53" s="62">
        <v>55121606</v>
      </c>
      <c r="WDC53" s="62">
        <v>55121606</v>
      </c>
      <c r="WDD53" s="62">
        <v>55121606</v>
      </c>
      <c r="WDE53" s="62">
        <v>55121606</v>
      </c>
      <c r="WDF53" s="62">
        <v>55121606</v>
      </c>
      <c r="WDG53" s="62">
        <v>55121606</v>
      </c>
      <c r="WDH53" s="62">
        <v>55121606</v>
      </c>
      <c r="WDI53" s="62">
        <v>55121606</v>
      </c>
      <c r="WDJ53" s="62">
        <v>55121606</v>
      </c>
      <c r="WDK53" s="62">
        <v>55121606</v>
      </c>
      <c r="WDL53" s="62">
        <v>55121606</v>
      </c>
      <c r="WDM53" s="62">
        <v>55121606</v>
      </c>
      <c r="WDN53" s="62">
        <v>55121606</v>
      </c>
      <c r="WDO53" s="62">
        <v>55121606</v>
      </c>
      <c r="WDP53" s="62">
        <v>55121606</v>
      </c>
      <c r="WDQ53" s="62">
        <v>55121606</v>
      </c>
      <c r="WDR53" s="62">
        <v>55121606</v>
      </c>
      <c r="WDS53" s="62">
        <v>55121606</v>
      </c>
      <c r="WDT53" s="62">
        <v>55121606</v>
      </c>
      <c r="WDU53" s="62">
        <v>55121606</v>
      </c>
      <c r="WDV53" s="62">
        <v>55121606</v>
      </c>
      <c r="WDW53" s="62">
        <v>55121606</v>
      </c>
      <c r="WDX53" s="62">
        <v>55121606</v>
      </c>
      <c r="WDY53" s="62">
        <v>55121606</v>
      </c>
      <c r="WDZ53" s="62">
        <v>55121606</v>
      </c>
      <c r="WEA53" s="62">
        <v>55121606</v>
      </c>
      <c r="WEB53" s="62">
        <v>55121606</v>
      </c>
      <c r="WEC53" s="62">
        <v>55121606</v>
      </c>
      <c r="WED53" s="62">
        <v>55121606</v>
      </c>
      <c r="WEE53" s="62">
        <v>55121606</v>
      </c>
      <c r="WEF53" s="62">
        <v>55121606</v>
      </c>
      <c r="WEG53" s="62">
        <v>55121606</v>
      </c>
      <c r="WEH53" s="62">
        <v>55121606</v>
      </c>
      <c r="WEI53" s="62">
        <v>55121606</v>
      </c>
      <c r="WEJ53" s="62">
        <v>55121606</v>
      </c>
      <c r="WEK53" s="62">
        <v>55121606</v>
      </c>
      <c r="WEL53" s="62">
        <v>55121606</v>
      </c>
      <c r="WEM53" s="62">
        <v>55121606</v>
      </c>
      <c r="WEN53" s="62">
        <v>55121606</v>
      </c>
      <c r="WEO53" s="62">
        <v>55121606</v>
      </c>
      <c r="WEP53" s="62">
        <v>55121606</v>
      </c>
      <c r="WEQ53" s="62">
        <v>55121606</v>
      </c>
      <c r="WER53" s="62">
        <v>55121606</v>
      </c>
      <c r="WES53" s="62">
        <v>55121606</v>
      </c>
      <c r="WET53" s="62">
        <v>55121606</v>
      </c>
      <c r="WEU53" s="62">
        <v>55121606</v>
      </c>
      <c r="WEV53" s="62">
        <v>55121606</v>
      </c>
      <c r="WEW53" s="62">
        <v>55121606</v>
      </c>
      <c r="WEX53" s="62">
        <v>55121606</v>
      </c>
      <c r="WEY53" s="62">
        <v>55121606</v>
      </c>
      <c r="WEZ53" s="62">
        <v>55121606</v>
      </c>
      <c r="WFA53" s="62">
        <v>55121606</v>
      </c>
      <c r="WFB53" s="62">
        <v>55121606</v>
      </c>
      <c r="WFC53" s="62">
        <v>55121606</v>
      </c>
      <c r="WFD53" s="62">
        <v>55121606</v>
      </c>
      <c r="WFE53" s="62">
        <v>55121606</v>
      </c>
      <c r="WFF53" s="62">
        <v>55121606</v>
      </c>
      <c r="WFG53" s="62">
        <v>55121606</v>
      </c>
      <c r="WFH53" s="62">
        <v>55121606</v>
      </c>
      <c r="WFI53" s="62">
        <v>55121606</v>
      </c>
      <c r="WFJ53" s="62">
        <v>55121606</v>
      </c>
      <c r="WFK53" s="62">
        <v>55121606</v>
      </c>
      <c r="WFL53" s="62">
        <v>55121606</v>
      </c>
      <c r="WFM53" s="62">
        <v>55121606</v>
      </c>
      <c r="WFN53" s="62">
        <v>55121606</v>
      </c>
      <c r="WFO53" s="62">
        <v>55121606</v>
      </c>
      <c r="WFP53" s="62">
        <v>55121606</v>
      </c>
      <c r="WFQ53" s="62">
        <v>55121606</v>
      </c>
      <c r="WFR53" s="62">
        <v>55121606</v>
      </c>
      <c r="WFS53" s="62">
        <v>55121606</v>
      </c>
      <c r="WFT53" s="62">
        <v>55121606</v>
      </c>
      <c r="WFU53" s="62">
        <v>55121606</v>
      </c>
      <c r="WFV53" s="62">
        <v>55121606</v>
      </c>
      <c r="WFW53" s="62">
        <v>55121606</v>
      </c>
      <c r="WFX53" s="62">
        <v>55121606</v>
      </c>
      <c r="WFY53" s="62">
        <v>55121606</v>
      </c>
      <c r="WFZ53" s="62">
        <v>55121606</v>
      </c>
      <c r="WGA53" s="62">
        <v>55121606</v>
      </c>
      <c r="WGB53" s="62">
        <v>55121606</v>
      </c>
      <c r="WGC53" s="62">
        <v>55121606</v>
      </c>
      <c r="WGD53" s="62">
        <v>55121606</v>
      </c>
      <c r="WGE53" s="62">
        <v>55121606</v>
      </c>
      <c r="WGF53" s="62">
        <v>55121606</v>
      </c>
      <c r="WGG53" s="62">
        <v>55121606</v>
      </c>
      <c r="WGH53" s="62">
        <v>55121606</v>
      </c>
      <c r="WGI53" s="62">
        <v>55121606</v>
      </c>
      <c r="WGJ53" s="62">
        <v>55121606</v>
      </c>
      <c r="WGK53" s="62">
        <v>55121606</v>
      </c>
      <c r="WGL53" s="62">
        <v>55121606</v>
      </c>
      <c r="WGM53" s="62">
        <v>55121606</v>
      </c>
      <c r="WGN53" s="62">
        <v>55121606</v>
      </c>
      <c r="WGO53" s="62">
        <v>55121606</v>
      </c>
      <c r="WGP53" s="62">
        <v>55121606</v>
      </c>
      <c r="WGQ53" s="62">
        <v>55121606</v>
      </c>
      <c r="WGR53" s="62">
        <v>55121606</v>
      </c>
      <c r="WGS53" s="62">
        <v>55121606</v>
      </c>
      <c r="WGT53" s="62">
        <v>55121606</v>
      </c>
      <c r="WGU53" s="62">
        <v>55121606</v>
      </c>
      <c r="WGV53" s="62">
        <v>55121606</v>
      </c>
      <c r="WGW53" s="62">
        <v>55121606</v>
      </c>
      <c r="WGX53" s="62">
        <v>55121606</v>
      </c>
      <c r="WGY53" s="62">
        <v>55121606</v>
      </c>
      <c r="WGZ53" s="62">
        <v>55121606</v>
      </c>
      <c r="WHA53" s="62">
        <v>55121606</v>
      </c>
      <c r="WHB53" s="62">
        <v>55121606</v>
      </c>
      <c r="WHC53" s="62">
        <v>55121606</v>
      </c>
      <c r="WHD53" s="62">
        <v>55121606</v>
      </c>
      <c r="WHE53" s="62">
        <v>55121606</v>
      </c>
      <c r="WHF53" s="62">
        <v>55121606</v>
      </c>
      <c r="WHG53" s="62">
        <v>55121606</v>
      </c>
      <c r="WHH53" s="62">
        <v>55121606</v>
      </c>
      <c r="WHI53" s="62">
        <v>55121606</v>
      </c>
      <c r="WHJ53" s="62">
        <v>55121606</v>
      </c>
      <c r="WHK53" s="62">
        <v>55121606</v>
      </c>
      <c r="WHL53" s="62">
        <v>55121606</v>
      </c>
      <c r="WHM53" s="62">
        <v>55121606</v>
      </c>
      <c r="WHN53" s="62">
        <v>55121606</v>
      </c>
      <c r="WHO53" s="62">
        <v>55121606</v>
      </c>
      <c r="WHP53" s="62">
        <v>55121606</v>
      </c>
      <c r="WHQ53" s="62">
        <v>55121606</v>
      </c>
      <c r="WHR53" s="62">
        <v>55121606</v>
      </c>
      <c r="WHS53" s="62">
        <v>55121606</v>
      </c>
      <c r="WHT53" s="62">
        <v>55121606</v>
      </c>
      <c r="WHU53" s="62">
        <v>55121606</v>
      </c>
      <c r="WHV53" s="62">
        <v>55121606</v>
      </c>
      <c r="WHW53" s="62">
        <v>55121606</v>
      </c>
      <c r="WHX53" s="62">
        <v>55121606</v>
      </c>
      <c r="WHY53" s="62">
        <v>55121606</v>
      </c>
      <c r="WHZ53" s="62">
        <v>55121606</v>
      </c>
      <c r="WIA53" s="62">
        <v>55121606</v>
      </c>
      <c r="WIB53" s="62">
        <v>55121606</v>
      </c>
      <c r="WIC53" s="62">
        <v>55121606</v>
      </c>
      <c r="WID53" s="62">
        <v>55121606</v>
      </c>
      <c r="WIE53" s="62">
        <v>55121606</v>
      </c>
      <c r="WIF53" s="62">
        <v>55121606</v>
      </c>
      <c r="WIG53" s="62">
        <v>55121606</v>
      </c>
      <c r="WIH53" s="62">
        <v>55121606</v>
      </c>
      <c r="WII53" s="62">
        <v>55121606</v>
      </c>
      <c r="WIJ53" s="62">
        <v>55121606</v>
      </c>
      <c r="WIK53" s="62">
        <v>55121606</v>
      </c>
      <c r="WIL53" s="62">
        <v>55121606</v>
      </c>
      <c r="WIM53" s="62">
        <v>55121606</v>
      </c>
      <c r="WIN53" s="62">
        <v>55121606</v>
      </c>
      <c r="WIO53" s="62">
        <v>55121606</v>
      </c>
      <c r="WIP53" s="62">
        <v>55121606</v>
      </c>
      <c r="WIQ53" s="62">
        <v>55121606</v>
      </c>
      <c r="WIR53" s="62">
        <v>55121606</v>
      </c>
      <c r="WIS53" s="62">
        <v>55121606</v>
      </c>
      <c r="WIT53" s="62">
        <v>55121606</v>
      </c>
      <c r="WIU53" s="62">
        <v>55121606</v>
      </c>
      <c r="WIV53" s="62">
        <v>55121606</v>
      </c>
      <c r="WIW53" s="62">
        <v>55121606</v>
      </c>
      <c r="WIX53" s="62">
        <v>55121606</v>
      </c>
      <c r="WIY53" s="62">
        <v>55121606</v>
      </c>
      <c r="WIZ53" s="62">
        <v>55121606</v>
      </c>
      <c r="WJA53" s="62">
        <v>55121606</v>
      </c>
      <c r="WJB53" s="62">
        <v>55121606</v>
      </c>
      <c r="WJC53" s="62">
        <v>55121606</v>
      </c>
      <c r="WJD53" s="62">
        <v>55121606</v>
      </c>
      <c r="WJE53" s="62">
        <v>55121606</v>
      </c>
      <c r="WJF53" s="62">
        <v>55121606</v>
      </c>
      <c r="WJG53" s="62">
        <v>55121606</v>
      </c>
      <c r="WJH53" s="62">
        <v>55121606</v>
      </c>
      <c r="WJI53" s="62">
        <v>55121606</v>
      </c>
      <c r="WJJ53" s="62">
        <v>55121606</v>
      </c>
      <c r="WJK53" s="62">
        <v>55121606</v>
      </c>
      <c r="WJL53" s="62">
        <v>55121606</v>
      </c>
      <c r="WJM53" s="62">
        <v>55121606</v>
      </c>
      <c r="WJN53" s="62">
        <v>55121606</v>
      </c>
      <c r="WJO53" s="62">
        <v>55121606</v>
      </c>
      <c r="WJP53" s="62">
        <v>55121606</v>
      </c>
      <c r="WJQ53" s="62">
        <v>55121606</v>
      </c>
      <c r="WJR53" s="62">
        <v>55121606</v>
      </c>
      <c r="WJS53" s="62">
        <v>55121606</v>
      </c>
      <c r="WJT53" s="62">
        <v>55121606</v>
      </c>
      <c r="WJU53" s="62">
        <v>55121606</v>
      </c>
      <c r="WJV53" s="62">
        <v>55121606</v>
      </c>
      <c r="WJW53" s="62">
        <v>55121606</v>
      </c>
      <c r="WJX53" s="62">
        <v>55121606</v>
      </c>
      <c r="WJY53" s="62">
        <v>55121606</v>
      </c>
      <c r="WJZ53" s="62">
        <v>55121606</v>
      </c>
      <c r="WKA53" s="62">
        <v>55121606</v>
      </c>
      <c r="WKB53" s="62">
        <v>55121606</v>
      </c>
      <c r="WKC53" s="62">
        <v>55121606</v>
      </c>
      <c r="WKD53" s="62">
        <v>55121606</v>
      </c>
      <c r="WKE53" s="62">
        <v>55121606</v>
      </c>
      <c r="WKF53" s="62">
        <v>55121606</v>
      </c>
      <c r="WKG53" s="62">
        <v>55121606</v>
      </c>
      <c r="WKH53" s="62">
        <v>55121606</v>
      </c>
      <c r="WKI53" s="62">
        <v>55121606</v>
      </c>
      <c r="WKJ53" s="62">
        <v>55121606</v>
      </c>
      <c r="WKK53" s="62">
        <v>55121606</v>
      </c>
      <c r="WKL53" s="62">
        <v>55121606</v>
      </c>
      <c r="WKM53" s="62">
        <v>55121606</v>
      </c>
      <c r="WKN53" s="62">
        <v>55121606</v>
      </c>
      <c r="WKO53" s="62">
        <v>55121606</v>
      </c>
      <c r="WKP53" s="62">
        <v>55121606</v>
      </c>
      <c r="WKQ53" s="62">
        <v>55121606</v>
      </c>
      <c r="WKR53" s="62">
        <v>55121606</v>
      </c>
      <c r="WKS53" s="62">
        <v>55121606</v>
      </c>
      <c r="WKT53" s="62">
        <v>55121606</v>
      </c>
      <c r="WKU53" s="62">
        <v>55121606</v>
      </c>
      <c r="WKV53" s="62">
        <v>55121606</v>
      </c>
      <c r="WKW53" s="62">
        <v>55121606</v>
      </c>
      <c r="WKX53" s="62">
        <v>55121606</v>
      </c>
      <c r="WKY53" s="62">
        <v>55121606</v>
      </c>
      <c r="WKZ53" s="62">
        <v>55121606</v>
      </c>
      <c r="WLA53" s="62">
        <v>55121606</v>
      </c>
      <c r="WLB53" s="62">
        <v>55121606</v>
      </c>
      <c r="WLC53" s="62">
        <v>55121606</v>
      </c>
      <c r="WLD53" s="62">
        <v>55121606</v>
      </c>
      <c r="WLE53" s="62">
        <v>55121606</v>
      </c>
      <c r="WLF53" s="62">
        <v>55121606</v>
      </c>
      <c r="WLG53" s="62">
        <v>55121606</v>
      </c>
      <c r="WLH53" s="62">
        <v>55121606</v>
      </c>
      <c r="WLI53" s="62">
        <v>55121606</v>
      </c>
      <c r="WLJ53" s="62">
        <v>55121606</v>
      </c>
      <c r="WLK53" s="62">
        <v>55121606</v>
      </c>
      <c r="WLL53" s="62">
        <v>55121606</v>
      </c>
      <c r="WLM53" s="62">
        <v>55121606</v>
      </c>
      <c r="WLN53" s="62">
        <v>55121606</v>
      </c>
      <c r="WLO53" s="62">
        <v>55121606</v>
      </c>
      <c r="WLP53" s="62">
        <v>55121606</v>
      </c>
      <c r="WLQ53" s="62">
        <v>55121606</v>
      </c>
      <c r="WLR53" s="62">
        <v>55121606</v>
      </c>
      <c r="WLS53" s="62">
        <v>55121606</v>
      </c>
      <c r="WLT53" s="62">
        <v>55121606</v>
      </c>
      <c r="WLU53" s="62">
        <v>55121606</v>
      </c>
      <c r="WLV53" s="62">
        <v>55121606</v>
      </c>
      <c r="WLW53" s="62">
        <v>55121606</v>
      </c>
      <c r="WLX53" s="62">
        <v>55121606</v>
      </c>
      <c r="WLY53" s="62">
        <v>55121606</v>
      </c>
      <c r="WLZ53" s="62">
        <v>55121606</v>
      </c>
      <c r="WMA53" s="62">
        <v>55121606</v>
      </c>
      <c r="WMB53" s="62">
        <v>55121606</v>
      </c>
      <c r="WMC53" s="62">
        <v>55121606</v>
      </c>
      <c r="WMD53" s="62">
        <v>55121606</v>
      </c>
      <c r="WME53" s="62">
        <v>55121606</v>
      </c>
      <c r="WMF53" s="62">
        <v>55121606</v>
      </c>
      <c r="WMG53" s="62">
        <v>55121606</v>
      </c>
      <c r="WMH53" s="62">
        <v>55121606</v>
      </c>
      <c r="WMI53" s="62">
        <v>55121606</v>
      </c>
      <c r="WMJ53" s="62">
        <v>55121606</v>
      </c>
      <c r="WMK53" s="62">
        <v>55121606</v>
      </c>
      <c r="WML53" s="62">
        <v>55121606</v>
      </c>
      <c r="WMM53" s="62">
        <v>55121606</v>
      </c>
      <c r="WMN53" s="62">
        <v>55121606</v>
      </c>
      <c r="WMO53" s="62">
        <v>55121606</v>
      </c>
      <c r="WMP53" s="62">
        <v>55121606</v>
      </c>
      <c r="WMQ53" s="62">
        <v>55121606</v>
      </c>
      <c r="WMR53" s="62">
        <v>55121606</v>
      </c>
      <c r="WMS53" s="62">
        <v>55121606</v>
      </c>
      <c r="WMT53" s="62">
        <v>55121606</v>
      </c>
      <c r="WMU53" s="62">
        <v>55121606</v>
      </c>
      <c r="WMV53" s="62">
        <v>55121606</v>
      </c>
      <c r="WMW53" s="62">
        <v>55121606</v>
      </c>
      <c r="WMX53" s="62">
        <v>55121606</v>
      </c>
      <c r="WMY53" s="62">
        <v>55121606</v>
      </c>
      <c r="WMZ53" s="62">
        <v>55121606</v>
      </c>
      <c r="WNA53" s="62">
        <v>55121606</v>
      </c>
      <c r="WNB53" s="62">
        <v>55121606</v>
      </c>
      <c r="WNC53" s="62">
        <v>55121606</v>
      </c>
      <c r="WND53" s="62">
        <v>55121606</v>
      </c>
      <c r="WNE53" s="62">
        <v>55121606</v>
      </c>
      <c r="WNF53" s="62">
        <v>55121606</v>
      </c>
      <c r="WNG53" s="62">
        <v>55121606</v>
      </c>
      <c r="WNH53" s="62">
        <v>55121606</v>
      </c>
      <c r="WNI53" s="62">
        <v>55121606</v>
      </c>
      <c r="WNJ53" s="62">
        <v>55121606</v>
      </c>
      <c r="WNK53" s="62">
        <v>55121606</v>
      </c>
      <c r="WNL53" s="62">
        <v>55121606</v>
      </c>
      <c r="WNM53" s="62">
        <v>55121606</v>
      </c>
      <c r="WNN53" s="62">
        <v>55121606</v>
      </c>
      <c r="WNO53" s="62">
        <v>55121606</v>
      </c>
      <c r="WNP53" s="62">
        <v>55121606</v>
      </c>
      <c r="WNQ53" s="62">
        <v>55121606</v>
      </c>
      <c r="WNR53" s="62">
        <v>55121606</v>
      </c>
      <c r="WNS53" s="62">
        <v>55121606</v>
      </c>
      <c r="WNT53" s="62">
        <v>55121606</v>
      </c>
      <c r="WNU53" s="62">
        <v>55121606</v>
      </c>
      <c r="WNV53" s="62">
        <v>55121606</v>
      </c>
      <c r="WNW53" s="62">
        <v>55121606</v>
      </c>
      <c r="WNX53" s="62">
        <v>55121606</v>
      </c>
      <c r="WNY53" s="62">
        <v>55121606</v>
      </c>
      <c r="WNZ53" s="62">
        <v>55121606</v>
      </c>
      <c r="WOA53" s="62">
        <v>55121606</v>
      </c>
      <c r="WOB53" s="62">
        <v>55121606</v>
      </c>
      <c r="WOC53" s="62">
        <v>55121606</v>
      </c>
      <c r="WOD53" s="62">
        <v>55121606</v>
      </c>
      <c r="WOE53" s="62">
        <v>55121606</v>
      </c>
      <c r="WOF53" s="62">
        <v>55121606</v>
      </c>
      <c r="WOG53" s="62">
        <v>55121606</v>
      </c>
      <c r="WOH53" s="62">
        <v>55121606</v>
      </c>
      <c r="WOI53" s="62">
        <v>55121606</v>
      </c>
      <c r="WOJ53" s="62">
        <v>55121606</v>
      </c>
      <c r="WOK53" s="62">
        <v>55121606</v>
      </c>
      <c r="WOL53" s="62">
        <v>55121606</v>
      </c>
      <c r="WOM53" s="62">
        <v>55121606</v>
      </c>
      <c r="WON53" s="62">
        <v>55121606</v>
      </c>
      <c r="WOO53" s="62">
        <v>55121606</v>
      </c>
      <c r="WOP53" s="62">
        <v>55121606</v>
      </c>
      <c r="WOQ53" s="62">
        <v>55121606</v>
      </c>
      <c r="WOR53" s="62">
        <v>55121606</v>
      </c>
      <c r="WOS53" s="62">
        <v>55121606</v>
      </c>
      <c r="WOT53" s="62">
        <v>55121606</v>
      </c>
      <c r="WOU53" s="62">
        <v>55121606</v>
      </c>
      <c r="WOV53" s="62">
        <v>55121606</v>
      </c>
      <c r="WOW53" s="62">
        <v>55121606</v>
      </c>
      <c r="WOX53" s="62">
        <v>55121606</v>
      </c>
      <c r="WOY53" s="62">
        <v>55121606</v>
      </c>
      <c r="WOZ53" s="62">
        <v>55121606</v>
      </c>
      <c r="WPA53" s="62">
        <v>55121606</v>
      </c>
      <c r="WPB53" s="62">
        <v>55121606</v>
      </c>
      <c r="WPC53" s="62">
        <v>55121606</v>
      </c>
      <c r="WPD53" s="62">
        <v>55121606</v>
      </c>
      <c r="WPE53" s="62">
        <v>55121606</v>
      </c>
      <c r="WPF53" s="62">
        <v>55121606</v>
      </c>
      <c r="WPG53" s="62">
        <v>55121606</v>
      </c>
      <c r="WPH53" s="62">
        <v>55121606</v>
      </c>
      <c r="WPI53" s="62">
        <v>55121606</v>
      </c>
      <c r="WPJ53" s="62">
        <v>55121606</v>
      </c>
      <c r="WPK53" s="62">
        <v>55121606</v>
      </c>
      <c r="WPL53" s="62">
        <v>55121606</v>
      </c>
      <c r="WPM53" s="62">
        <v>55121606</v>
      </c>
      <c r="WPN53" s="62">
        <v>55121606</v>
      </c>
      <c r="WPO53" s="62">
        <v>55121606</v>
      </c>
      <c r="WPP53" s="62">
        <v>55121606</v>
      </c>
      <c r="WPQ53" s="62">
        <v>55121606</v>
      </c>
      <c r="WPR53" s="62">
        <v>55121606</v>
      </c>
      <c r="WPS53" s="62">
        <v>55121606</v>
      </c>
      <c r="WPT53" s="62">
        <v>55121606</v>
      </c>
      <c r="WPU53" s="62">
        <v>55121606</v>
      </c>
      <c r="WPV53" s="62">
        <v>55121606</v>
      </c>
      <c r="WPW53" s="62">
        <v>55121606</v>
      </c>
      <c r="WPX53" s="62">
        <v>55121606</v>
      </c>
      <c r="WPY53" s="62">
        <v>55121606</v>
      </c>
      <c r="WPZ53" s="62">
        <v>55121606</v>
      </c>
      <c r="WQA53" s="62">
        <v>55121606</v>
      </c>
      <c r="WQB53" s="62">
        <v>55121606</v>
      </c>
      <c r="WQC53" s="62">
        <v>55121606</v>
      </c>
      <c r="WQD53" s="62">
        <v>55121606</v>
      </c>
      <c r="WQE53" s="62">
        <v>55121606</v>
      </c>
      <c r="WQF53" s="62">
        <v>55121606</v>
      </c>
      <c r="WQG53" s="62">
        <v>55121606</v>
      </c>
      <c r="WQH53" s="62">
        <v>55121606</v>
      </c>
      <c r="WQI53" s="62">
        <v>55121606</v>
      </c>
      <c r="WQJ53" s="62">
        <v>55121606</v>
      </c>
      <c r="WQK53" s="62">
        <v>55121606</v>
      </c>
      <c r="WQL53" s="62">
        <v>55121606</v>
      </c>
      <c r="WQM53" s="62">
        <v>55121606</v>
      </c>
      <c r="WQN53" s="62">
        <v>55121606</v>
      </c>
      <c r="WQO53" s="62">
        <v>55121606</v>
      </c>
      <c r="WQP53" s="62">
        <v>55121606</v>
      </c>
      <c r="WQQ53" s="62">
        <v>55121606</v>
      </c>
      <c r="WQR53" s="62">
        <v>55121606</v>
      </c>
      <c r="WQS53" s="62">
        <v>55121606</v>
      </c>
      <c r="WQT53" s="62">
        <v>55121606</v>
      </c>
      <c r="WQU53" s="62">
        <v>55121606</v>
      </c>
      <c r="WQV53" s="62">
        <v>55121606</v>
      </c>
      <c r="WQW53" s="62">
        <v>55121606</v>
      </c>
      <c r="WQX53" s="62">
        <v>55121606</v>
      </c>
      <c r="WQY53" s="62">
        <v>55121606</v>
      </c>
      <c r="WQZ53" s="62">
        <v>55121606</v>
      </c>
      <c r="WRA53" s="62">
        <v>55121606</v>
      </c>
      <c r="WRB53" s="62">
        <v>55121606</v>
      </c>
      <c r="WRC53" s="62">
        <v>55121606</v>
      </c>
      <c r="WRD53" s="62">
        <v>55121606</v>
      </c>
      <c r="WRE53" s="62">
        <v>55121606</v>
      </c>
      <c r="WRF53" s="62">
        <v>55121606</v>
      </c>
      <c r="WRG53" s="62">
        <v>55121606</v>
      </c>
      <c r="WRH53" s="62">
        <v>55121606</v>
      </c>
      <c r="WRI53" s="62">
        <v>55121606</v>
      </c>
      <c r="WRJ53" s="62">
        <v>55121606</v>
      </c>
      <c r="WRK53" s="62">
        <v>55121606</v>
      </c>
      <c r="WRL53" s="62">
        <v>55121606</v>
      </c>
      <c r="WRM53" s="62">
        <v>55121606</v>
      </c>
      <c r="WRN53" s="62">
        <v>55121606</v>
      </c>
      <c r="WRO53" s="62">
        <v>55121606</v>
      </c>
      <c r="WRP53" s="62">
        <v>55121606</v>
      </c>
      <c r="WRQ53" s="62">
        <v>55121606</v>
      </c>
      <c r="WRR53" s="62">
        <v>55121606</v>
      </c>
      <c r="WRS53" s="62">
        <v>55121606</v>
      </c>
      <c r="WRT53" s="62">
        <v>55121606</v>
      </c>
      <c r="WRU53" s="62">
        <v>55121606</v>
      </c>
      <c r="WRV53" s="62">
        <v>55121606</v>
      </c>
      <c r="WRW53" s="62">
        <v>55121606</v>
      </c>
      <c r="WRX53" s="62">
        <v>55121606</v>
      </c>
      <c r="WRY53" s="62">
        <v>55121606</v>
      </c>
      <c r="WRZ53" s="62">
        <v>55121606</v>
      </c>
      <c r="WSA53" s="62">
        <v>55121606</v>
      </c>
      <c r="WSB53" s="62">
        <v>55121606</v>
      </c>
      <c r="WSC53" s="62">
        <v>55121606</v>
      </c>
      <c r="WSD53" s="62">
        <v>55121606</v>
      </c>
      <c r="WSE53" s="62">
        <v>55121606</v>
      </c>
      <c r="WSF53" s="62">
        <v>55121606</v>
      </c>
      <c r="WSG53" s="62">
        <v>55121606</v>
      </c>
      <c r="WSH53" s="62">
        <v>55121606</v>
      </c>
      <c r="WSI53" s="62">
        <v>55121606</v>
      </c>
      <c r="WSJ53" s="62">
        <v>55121606</v>
      </c>
      <c r="WSK53" s="62">
        <v>55121606</v>
      </c>
      <c r="WSL53" s="62">
        <v>55121606</v>
      </c>
      <c r="WSM53" s="62">
        <v>55121606</v>
      </c>
      <c r="WSN53" s="62">
        <v>55121606</v>
      </c>
      <c r="WSO53" s="62">
        <v>55121606</v>
      </c>
      <c r="WSP53" s="62">
        <v>55121606</v>
      </c>
      <c r="WSQ53" s="62">
        <v>55121606</v>
      </c>
      <c r="WSR53" s="62">
        <v>55121606</v>
      </c>
      <c r="WSS53" s="62">
        <v>55121606</v>
      </c>
      <c r="WST53" s="62">
        <v>55121606</v>
      </c>
      <c r="WSU53" s="62">
        <v>55121606</v>
      </c>
      <c r="WSV53" s="62">
        <v>55121606</v>
      </c>
      <c r="WSW53" s="62">
        <v>55121606</v>
      </c>
      <c r="WSX53" s="62">
        <v>55121606</v>
      </c>
      <c r="WSY53" s="62">
        <v>55121606</v>
      </c>
      <c r="WSZ53" s="62">
        <v>55121606</v>
      </c>
      <c r="WTA53" s="62">
        <v>55121606</v>
      </c>
      <c r="WTB53" s="62">
        <v>55121606</v>
      </c>
      <c r="WTC53" s="62">
        <v>55121606</v>
      </c>
      <c r="WTD53" s="62">
        <v>55121606</v>
      </c>
      <c r="WTE53" s="62">
        <v>55121606</v>
      </c>
      <c r="WTF53" s="62">
        <v>55121606</v>
      </c>
      <c r="WTG53" s="62">
        <v>55121606</v>
      </c>
      <c r="WTH53" s="62">
        <v>55121606</v>
      </c>
      <c r="WTI53" s="62">
        <v>55121606</v>
      </c>
      <c r="WTJ53" s="62">
        <v>55121606</v>
      </c>
      <c r="WTK53" s="62">
        <v>55121606</v>
      </c>
      <c r="WTL53" s="62">
        <v>55121606</v>
      </c>
      <c r="WTM53" s="62">
        <v>55121606</v>
      </c>
      <c r="WTN53" s="62">
        <v>55121606</v>
      </c>
      <c r="WTO53" s="62">
        <v>55121606</v>
      </c>
      <c r="WTP53" s="62">
        <v>55121606</v>
      </c>
      <c r="WTQ53" s="62">
        <v>55121606</v>
      </c>
      <c r="WTR53" s="62">
        <v>55121606</v>
      </c>
      <c r="WTS53" s="62">
        <v>55121606</v>
      </c>
      <c r="WTT53" s="62">
        <v>55121606</v>
      </c>
      <c r="WTU53" s="62">
        <v>55121606</v>
      </c>
      <c r="WTV53" s="62">
        <v>55121606</v>
      </c>
      <c r="WTW53" s="62">
        <v>55121606</v>
      </c>
      <c r="WTX53" s="62">
        <v>55121606</v>
      </c>
      <c r="WTY53" s="62">
        <v>55121606</v>
      </c>
      <c r="WTZ53" s="62">
        <v>55121606</v>
      </c>
      <c r="WUA53" s="62">
        <v>55121606</v>
      </c>
      <c r="WUB53" s="62">
        <v>55121606</v>
      </c>
      <c r="WUC53" s="62">
        <v>55121606</v>
      </c>
      <c r="WUD53" s="62">
        <v>55121606</v>
      </c>
      <c r="WUE53" s="62">
        <v>55121606</v>
      </c>
      <c r="WUF53" s="62">
        <v>55121606</v>
      </c>
      <c r="WUG53" s="62">
        <v>55121606</v>
      </c>
      <c r="WUH53" s="62">
        <v>55121606</v>
      </c>
      <c r="WUI53" s="62">
        <v>55121606</v>
      </c>
      <c r="WUJ53" s="62">
        <v>55121606</v>
      </c>
      <c r="WUK53" s="62">
        <v>55121606</v>
      </c>
      <c r="WUL53" s="62">
        <v>55121606</v>
      </c>
      <c r="WUM53" s="62">
        <v>55121606</v>
      </c>
      <c r="WUN53" s="62">
        <v>55121606</v>
      </c>
      <c r="WUO53" s="62">
        <v>55121606</v>
      </c>
      <c r="WUP53" s="62">
        <v>55121606</v>
      </c>
      <c r="WUQ53" s="62">
        <v>55121606</v>
      </c>
      <c r="WUR53" s="62">
        <v>55121606</v>
      </c>
      <c r="WUS53" s="62">
        <v>55121606</v>
      </c>
      <c r="WUT53" s="62">
        <v>55121606</v>
      </c>
      <c r="WUU53" s="62">
        <v>55121606</v>
      </c>
      <c r="WUV53" s="62">
        <v>55121606</v>
      </c>
      <c r="WUW53" s="62">
        <v>55121606</v>
      </c>
      <c r="WUX53" s="62">
        <v>55121606</v>
      </c>
      <c r="WUY53" s="62">
        <v>55121606</v>
      </c>
      <c r="WUZ53" s="62">
        <v>55121606</v>
      </c>
      <c r="WVA53" s="62">
        <v>55121606</v>
      </c>
      <c r="WVB53" s="62">
        <v>55121606</v>
      </c>
      <c r="WVC53" s="62">
        <v>55121606</v>
      </c>
      <c r="WVD53" s="62">
        <v>55121606</v>
      </c>
      <c r="WVE53" s="62">
        <v>55121606</v>
      </c>
      <c r="WVF53" s="62">
        <v>55121606</v>
      </c>
      <c r="WVG53" s="62">
        <v>55121606</v>
      </c>
      <c r="WVH53" s="62">
        <v>55121606</v>
      </c>
      <c r="WVI53" s="62">
        <v>55121606</v>
      </c>
      <c r="WVJ53" s="62">
        <v>55121606</v>
      </c>
      <c r="WVK53" s="62">
        <v>55121606</v>
      </c>
      <c r="WVL53" s="62">
        <v>55121606</v>
      </c>
      <c r="WVM53" s="62">
        <v>55121606</v>
      </c>
      <c r="WVN53" s="62">
        <v>55121606</v>
      </c>
      <c r="WVO53" s="62">
        <v>55121606</v>
      </c>
      <c r="WVP53" s="62">
        <v>55121606</v>
      </c>
      <c r="WVQ53" s="62">
        <v>55121606</v>
      </c>
      <c r="WVR53" s="62">
        <v>55121606</v>
      </c>
      <c r="WVS53" s="62">
        <v>55121606</v>
      </c>
      <c r="WVT53" s="62">
        <v>55121606</v>
      </c>
      <c r="WVU53" s="62">
        <v>55121606</v>
      </c>
      <c r="WVV53" s="62">
        <v>55121606</v>
      </c>
      <c r="WVW53" s="62">
        <v>55121606</v>
      </c>
      <c r="WVX53" s="62">
        <v>55121606</v>
      </c>
      <c r="WVY53" s="62">
        <v>55121606</v>
      </c>
      <c r="WVZ53" s="62">
        <v>55121606</v>
      </c>
      <c r="WWA53" s="62">
        <v>55121606</v>
      </c>
      <c r="WWB53" s="62">
        <v>55121606</v>
      </c>
      <c r="WWC53" s="62">
        <v>55121606</v>
      </c>
      <c r="WWD53" s="62">
        <v>55121606</v>
      </c>
      <c r="WWE53" s="62">
        <v>55121606</v>
      </c>
      <c r="WWF53" s="62">
        <v>55121606</v>
      </c>
      <c r="WWG53" s="62">
        <v>55121606</v>
      </c>
      <c r="WWH53" s="62">
        <v>55121606</v>
      </c>
      <c r="WWI53" s="62">
        <v>55121606</v>
      </c>
      <c r="WWJ53" s="62">
        <v>55121606</v>
      </c>
      <c r="WWK53" s="62">
        <v>55121606</v>
      </c>
      <c r="WWL53" s="62">
        <v>55121606</v>
      </c>
      <c r="WWM53" s="62">
        <v>55121606</v>
      </c>
      <c r="WWN53" s="62">
        <v>55121606</v>
      </c>
      <c r="WWO53" s="62">
        <v>55121606</v>
      </c>
      <c r="WWP53" s="62">
        <v>55121606</v>
      </c>
      <c r="WWQ53" s="62">
        <v>55121606</v>
      </c>
      <c r="WWR53" s="62">
        <v>55121606</v>
      </c>
      <c r="WWS53" s="62">
        <v>55121606</v>
      </c>
      <c r="WWT53" s="62">
        <v>55121606</v>
      </c>
      <c r="WWU53" s="62">
        <v>55121606</v>
      </c>
      <c r="WWV53" s="62">
        <v>55121606</v>
      </c>
      <c r="WWW53" s="62">
        <v>55121606</v>
      </c>
      <c r="WWX53" s="62">
        <v>55121606</v>
      </c>
      <c r="WWY53" s="62">
        <v>55121606</v>
      </c>
      <c r="WWZ53" s="62">
        <v>55121606</v>
      </c>
      <c r="WXA53" s="62">
        <v>55121606</v>
      </c>
      <c r="WXB53" s="62">
        <v>55121606</v>
      </c>
      <c r="WXC53" s="62">
        <v>55121606</v>
      </c>
      <c r="WXD53" s="62">
        <v>55121606</v>
      </c>
      <c r="WXE53" s="62">
        <v>55121606</v>
      </c>
      <c r="WXF53" s="62">
        <v>55121606</v>
      </c>
      <c r="WXG53" s="62">
        <v>55121606</v>
      </c>
      <c r="WXH53" s="62">
        <v>55121606</v>
      </c>
      <c r="WXI53" s="62">
        <v>55121606</v>
      </c>
      <c r="WXJ53" s="62">
        <v>55121606</v>
      </c>
      <c r="WXK53" s="62">
        <v>55121606</v>
      </c>
      <c r="WXL53" s="62">
        <v>55121606</v>
      </c>
      <c r="WXM53" s="62">
        <v>55121606</v>
      </c>
      <c r="WXN53" s="62">
        <v>55121606</v>
      </c>
      <c r="WXO53" s="62">
        <v>55121606</v>
      </c>
      <c r="WXP53" s="62">
        <v>55121606</v>
      </c>
      <c r="WXQ53" s="62">
        <v>55121606</v>
      </c>
      <c r="WXR53" s="62">
        <v>55121606</v>
      </c>
      <c r="WXS53" s="62">
        <v>55121606</v>
      </c>
      <c r="WXT53" s="62">
        <v>55121606</v>
      </c>
      <c r="WXU53" s="62">
        <v>55121606</v>
      </c>
      <c r="WXV53" s="62">
        <v>55121606</v>
      </c>
      <c r="WXW53" s="62">
        <v>55121606</v>
      </c>
      <c r="WXX53" s="62">
        <v>55121606</v>
      </c>
      <c r="WXY53" s="62">
        <v>55121606</v>
      </c>
      <c r="WXZ53" s="62">
        <v>55121606</v>
      </c>
      <c r="WYA53" s="62">
        <v>55121606</v>
      </c>
      <c r="WYB53" s="62">
        <v>55121606</v>
      </c>
      <c r="WYC53" s="62">
        <v>55121606</v>
      </c>
      <c r="WYD53" s="62">
        <v>55121606</v>
      </c>
      <c r="WYE53" s="62">
        <v>55121606</v>
      </c>
      <c r="WYF53" s="62">
        <v>55121606</v>
      </c>
      <c r="WYG53" s="62">
        <v>55121606</v>
      </c>
      <c r="WYH53" s="62">
        <v>55121606</v>
      </c>
      <c r="WYI53" s="62">
        <v>55121606</v>
      </c>
      <c r="WYJ53" s="62">
        <v>55121606</v>
      </c>
      <c r="WYK53" s="62">
        <v>55121606</v>
      </c>
      <c r="WYL53" s="62">
        <v>55121606</v>
      </c>
      <c r="WYM53" s="62">
        <v>55121606</v>
      </c>
      <c r="WYN53" s="62">
        <v>55121606</v>
      </c>
      <c r="WYO53" s="62">
        <v>55121606</v>
      </c>
      <c r="WYP53" s="62">
        <v>55121606</v>
      </c>
      <c r="WYQ53" s="62">
        <v>55121606</v>
      </c>
      <c r="WYR53" s="62">
        <v>55121606</v>
      </c>
      <c r="WYS53" s="62">
        <v>55121606</v>
      </c>
      <c r="WYT53" s="62">
        <v>55121606</v>
      </c>
      <c r="WYU53" s="62">
        <v>55121606</v>
      </c>
      <c r="WYV53" s="62">
        <v>55121606</v>
      </c>
      <c r="WYW53" s="62">
        <v>55121606</v>
      </c>
      <c r="WYX53" s="62">
        <v>55121606</v>
      </c>
      <c r="WYY53" s="62">
        <v>55121606</v>
      </c>
      <c r="WYZ53" s="62">
        <v>55121606</v>
      </c>
      <c r="WZA53" s="62">
        <v>55121606</v>
      </c>
      <c r="WZB53" s="62">
        <v>55121606</v>
      </c>
      <c r="WZC53" s="62">
        <v>55121606</v>
      </c>
      <c r="WZD53" s="62">
        <v>55121606</v>
      </c>
      <c r="WZE53" s="62">
        <v>55121606</v>
      </c>
      <c r="WZF53" s="62">
        <v>55121606</v>
      </c>
      <c r="WZG53" s="62">
        <v>55121606</v>
      </c>
      <c r="WZH53" s="62">
        <v>55121606</v>
      </c>
      <c r="WZI53" s="62">
        <v>55121606</v>
      </c>
      <c r="WZJ53" s="62">
        <v>55121606</v>
      </c>
      <c r="WZK53" s="62">
        <v>55121606</v>
      </c>
      <c r="WZL53" s="62">
        <v>55121606</v>
      </c>
      <c r="WZM53" s="62">
        <v>55121606</v>
      </c>
      <c r="WZN53" s="62">
        <v>55121606</v>
      </c>
      <c r="WZO53" s="62">
        <v>55121606</v>
      </c>
      <c r="WZP53" s="62">
        <v>55121606</v>
      </c>
      <c r="WZQ53" s="62">
        <v>55121606</v>
      </c>
      <c r="WZR53" s="62">
        <v>55121606</v>
      </c>
      <c r="WZS53" s="62">
        <v>55121606</v>
      </c>
      <c r="WZT53" s="62">
        <v>55121606</v>
      </c>
      <c r="WZU53" s="62">
        <v>55121606</v>
      </c>
      <c r="WZV53" s="62">
        <v>55121606</v>
      </c>
      <c r="WZW53" s="62">
        <v>55121606</v>
      </c>
      <c r="WZX53" s="62">
        <v>55121606</v>
      </c>
      <c r="WZY53" s="62">
        <v>55121606</v>
      </c>
      <c r="WZZ53" s="62">
        <v>55121606</v>
      </c>
      <c r="XAA53" s="62">
        <v>55121606</v>
      </c>
      <c r="XAB53" s="62">
        <v>55121606</v>
      </c>
      <c r="XAC53" s="62">
        <v>55121606</v>
      </c>
      <c r="XAD53" s="62">
        <v>55121606</v>
      </c>
      <c r="XAE53" s="62">
        <v>55121606</v>
      </c>
      <c r="XAF53" s="62">
        <v>55121606</v>
      </c>
      <c r="XAG53" s="62">
        <v>55121606</v>
      </c>
      <c r="XAH53" s="62">
        <v>55121606</v>
      </c>
      <c r="XAI53" s="62">
        <v>55121606</v>
      </c>
      <c r="XAJ53" s="62">
        <v>55121606</v>
      </c>
      <c r="XAK53" s="62">
        <v>55121606</v>
      </c>
      <c r="XAL53" s="62">
        <v>55121606</v>
      </c>
      <c r="XAM53" s="62">
        <v>55121606</v>
      </c>
      <c r="XAN53" s="62">
        <v>55121606</v>
      </c>
      <c r="XAO53" s="62">
        <v>55121606</v>
      </c>
      <c r="XAP53" s="62">
        <v>55121606</v>
      </c>
      <c r="XAQ53" s="62">
        <v>55121606</v>
      </c>
      <c r="XAR53" s="62">
        <v>55121606</v>
      </c>
      <c r="XAS53" s="62">
        <v>55121606</v>
      </c>
      <c r="XAT53" s="62">
        <v>55121606</v>
      </c>
      <c r="XAU53" s="62">
        <v>55121606</v>
      </c>
      <c r="XAV53" s="62">
        <v>55121606</v>
      </c>
      <c r="XAW53" s="62">
        <v>55121606</v>
      </c>
      <c r="XAX53" s="62">
        <v>55121606</v>
      </c>
      <c r="XAY53" s="62">
        <v>55121606</v>
      </c>
      <c r="XAZ53" s="62">
        <v>55121606</v>
      </c>
      <c r="XBA53" s="62">
        <v>55121606</v>
      </c>
      <c r="XBB53" s="62">
        <v>55121606</v>
      </c>
      <c r="XBC53" s="62">
        <v>55121606</v>
      </c>
      <c r="XBD53" s="62">
        <v>55121606</v>
      </c>
      <c r="XBE53" s="62">
        <v>55121606</v>
      </c>
      <c r="XBF53" s="62">
        <v>55121606</v>
      </c>
      <c r="XBG53" s="62">
        <v>55121606</v>
      </c>
      <c r="XBH53" s="62">
        <v>55121606</v>
      </c>
      <c r="XBI53" s="62">
        <v>55121606</v>
      </c>
      <c r="XBJ53" s="62">
        <v>55121606</v>
      </c>
      <c r="XBK53" s="62">
        <v>55121606</v>
      </c>
      <c r="XBL53" s="62">
        <v>55121606</v>
      </c>
      <c r="XBM53" s="62">
        <v>55121606</v>
      </c>
      <c r="XBN53" s="62">
        <v>55121606</v>
      </c>
      <c r="XBO53" s="62">
        <v>55121606</v>
      </c>
      <c r="XBP53" s="62">
        <v>55121606</v>
      </c>
      <c r="XBQ53" s="62">
        <v>55121606</v>
      </c>
      <c r="XBR53" s="62">
        <v>55121606</v>
      </c>
      <c r="XBS53" s="62">
        <v>55121606</v>
      </c>
      <c r="XBT53" s="62">
        <v>55121606</v>
      </c>
      <c r="XBU53" s="62">
        <v>55121606</v>
      </c>
      <c r="XBV53" s="62">
        <v>55121606</v>
      </c>
      <c r="XBW53" s="62">
        <v>55121606</v>
      </c>
      <c r="XBX53" s="62">
        <v>55121606</v>
      </c>
      <c r="XBY53" s="62">
        <v>55121606</v>
      </c>
      <c r="XBZ53" s="62">
        <v>55121606</v>
      </c>
      <c r="XCA53" s="62">
        <v>55121606</v>
      </c>
      <c r="XCB53" s="62">
        <v>55121606</v>
      </c>
      <c r="XCC53" s="62">
        <v>55121606</v>
      </c>
      <c r="XCD53" s="62">
        <v>55121606</v>
      </c>
      <c r="XCE53" s="62">
        <v>55121606</v>
      </c>
      <c r="XCF53" s="62">
        <v>55121606</v>
      </c>
      <c r="XCG53" s="62">
        <v>55121606</v>
      </c>
      <c r="XCH53" s="62">
        <v>55121606</v>
      </c>
      <c r="XCI53" s="62">
        <v>55121606</v>
      </c>
      <c r="XCJ53" s="62">
        <v>55121606</v>
      </c>
      <c r="XCK53" s="62">
        <v>55121606</v>
      </c>
      <c r="XCL53" s="62">
        <v>55121606</v>
      </c>
      <c r="XCM53" s="62">
        <v>55121606</v>
      </c>
      <c r="XCN53" s="62">
        <v>55121606</v>
      </c>
      <c r="XCO53" s="62">
        <v>55121606</v>
      </c>
      <c r="XCP53" s="62">
        <v>55121606</v>
      </c>
      <c r="XCQ53" s="62">
        <v>55121606</v>
      </c>
      <c r="XCR53" s="62">
        <v>55121606</v>
      </c>
      <c r="XCS53" s="62">
        <v>55121606</v>
      </c>
      <c r="XCT53" s="62">
        <v>55121606</v>
      </c>
      <c r="XCU53" s="62">
        <v>55121606</v>
      </c>
      <c r="XCV53" s="62">
        <v>55121606</v>
      </c>
      <c r="XCW53" s="62">
        <v>55121606</v>
      </c>
      <c r="XCX53" s="62">
        <v>55121606</v>
      </c>
      <c r="XCY53" s="62">
        <v>55121606</v>
      </c>
      <c r="XCZ53" s="62">
        <v>55121606</v>
      </c>
      <c r="XDA53" s="62">
        <v>55121606</v>
      </c>
      <c r="XDB53" s="62">
        <v>55121606</v>
      </c>
      <c r="XDC53" s="62">
        <v>55121606</v>
      </c>
      <c r="XDD53" s="62">
        <v>55121606</v>
      </c>
      <c r="XDE53" s="62">
        <v>55121606</v>
      </c>
      <c r="XDF53" s="62">
        <v>55121606</v>
      </c>
      <c r="XDG53" s="62">
        <v>55121606</v>
      </c>
      <c r="XDH53" s="62">
        <v>55121606</v>
      </c>
      <c r="XDI53" s="62">
        <v>55121606</v>
      </c>
      <c r="XDJ53" s="62">
        <v>55121606</v>
      </c>
      <c r="XDK53" s="62">
        <v>55121606</v>
      </c>
      <c r="XDL53" s="62">
        <v>55121606</v>
      </c>
      <c r="XDM53" s="62">
        <v>55121606</v>
      </c>
      <c r="XDN53" s="62">
        <v>55121606</v>
      </c>
      <c r="XDO53" s="62">
        <v>55121606</v>
      </c>
      <c r="XDP53" s="62">
        <v>55121606</v>
      </c>
      <c r="XDQ53" s="62">
        <v>55121606</v>
      </c>
      <c r="XDR53" s="62">
        <v>55121606</v>
      </c>
      <c r="XDS53" s="62">
        <v>55121606</v>
      </c>
      <c r="XDT53" s="62">
        <v>55121606</v>
      </c>
      <c r="XDU53" s="62">
        <v>55121606</v>
      </c>
      <c r="XDV53" s="62">
        <v>55121606</v>
      </c>
      <c r="XDW53" s="62">
        <v>55121606</v>
      </c>
      <c r="XDX53" s="62">
        <v>55121606</v>
      </c>
      <c r="XDY53" s="62">
        <v>55121606</v>
      </c>
      <c r="XDZ53" s="62">
        <v>55121606</v>
      </c>
      <c r="XEA53" s="62">
        <v>55121606</v>
      </c>
      <c r="XEB53" s="62">
        <v>55121606</v>
      </c>
      <c r="XEC53" s="62">
        <v>55121606</v>
      </c>
      <c r="XED53" s="62">
        <v>55121606</v>
      </c>
      <c r="XEE53" s="62">
        <v>55121606</v>
      </c>
      <c r="XEF53" s="62">
        <v>55121606</v>
      </c>
      <c r="XEG53" s="62">
        <v>55121606</v>
      </c>
      <c r="XEH53" s="62">
        <v>55121606</v>
      </c>
      <c r="XEI53" s="62">
        <v>55121606</v>
      </c>
      <c r="XEJ53" s="62">
        <v>55121606</v>
      </c>
      <c r="XEK53" s="62">
        <v>55121606</v>
      </c>
      <c r="XEL53" s="62">
        <v>55121606</v>
      </c>
      <c r="XEM53" s="62">
        <v>55121606</v>
      </c>
      <c r="XEN53" s="62">
        <v>55121606</v>
      </c>
      <c r="XEO53" s="62">
        <v>55121606</v>
      </c>
      <c r="XEP53" s="62">
        <v>55121606</v>
      </c>
      <c r="XEQ53" s="62">
        <v>55121606</v>
      </c>
      <c r="XER53" s="62">
        <v>55121606</v>
      </c>
      <c r="XES53" s="62">
        <v>55121606</v>
      </c>
      <c r="XET53" s="62">
        <v>55121606</v>
      </c>
      <c r="XEU53" s="62">
        <v>55121606</v>
      </c>
      <c r="XEV53" s="62">
        <v>55121606</v>
      </c>
      <c r="XEW53" s="62">
        <v>55121606</v>
      </c>
      <c r="XEX53" s="62">
        <v>55121606</v>
      </c>
      <c r="XEY53" s="62">
        <v>55121606</v>
      </c>
      <c r="XEZ53" s="62">
        <v>55121606</v>
      </c>
      <c r="XFA53" s="62">
        <v>55121606</v>
      </c>
      <c r="XFB53" s="62">
        <v>55121606</v>
      </c>
      <c r="XFC53" s="62">
        <v>55121606</v>
      </c>
      <c r="XFD53" s="62">
        <v>55121606</v>
      </c>
    </row>
    <row r="54" spans="1:16384" ht="13.5" customHeight="1" x14ac:dyDescent="0.25">
      <c r="A54" s="85">
        <v>14111507</v>
      </c>
      <c r="B54" s="69" t="str">
        <f t="shared" ca="1" si="0"/>
        <v>Papel para impresora o fotocopiadora</v>
      </c>
      <c r="C54" s="82" t="s">
        <v>1450</v>
      </c>
      <c r="D54" s="81">
        <v>100</v>
      </c>
      <c r="E54" s="71">
        <v>300</v>
      </c>
      <c r="F54" s="70">
        <f t="shared" ca="1" si="1"/>
        <v>30000</v>
      </c>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c r="JB54" s="93"/>
      <c r="JC54" s="93"/>
      <c r="JD54" s="93"/>
      <c r="JE54" s="93"/>
      <c r="JF54" s="93"/>
      <c r="JG54" s="93"/>
      <c r="JH54" s="93"/>
      <c r="JI54" s="93"/>
      <c r="JJ54" s="93"/>
      <c r="JK54" s="93"/>
      <c r="JL54" s="93"/>
      <c r="JM54" s="93"/>
      <c r="JN54" s="93"/>
      <c r="JO54" s="93"/>
      <c r="JP54" s="93"/>
      <c r="JQ54" s="93"/>
      <c r="JR54" s="93"/>
      <c r="JS54" s="93"/>
      <c r="JT54" s="93"/>
      <c r="JU54" s="93"/>
      <c r="JV54" s="93"/>
      <c r="JW54" s="93"/>
      <c r="JX54" s="93"/>
      <c r="JY54" s="93"/>
      <c r="JZ54" s="93"/>
      <c r="KA54" s="93"/>
      <c r="KB54" s="93"/>
      <c r="KC54" s="93"/>
      <c r="KD54" s="93"/>
      <c r="KE54" s="93"/>
      <c r="KF54" s="93"/>
      <c r="KG54" s="93"/>
      <c r="KH54" s="93"/>
      <c r="KI54" s="93"/>
      <c r="KJ54" s="93"/>
      <c r="KK54" s="93"/>
      <c r="KL54" s="93"/>
      <c r="KM54" s="93"/>
      <c r="KN54" s="93"/>
      <c r="KO54" s="93"/>
      <c r="KP54" s="93"/>
      <c r="KQ54" s="93"/>
      <c r="KR54" s="93"/>
      <c r="KS54" s="93"/>
      <c r="KT54" s="93"/>
      <c r="KU54" s="93"/>
      <c r="KV54" s="93"/>
      <c r="KW54" s="93"/>
      <c r="KX54" s="93"/>
      <c r="KY54" s="93"/>
      <c r="KZ54" s="93"/>
      <c r="LA54" s="93"/>
      <c r="LB54" s="93"/>
      <c r="LC54" s="93"/>
      <c r="LD54" s="93"/>
      <c r="LE54" s="93"/>
      <c r="LF54" s="93"/>
      <c r="LG54" s="93"/>
      <c r="LH54" s="93"/>
      <c r="LI54" s="93"/>
      <c r="LJ54" s="93"/>
      <c r="LK54" s="93"/>
      <c r="LL54" s="93"/>
      <c r="LM54" s="93"/>
      <c r="LN54" s="93"/>
      <c r="LO54" s="93"/>
      <c r="LP54" s="93"/>
      <c r="LQ54" s="93"/>
      <c r="LR54" s="93"/>
      <c r="LS54" s="93"/>
      <c r="LT54" s="93"/>
      <c r="LU54" s="93"/>
      <c r="LV54" s="93"/>
      <c r="LW54" s="93"/>
      <c r="LX54" s="93"/>
      <c r="LY54" s="93"/>
      <c r="LZ54" s="93"/>
      <c r="MA54" s="93"/>
      <c r="MB54" s="93"/>
      <c r="MC54" s="93"/>
      <c r="MD54" s="93"/>
      <c r="ME54" s="93"/>
      <c r="MF54" s="93"/>
      <c r="MG54" s="93"/>
      <c r="MH54" s="93"/>
      <c r="MI54" s="93"/>
      <c r="MJ54" s="93"/>
      <c r="MK54" s="93"/>
      <c r="ML54" s="93"/>
      <c r="MM54" s="93"/>
      <c r="MN54" s="93"/>
      <c r="MO54" s="93"/>
      <c r="MP54" s="93"/>
      <c r="MQ54" s="93"/>
      <c r="MR54" s="93"/>
      <c r="MS54" s="93"/>
      <c r="MT54" s="93"/>
      <c r="MU54" s="93"/>
      <c r="MV54" s="93"/>
      <c r="MW54" s="93"/>
      <c r="MX54" s="93"/>
      <c r="MY54" s="93"/>
      <c r="MZ54" s="93"/>
      <c r="NA54" s="93"/>
      <c r="NB54" s="93"/>
      <c r="NC54" s="93"/>
      <c r="ND54" s="93"/>
      <c r="NE54" s="93"/>
      <c r="NF54" s="93"/>
      <c r="NG54" s="93"/>
      <c r="NH54" s="93"/>
      <c r="NI54" s="93"/>
      <c r="NJ54" s="93"/>
      <c r="NK54" s="93"/>
      <c r="NL54" s="93"/>
      <c r="NM54" s="93"/>
      <c r="NN54" s="93"/>
      <c r="NO54" s="93"/>
      <c r="NP54" s="93"/>
      <c r="NQ54" s="93"/>
      <c r="NR54" s="93"/>
      <c r="NS54" s="93"/>
      <c r="NT54" s="93"/>
      <c r="NU54" s="93"/>
      <c r="NV54" s="93"/>
      <c r="NW54" s="93"/>
      <c r="NX54" s="93"/>
      <c r="NY54" s="93"/>
      <c r="NZ54" s="93"/>
      <c r="OA54" s="93"/>
      <c r="OB54" s="93"/>
      <c r="OC54" s="93"/>
      <c r="OD54" s="93"/>
      <c r="OE54" s="93"/>
      <c r="OF54" s="93"/>
      <c r="OG54" s="93"/>
      <c r="OH54" s="93"/>
      <c r="OI54" s="93"/>
      <c r="OJ54" s="93"/>
      <c r="OK54" s="93"/>
      <c r="OL54" s="93"/>
      <c r="OM54" s="93"/>
      <c r="ON54" s="93"/>
      <c r="OO54" s="93"/>
      <c r="OP54" s="93"/>
      <c r="OQ54" s="93"/>
      <c r="OR54" s="93"/>
      <c r="OS54" s="93"/>
      <c r="OT54" s="93"/>
      <c r="OU54" s="93"/>
      <c r="OV54" s="93"/>
      <c r="OW54" s="93"/>
      <c r="OX54" s="93"/>
      <c r="OY54" s="93"/>
      <c r="OZ54" s="93"/>
      <c r="PA54" s="93"/>
      <c r="PB54" s="93"/>
      <c r="PC54" s="93"/>
      <c r="PD54" s="93"/>
      <c r="PE54" s="93"/>
      <c r="PF54" s="93"/>
      <c r="PG54" s="93"/>
      <c r="PH54" s="93"/>
      <c r="PI54" s="93"/>
      <c r="PJ54" s="93"/>
      <c r="PK54" s="93"/>
      <c r="PL54" s="93"/>
      <c r="PM54" s="93"/>
      <c r="PN54" s="93"/>
      <c r="PO54" s="93"/>
      <c r="PP54" s="93"/>
      <c r="PQ54" s="93"/>
      <c r="PR54" s="93"/>
      <c r="PS54" s="93"/>
      <c r="PT54" s="93"/>
      <c r="PU54" s="93"/>
      <c r="PV54" s="93"/>
      <c r="PW54" s="93"/>
      <c r="PX54" s="93"/>
      <c r="PY54" s="93"/>
      <c r="PZ54" s="93"/>
      <c r="QA54" s="93"/>
      <c r="QB54" s="93"/>
      <c r="QC54" s="93"/>
      <c r="QD54" s="93"/>
      <c r="QE54" s="93"/>
      <c r="QF54" s="93"/>
      <c r="QG54" s="93"/>
      <c r="QH54" s="93"/>
      <c r="QI54" s="93"/>
      <c r="QJ54" s="93"/>
      <c r="QK54" s="93"/>
      <c r="QL54" s="93"/>
      <c r="QM54" s="93"/>
      <c r="QN54" s="93"/>
      <c r="QO54" s="93"/>
      <c r="QP54" s="93"/>
      <c r="QQ54" s="93"/>
      <c r="QR54" s="93"/>
      <c r="QS54" s="93"/>
      <c r="QT54" s="93"/>
      <c r="QU54" s="93"/>
      <c r="QV54" s="93"/>
      <c r="QW54" s="93"/>
      <c r="QX54" s="93"/>
      <c r="QY54" s="93"/>
      <c r="QZ54" s="93"/>
      <c r="RA54" s="93"/>
      <c r="RB54" s="93"/>
      <c r="RC54" s="93"/>
      <c r="RD54" s="93"/>
      <c r="RE54" s="93"/>
      <c r="RF54" s="93"/>
      <c r="RG54" s="93"/>
      <c r="RH54" s="93"/>
      <c r="RI54" s="93"/>
      <c r="RJ54" s="93"/>
      <c r="RK54" s="93"/>
      <c r="RL54" s="93"/>
      <c r="RM54" s="93"/>
      <c r="RN54" s="93"/>
      <c r="RO54" s="93"/>
      <c r="RP54" s="93"/>
      <c r="RQ54" s="93"/>
      <c r="RR54" s="93"/>
      <c r="RS54" s="93"/>
      <c r="RT54" s="93"/>
      <c r="RU54" s="93"/>
      <c r="RV54" s="93"/>
      <c r="RW54" s="93"/>
      <c r="RX54" s="93"/>
      <c r="RY54" s="93"/>
      <c r="RZ54" s="93"/>
      <c r="SA54" s="93"/>
      <c r="SB54" s="93"/>
      <c r="SC54" s="93"/>
      <c r="SD54" s="93"/>
      <c r="SE54" s="93"/>
      <c r="SF54" s="93"/>
      <c r="SG54" s="93"/>
      <c r="SH54" s="93"/>
      <c r="SI54" s="93"/>
      <c r="SJ54" s="93"/>
      <c r="SK54" s="93"/>
      <c r="SL54" s="93"/>
      <c r="SM54" s="93"/>
      <c r="SN54" s="93"/>
      <c r="SO54" s="93"/>
      <c r="SP54" s="93"/>
      <c r="SQ54" s="93"/>
      <c r="SR54" s="93"/>
      <c r="SS54" s="93"/>
      <c r="ST54" s="93"/>
      <c r="SU54" s="93"/>
      <c r="SV54" s="93"/>
      <c r="SW54" s="93"/>
      <c r="SX54" s="93"/>
      <c r="SY54" s="93"/>
      <c r="SZ54" s="93"/>
      <c r="TA54" s="93"/>
      <c r="TB54" s="93"/>
      <c r="TC54" s="93"/>
      <c r="TD54" s="93"/>
      <c r="TE54" s="93"/>
      <c r="TF54" s="93"/>
      <c r="TG54" s="93"/>
      <c r="TH54" s="93"/>
      <c r="TI54" s="93"/>
      <c r="TJ54" s="93"/>
      <c r="TK54" s="93"/>
      <c r="TL54" s="93"/>
      <c r="TM54" s="93"/>
      <c r="TN54" s="93"/>
      <c r="TO54" s="93"/>
      <c r="TP54" s="93"/>
      <c r="TQ54" s="93"/>
      <c r="TR54" s="93"/>
      <c r="TS54" s="93"/>
      <c r="TT54" s="93"/>
      <c r="TU54" s="93"/>
      <c r="TV54" s="93"/>
      <c r="TW54" s="93"/>
      <c r="TX54" s="93"/>
      <c r="TY54" s="93"/>
      <c r="TZ54" s="93"/>
      <c r="UA54" s="93"/>
      <c r="UB54" s="93"/>
      <c r="UC54" s="93"/>
      <c r="UD54" s="93"/>
      <c r="UE54" s="93"/>
      <c r="UF54" s="93"/>
      <c r="UG54" s="93"/>
      <c r="UH54" s="93"/>
      <c r="UI54" s="93"/>
      <c r="UJ54" s="93"/>
      <c r="UK54" s="93"/>
      <c r="UL54" s="93"/>
      <c r="UM54" s="93"/>
      <c r="UN54" s="93"/>
      <c r="UO54" s="93"/>
      <c r="UP54" s="93"/>
      <c r="UQ54" s="93"/>
      <c r="UR54" s="93"/>
      <c r="US54" s="93"/>
      <c r="UT54" s="93"/>
      <c r="UU54" s="93"/>
      <c r="UV54" s="93"/>
      <c r="UW54" s="93"/>
      <c r="UX54" s="93"/>
      <c r="UY54" s="93"/>
      <c r="UZ54" s="93"/>
      <c r="VA54" s="93"/>
      <c r="VB54" s="93"/>
      <c r="VC54" s="93"/>
      <c r="VD54" s="93"/>
      <c r="VE54" s="93"/>
      <c r="VF54" s="93"/>
      <c r="VG54" s="93"/>
      <c r="VH54" s="93"/>
      <c r="VI54" s="93"/>
      <c r="VJ54" s="93"/>
      <c r="VK54" s="93"/>
      <c r="VL54" s="93"/>
      <c r="VM54" s="93"/>
      <c r="VN54" s="93"/>
      <c r="VO54" s="93"/>
      <c r="VP54" s="93"/>
      <c r="VQ54" s="93"/>
      <c r="VR54" s="93"/>
      <c r="VS54" s="93"/>
      <c r="VT54" s="93"/>
      <c r="VU54" s="93"/>
      <c r="VV54" s="93"/>
      <c r="VW54" s="93"/>
      <c r="VX54" s="93"/>
      <c r="VY54" s="93"/>
      <c r="VZ54" s="93"/>
      <c r="WA54" s="93"/>
      <c r="WB54" s="93"/>
      <c r="WC54" s="93"/>
      <c r="WD54" s="93"/>
      <c r="WE54" s="93"/>
      <c r="WF54" s="93"/>
      <c r="WG54" s="93"/>
      <c r="WH54" s="93"/>
      <c r="WI54" s="93"/>
      <c r="WJ54" s="93"/>
      <c r="WK54" s="93"/>
      <c r="WL54" s="93"/>
      <c r="WM54" s="93"/>
      <c r="WN54" s="93"/>
      <c r="WO54" s="93"/>
      <c r="WP54" s="93"/>
      <c r="WQ54" s="93"/>
      <c r="WR54" s="93"/>
      <c r="WS54" s="93"/>
      <c r="WT54" s="93"/>
      <c r="WU54" s="93"/>
      <c r="WV54" s="93"/>
      <c r="WW54" s="93"/>
      <c r="WX54" s="93"/>
      <c r="WY54" s="93"/>
      <c r="WZ54" s="93"/>
      <c r="XA54" s="93"/>
      <c r="XB54" s="93"/>
      <c r="XC54" s="93"/>
      <c r="XD54" s="93"/>
      <c r="XE54" s="93"/>
      <c r="XF54" s="93"/>
      <c r="XG54" s="93"/>
      <c r="XH54" s="93"/>
      <c r="XI54" s="93"/>
      <c r="XJ54" s="93"/>
      <c r="XK54" s="93"/>
      <c r="XL54" s="93"/>
      <c r="XM54" s="93"/>
      <c r="XN54" s="93"/>
      <c r="XO54" s="93"/>
      <c r="XP54" s="93"/>
      <c r="XQ54" s="93"/>
      <c r="XR54" s="93"/>
      <c r="XS54" s="93"/>
      <c r="XT54" s="93"/>
      <c r="XU54" s="93"/>
      <c r="XV54" s="93"/>
      <c r="XW54" s="93"/>
      <c r="XX54" s="93"/>
      <c r="XY54" s="93"/>
      <c r="XZ54" s="93"/>
      <c r="YA54" s="93"/>
      <c r="YB54" s="93"/>
      <c r="YC54" s="93"/>
      <c r="YD54" s="93"/>
      <c r="YE54" s="93"/>
      <c r="YF54" s="93"/>
      <c r="YG54" s="93"/>
      <c r="YH54" s="93"/>
      <c r="YI54" s="93"/>
      <c r="YJ54" s="93"/>
      <c r="YK54" s="93"/>
      <c r="YL54" s="93"/>
      <c r="YM54" s="93"/>
      <c r="YN54" s="93"/>
      <c r="YO54" s="93"/>
      <c r="YP54" s="93"/>
      <c r="YQ54" s="93"/>
      <c r="YR54" s="93"/>
      <c r="YS54" s="93"/>
      <c r="YT54" s="93"/>
      <c r="YU54" s="93"/>
      <c r="YV54" s="93"/>
      <c r="YW54" s="93"/>
      <c r="YX54" s="93"/>
      <c r="YY54" s="93"/>
      <c r="YZ54" s="93"/>
      <c r="ZA54" s="93"/>
      <c r="ZB54" s="93"/>
      <c r="ZC54" s="93"/>
      <c r="ZD54" s="93"/>
      <c r="ZE54" s="93"/>
      <c r="ZF54" s="93"/>
      <c r="ZG54" s="93"/>
      <c r="ZH54" s="93"/>
      <c r="ZI54" s="93"/>
      <c r="ZJ54" s="93"/>
      <c r="ZK54" s="93"/>
      <c r="ZL54" s="93"/>
      <c r="ZM54" s="93"/>
      <c r="ZN54" s="93"/>
      <c r="ZO54" s="93"/>
      <c r="ZP54" s="93"/>
      <c r="ZQ54" s="93"/>
      <c r="ZR54" s="93"/>
      <c r="ZS54" s="93"/>
      <c r="ZT54" s="93"/>
      <c r="ZU54" s="93"/>
      <c r="ZV54" s="93"/>
      <c r="ZW54" s="93"/>
      <c r="ZX54" s="93"/>
      <c r="ZY54" s="93"/>
      <c r="ZZ54" s="93"/>
      <c r="AAA54" s="93"/>
      <c r="AAB54" s="93"/>
      <c r="AAC54" s="93"/>
      <c r="AAD54" s="93"/>
      <c r="AAE54" s="93"/>
      <c r="AAF54" s="93"/>
      <c r="AAG54" s="93"/>
      <c r="AAH54" s="93"/>
      <c r="AAI54" s="93"/>
      <c r="AAJ54" s="93"/>
      <c r="AAK54" s="93"/>
      <c r="AAL54" s="93"/>
      <c r="AAM54" s="93"/>
      <c r="AAN54" s="93"/>
      <c r="AAO54" s="93"/>
      <c r="AAP54" s="93"/>
      <c r="AAQ54" s="93"/>
      <c r="AAR54" s="93"/>
      <c r="AAS54" s="93"/>
      <c r="AAT54" s="93"/>
      <c r="AAU54" s="93"/>
      <c r="AAV54" s="93"/>
      <c r="AAW54" s="93"/>
      <c r="AAX54" s="93"/>
      <c r="AAY54" s="93"/>
      <c r="AAZ54" s="93"/>
      <c r="ABA54" s="93"/>
      <c r="ABB54" s="93"/>
      <c r="ABC54" s="93"/>
      <c r="ABD54" s="93"/>
      <c r="ABE54" s="93"/>
      <c r="ABF54" s="93"/>
      <c r="ABG54" s="93"/>
      <c r="ABH54" s="93"/>
      <c r="ABI54" s="93"/>
      <c r="ABJ54" s="93"/>
      <c r="ABK54" s="93"/>
      <c r="ABL54" s="93"/>
      <c r="ABM54" s="93"/>
      <c r="ABN54" s="93"/>
      <c r="ABO54" s="93"/>
      <c r="ABP54" s="93"/>
      <c r="ABQ54" s="93"/>
      <c r="ABR54" s="93"/>
      <c r="ABS54" s="93"/>
      <c r="ABT54" s="93"/>
      <c r="ABU54" s="93"/>
      <c r="ABV54" s="93"/>
      <c r="ABW54" s="93"/>
      <c r="ABX54" s="93"/>
      <c r="ABY54" s="93"/>
      <c r="ABZ54" s="93"/>
      <c r="ACA54" s="93"/>
      <c r="ACB54" s="93"/>
      <c r="ACC54" s="93"/>
      <c r="ACD54" s="93"/>
      <c r="ACE54" s="93"/>
      <c r="ACF54" s="93"/>
      <c r="ACG54" s="93"/>
      <c r="ACH54" s="93"/>
      <c r="ACI54" s="93"/>
      <c r="ACJ54" s="93"/>
      <c r="ACK54" s="93"/>
      <c r="ACL54" s="93"/>
      <c r="ACM54" s="93"/>
      <c r="ACN54" s="93"/>
      <c r="ACO54" s="93"/>
      <c r="ACP54" s="93"/>
      <c r="ACQ54" s="93"/>
      <c r="ACR54" s="93"/>
      <c r="ACS54" s="93"/>
      <c r="ACT54" s="93"/>
      <c r="ACU54" s="93"/>
      <c r="ACV54" s="93"/>
      <c r="ACW54" s="93"/>
      <c r="ACX54" s="93"/>
      <c r="ACY54" s="93"/>
      <c r="ACZ54" s="93"/>
      <c r="ADA54" s="93"/>
      <c r="ADB54" s="93"/>
      <c r="ADC54" s="93"/>
      <c r="ADD54" s="93"/>
      <c r="ADE54" s="93"/>
      <c r="ADF54" s="93"/>
      <c r="ADG54" s="93"/>
      <c r="ADH54" s="93"/>
      <c r="ADI54" s="93"/>
      <c r="ADJ54" s="93"/>
      <c r="ADK54" s="93"/>
      <c r="ADL54" s="93"/>
      <c r="ADM54" s="93"/>
      <c r="ADN54" s="93"/>
      <c r="ADO54" s="93"/>
      <c r="ADP54" s="93"/>
      <c r="ADQ54" s="93"/>
      <c r="ADR54" s="93"/>
      <c r="ADS54" s="93"/>
      <c r="ADT54" s="93"/>
      <c r="ADU54" s="93"/>
      <c r="ADV54" s="93"/>
      <c r="ADW54" s="93"/>
      <c r="ADX54" s="93"/>
      <c r="ADY54" s="93"/>
      <c r="ADZ54" s="93"/>
      <c r="AEA54" s="93"/>
      <c r="AEB54" s="93"/>
      <c r="AEC54" s="93"/>
      <c r="AED54" s="93"/>
      <c r="AEE54" s="93"/>
      <c r="AEF54" s="93"/>
      <c r="AEG54" s="93"/>
      <c r="AEH54" s="93"/>
      <c r="AEI54" s="93"/>
      <c r="AEJ54" s="93"/>
      <c r="AEK54" s="93"/>
      <c r="AEL54" s="93"/>
      <c r="AEM54" s="93"/>
      <c r="AEN54" s="93"/>
      <c r="AEO54" s="93"/>
      <c r="AEP54" s="93"/>
      <c r="AEQ54" s="93"/>
      <c r="AER54" s="93"/>
      <c r="AES54" s="93"/>
      <c r="AET54" s="93"/>
      <c r="AEU54" s="93"/>
      <c r="AEV54" s="93"/>
      <c r="AEW54" s="93"/>
      <c r="AEX54" s="93"/>
      <c r="AEY54" s="93"/>
      <c r="AEZ54" s="93"/>
      <c r="AFA54" s="93"/>
      <c r="AFB54" s="93"/>
      <c r="AFC54" s="93"/>
      <c r="AFD54" s="93"/>
      <c r="AFE54" s="93"/>
      <c r="AFF54" s="93"/>
      <c r="AFG54" s="93"/>
      <c r="AFH54" s="93"/>
      <c r="AFI54" s="93"/>
      <c r="AFJ54" s="93"/>
      <c r="AFK54" s="93"/>
      <c r="AFL54" s="93"/>
      <c r="AFM54" s="93"/>
      <c r="AFN54" s="93"/>
      <c r="AFO54" s="93"/>
      <c r="AFP54" s="93"/>
      <c r="AFQ54" s="93"/>
      <c r="AFR54" s="93"/>
      <c r="AFS54" s="93"/>
      <c r="AFT54" s="93"/>
      <c r="AFU54" s="93"/>
      <c r="AFV54" s="93"/>
      <c r="AFW54" s="93"/>
      <c r="AFX54" s="93"/>
      <c r="AFY54" s="93"/>
      <c r="AFZ54" s="93"/>
      <c r="AGA54" s="93"/>
      <c r="AGB54" s="93"/>
      <c r="AGC54" s="93"/>
      <c r="AGD54" s="93"/>
      <c r="AGE54" s="93"/>
      <c r="AGF54" s="93"/>
      <c r="AGG54" s="93"/>
      <c r="AGH54" s="93"/>
      <c r="AGI54" s="93"/>
      <c r="AGJ54" s="93"/>
      <c r="AGK54" s="93"/>
      <c r="AGL54" s="93"/>
      <c r="AGM54" s="93"/>
      <c r="AGN54" s="93"/>
      <c r="AGO54" s="93"/>
      <c r="AGP54" s="93"/>
      <c r="AGQ54" s="93"/>
      <c r="AGR54" s="93"/>
      <c r="AGS54" s="93"/>
      <c r="AGT54" s="93"/>
      <c r="AGU54" s="93"/>
      <c r="AGV54" s="93"/>
      <c r="AGW54" s="93"/>
      <c r="AGX54" s="93"/>
      <c r="AGY54" s="93"/>
      <c r="AGZ54" s="93"/>
      <c r="AHA54" s="93"/>
      <c r="AHB54" s="93"/>
      <c r="AHC54" s="93"/>
      <c r="AHD54" s="93"/>
      <c r="AHE54" s="93"/>
      <c r="AHF54" s="93"/>
      <c r="AHG54" s="93"/>
      <c r="AHH54" s="93"/>
      <c r="AHI54" s="93"/>
      <c r="AHJ54" s="93"/>
      <c r="AHK54" s="93"/>
      <c r="AHL54" s="93"/>
      <c r="AHM54" s="93"/>
      <c r="AHN54" s="93"/>
      <c r="AHO54" s="93"/>
      <c r="AHP54" s="93"/>
      <c r="AHQ54" s="93"/>
      <c r="AHR54" s="93"/>
      <c r="AHS54" s="93"/>
      <c r="AHT54" s="93"/>
      <c r="AHU54" s="93"/>
      <c r="AHV54" s="93"/>
      <c r="AHW54" s="93"/>
      <c r="AHX54" s="93"/>
      <c r="AHY54" s="93"/>
      <c r="AHZ54" s="93"/>
      <c r="AIA54" s="93"/>
      <c r="AIB54" s="93"/>
      <c r="AIC54" s="93"/>
      <c r="AID54" s="93"/>
      <c r="AIE54" s="93"/>
      <c r="AIF54" s="93"/>
      <c r="AIG54" s="93"/>
      <c r="AIH54" s="93"/>
      <c r="AII54" s="93"/>
      <c r="AIJ54" s="93"/>
      <c r="AIK54" s="93"/>
      <c r="AIL54" s="93"/>
      <c r="AIM54" s="93"/>
      <c r="AIN54" s="93"/>
      <c r="AIO54" s="93"/>
      <c r="AIP54" s="93"/>
      <c r="AIQ54" s="93"/>
      <c r="AIR54" s="93"/>
      <c r="AIS54" s="93"/>
      <c r="AIT54" s="93"/>
      <c r="AIU54" s="93"/>
      <c r="AIV54" s="93"/>
      <c r="AIW54" s="93"/>
      <c r="AIX54" s="93"/>
      <c r="AIY54" s="93"/>
      <c r="AIZ54" s="93"/>
      <c r="AJA54" s="93"/>
      <c r="AJB54" s="93"/>
      <c r="AJC54" s="93"/>
      <c r="AJD54" s="93"/>
      <c r="AJE54" s="93"/>
      <c r="AJF54" s="93"/>
      <c r="AJG54" s="93"/>
      <c r="AJH54" s="93"/>
      <c r="AJI54" s="93"/>
      <c r="AJJ54" s="93"/>
      <c r="AJK54" s="93"/>
      <c r="AJL54" s="93"/>
      <c r="AJM54" s="93"/>
      <c r="AJN54" s="93"/>
      <c r="AJO54" s="93"/>
      <c r="AJP54" s="93"/>
      <c r="AJQ54" s="93"/>
      <c r="AJR54" s="93"/>
      <c r="AJS54" s="93"/>
      <c r="AJT54" s="93"/>
      <c r="AJU54" s="93"/>
      <c r="AJV54" s="93"/>
      <c r="AJW54" s="93"/>
      <c r="AJX54" s="93"/>
      <c r="AJY54" s="93"/>
      <c r="AJZ54" s="93"/>
      <c r="AKA54" s="93"/>
      <c r="AKB54" s="93"/>
      <c r="AKC54" s="93"/>
      <c r="AKD54" s="93"/>
      <c r="AKE54" s="93"/>
      <c r="AKF54" s="93"/>
      <c r="AKG54" s="93"/>
      <c r="AKH54" s="93"/>
      <c r="AKI54" s="93"/>
      <c r="AKJ54" s="93"/>
      <c r="AKK54" s="93"/>
      <c r="AKL54" s="93"/>
      <c r="AKM54" s="93"/>
      <c r="AKN54" s="93"/>
      <c r="AKO54" s="93"/>
      <c r="AKP54" s="93"/>
      <c r="AKQ54" s="93"/>
      <c r="AKR54" s="93"/>
      <c r="AKS54" s="93"/>
      <c r="AKT54" s="93"/>
      <c r="AKU54" s="93"/>
      <c r="AKV54" s="93"/>
      <c r="AKW54" s="93"/>
      <c r="AKX54" s="93"/>
      <c r="AKY54" s="93"/>
      <c r="AKZ54" s="93"/>
      <c r="ALA54" s="93"/>
      <c r="ALB54" s="93"/>
      <c r="ALC54" s="93"/>
      <c r="ALD54" s="93"/>
      <c r="ALE54" s="93"/>
      <c r="ALF54" s="93"/>
      <c r="ALG54" s="93"/>
      <c r="ALH54" s="93"/>
      <c r="ALI54" s="93"/>
      <c r="ALJ54" s="93"/>
      <c r="ALK54" s="93"/>
      <c r="ALL54" s="93"/>
      <c r="ALM54" s="93"/>
      <c r="ALN54" s="93"/>
      <c r="ALO54" s="93"/>
      <c r="ALP54" s="93"/>
      <c r="ALQ54" s="93"/>
      <c r="ALR54" s="93"/>
      <c r="ALS54" s="93"/>
      <c r="ALT54" s="93"/>
      <c r="ALU54" s="93"/>
      <c r="ALV54" s="93"/>
      <c r="ALW54" s="93"/>
      <c r="ALX54" s="93"/>
      <c r="ALY54" s="93"/>
      <c r="ALZ54" s="93"/>
      <c r="AMA54" s="93"/>
      <c r="AMB54" s="93"/>
      <c r="AMC54" s="93"/>
      <c r="AMD54" s="93"/>
      <c r="AME54" s="93"/>
      <c r="AMF54" s="93"/>
      <c r="AMG54" s="93"/>
      <c r="AMH54" s="93"/>
      <c r="AMI54" s="93"/>
      <c r="AMJ54" s="93"/>
      <c r="AMK54" s="93"/>
      <c r="AML54" s="93"/>
      <c r="AMM54" s="93"/>
      <c r="AMN54" s="93"/>
      <c r="AMO54" s="93"/>
      <c r="AMP54" s="93"/>
      <c r="AMQ54" s="93"/>
      <c r="AMR54" s="93"/>
      <c r="AMS54" s="93"/>
      <c r="AMT54" s="93"/>
      <c r="AMU54" s="93"/>
      <c r="AMV54" s="93"/>
      <c r="AMW54" s="93"/>
      <c r="AMX54" s="93"/>
      <c r="AMY54" s="93"/>
      <c r="AMZ54" s="93"/>
      <c r="ANA54" s="93"/>
      <c r="ANB54" s="93"/>
      <c r="ANC54" s="93"/>
      <c r="AND54" s="93"/>
      <c r="ANE54" s="93"/>
      <c r="ANF54" s="93"/>
      <c r="ANG54" s="93"/>
      <c r="ANH54" s="93"/>
      <c r="ANI54" s="93"/>
      <c r="ANJ54" s="93"/>
      <c r="ANK54" s="93"/>
      <c r="ANL54" s="93"/>
      <c r="ANM54" s="93"/>
      <c r="ANN54" s="93"/>
      <c r="ANO54" s="93"/>
      <c r="ANP54" s="93"/>
      <c r="ANQ54" s="93"/>
      <c r="ANR54" s="93"/>
      <c r="ANS54" s="93"/>
      <c r="ANT54" s="93"/>
      <c r="ANU54" s="93"/>
      <c r="ANV54" s="93"/>
      <c r="ANW54" s="93"/>
      <c r="ANX54" s="93"/>
      <c r="ANY54" s="93"/>
      <c r="ANZ54" s="93"/>
      <c r="AOA54" s="93"/>
      <c r="AOB54" s="93"/>
      <c r="AOC54" s="93"/>
      <c r="AOD54" s="93"/>
      <c r="AOE54" s="93"/>
      <c r="AOF54" s="93"/>
      <c r="AOG54" s="93"/>
      <c r="AOH54" s="93"/>
      <c r="AOI54" s="93"/>
      <c r="AOJ54" s="93"/>
      <c r="AOK54" s="93"/>
      <c r="AOL54" s="93"/>
      <c r="AOM54" s="93"/>
      <c r="AON54" s="93"/>
      <c r="AOO54" s="93"/>
      <c r="AOP54" s="93"/>
      <c r="AOQ54" s="93"/>
      <c r="AOR54" s="93"/>
      <c r="AOS54" s="93"/>
      <c r="AOT54" s="93"/>
      <c r="AOU54" s="93"/>
      <c r="AOV54" s="93"/>
      <c r="AOW54" s="93"/>
      <c r="AOX54" s="93"/>
      <c r="AOY54" s="93"/>
      <c r="AOZ54" s="93"/>
      <c r="APA54" s="93"/>
      <c r="APB54" s="93"/>
      <c r="APC54" s="93"/>
      <c r="APD54" s="93"/>
      <c r="APE54" s="93"/>
      <c r="APF54" s="93"/>
      <c r="APG54" s="93"/>
      <c r="APH54" s="93"/>
      <c r="API54" s="93"/>
      <c r="APJ54" s="93"/>
      <c r="APK54" s="93"/>
      <c r="APL54" s="93"/>
      <c r="APM54" s="93"/>
      <c r="APN54" s="93"/>
      <c r="APO54" s="93"/>
      <c r="APP54" s="93"/>
      <c r="APQ54" s="93"/>
      <c r="APR54" s="93"/>
      <c r="APS54" s="93"/>
      <c r="APT54" s="93"/>
      <c r="APU54" s="93"/>
      <c r="APV54" s="93"/>
      <c r="APW54" s="93"/>
      <c r="APX54" s="93"/>
      <c r="APY54" s="93"/>
      <c r="APZ54" s="93"/>
      <c r="AQA54" s="93"/>
      <c r="AQB54" s="93"/>
      <c r="AQC54" s="93"/>
      <c r="AQD54" s="93"/>
      <c r="AQE54" s="93"/>
      <c r="AQF54" s="93"/>
      <c r="AQG54" s="93"/>
      <c r="AQH54" s="93"/>
      <c r="AQI54" s="93"/>
      <c r="AQJ54" s="93"/>
      <c r="AQK54" s="93"/>
      <c r="AQL54" s="93"/>
      <c r="AQM54" s="93"/>
      <c r="AQN54" s="93"/>
      <c r="AQO54" s="93"/>
      <c r="AQP54" s="93"/>
      <c r="AQQ54" s="93"/>
      <c r="AQR54" s="93"/>
      <c r="AQS54" s="93"/>
      <c r="AQT54" s="93"/>
      <c r="AQU54" s="93"/>
      <c r="AQV54" s="93"/>
      <c r="AQW54" s="93"/>
      <c r="AQX54" s="93"/>
      <c r="AQY54" s="93"/>
      <c r="AQZ54" s="93"/>
      <c r="ARA54" s="93"/>
      <c r="ARB54" s="93"/>
      <c r="ARC54" s="93"/>
      <c r="ARD54" s="93"/>
      <c r="ARE54" s="93"/>
      <c r="ARF54" s="93"/>
      <c r="ARG54" s="93"/>
      <c r="ARH54" s="93"/>
      <c r="ARI54" s="93"/>
      <c r="ARJ54" s="93"/>
      <c r="ARK54" s="93"/>
      <c r="ARL54" s="93"/>
      <c r="ARM54" s="93"/>
      <c r="ARN54" s="93"/>
      <c r="ARO54" s="93"/>
      <c r="ARP54" s="93"/>
      <c r="ARQ54" s="93"/>
      <c r="ARR54" s="93"/>
      <c r="ARS54" s="93"/>
      <c r="ART54" s="93"/>
      <c r="ARU54" s="93"/>
      <c r="ARV54" s="93"/>
      <c r="ARW54" s="93"/>
      <c r="ARX54" s="93"/>
      <c r="ARY54" s="93"/>
      <c r="ARZ54" s="93"/>
      <c r="ASA54" s="93"/>
      <c r="ASB54" s="93"/>
      <c r="ASC54" s="93"/>
      <c r="ASD54" s="93"/>
      <c r="ASE54" s="93"/>
      <c r="ASF54" s="93"/>
      <c r="ASG54" s="93"/>
      <c r="ASH54" s="93"/>
      <c r="ASI54" s="93"/>
      <c r="ASJ54" s="93"/>
      <c r="ASK54" s="93"/>
      <c r="ASL54" s="93"/>
      <c r="ASM54" s="93"/>
      <c r="ASN54" s="93"/>
      <c r="ASO54" s="93"/>
      <c r="ASP54" s="93"/>
      <c r="ASQ54" s="93"/>
      <c r="ASR54" s="93"/>
      <c r="ASS54" s="93"/>
      <c r="AST54" s="93"/>
      <c r="ASU54" s="93"/>
      <c r="ASV54" s="93"/>
      <c r="ASW54" s="93"/>
      <c r="ASX54" s="93"/>
      <c r="ASY54" s="93"/>
      <c r="ASZ54" s="93"/>
      <c r="ATA54" s="93"/>
      <c r="ATB54" s="93"/>
      <c r="ATC54" s="93"/>
      <c r="ATD54" s="93"/>
      <c r="ATE54" s="93"/>
      <c r="ATF54" s="93"/>
      <c r="ATG54" s="93"/>
      <c r="ATH54" s="93"/>
      <c r="ATI54" s="93"/>
      <c r="ATJ54" s="93"/>
      <c r="ATK54" s="93"/>
      <c r="ATL54" s="93"/>
      <c r="ATM54" s="93"/>
      <c r="ATN54" s="93"/>
      <c r="ATO54" s="93"/>
      <c r="ATP54" s="93"/>
      <c r="ATQ54" s="93"/>
      <c r="ATR54" s="93"/>
      <c r="ATS54" s="93"/>
      <c r="ATT54" s="93"/>
      <c r="ATU54" s="93"/>
      <c r="ATV54" s="93"/>
      <c r="ATW54" s="93"/>
      <c r="ATX54" s="93"/>
      <c r="ATY54" s="93"/>
      <c r="ATZ54" s="93"/>
      <c r="AUA54" s="93"/>
      <c r="AUB54" s="93"/>
      <c r="AUC54" s="93"/>
      <c r="AUD54" s="93"/>
      <c r="AUE54" s="93"/>
      <c r="AUF54" s="93"/>
      <c r="AUG54" s="93"/>
      <c r="AUH54" s="93"/>
      <c r="AUI54" s="93"/>
      <c r="AUJ54" s="93"/>
      <c r="AUK54" s="93"/>
      <c r="AUL54" s="93"/>
      <c r="AUM54" s="93"/>
      <c r="AUN54" s="93"/>
      <c r="AUO54" s="93"/>
      <c r="AUP54" s="93"/>
      <c r="AUQ54" s="93"/>
      <c r="AUR54" s="93"/>
      <c r="AUS54" s="93"/>
      <c r="AUT54" s="93"/>
      <c r="AUU54" s="93"/>
      <c r="AUV54" s="93"/>
      <c r="AUW54" s="93"/>
      <c r="AUX54" s="93"/>
      <c r="AUY54" s="93"/>
      <c r="AUZ54" s="93"/>
      <c r="AVA54" s="93"/>
      <c r="AVB54" s="93"/>
      <c r="AVC54" s="93"/>
      <c r="AVD54" s="93"/>
      <c r="AVE54" s="93"/>
      <c r="AVF54" s="93"/>
      <c r="AVG54" s="93"/>
      <c r="AVH54" s="93"/>
      <c r="AVI54" s="93"/>
      <c r="AVJ54" s="93"/>
      <c r="AVK54" s="93"/>
      <c r="AVL54" s="93"/>
      <c r="AVM54" s="93"/>
      <c r="AVN54" s="93"/>
      <c r="AVO54" s="93"/>
      <c r="AVP54" s="93"/>
      <c r="AVQ54" s="93"/>
      <c r="AVR54" s="93"/>
      <c r="AVS54" s="93"/>
      <c r="AVT54" s="93"/>
      <c r="AVU54" s="93"/>
      <c r="AVV54" s="93"/>
      <c r="AVW54" s="93"/>
      <c r="AVX54" s="93"/>
      <c r="AVY54" s="93"/>
      <c r="AVZ54" s="93"/>
      <c r="AWA54" s="93"/>
      <c r="AWB54" s="93"/>
      <c r="AWC54" s="93"/>
      <c r="AWD54" s="93"/>
      <c r="AWE54" s="93"/>
      <c r="AWF54" s="93"/>
      <c r="AWG54" s="93"/>
      <c r="AWH54" s="93"/>
      <c r="AWI54" s="93"/>
      <c r="AWJ54" s="93"/>
      <c r="AWK54" s="93"/>
      <c r="AWL54" s="93"/>
      <c r="AWM54" s="93"/>
      <c r="AWN54" s="93"/>
      <c r="AWO54" s="93"/>
      <c r="AWP54" s="93"/>
      <c r="AWQ54" s="93"/>
      <c r="AWR54" s="93"/>
      <c r="AWS54" s="93"/>
      <c r="AWT54" s="93"/>
      <c r="AWU54" s="93"/>
      <c r="AWV54" s="93"/>
      <c r="AWW54" s="93"/>
      <c r="AWX54" s="93"/>
      <c r="AWY54" s="93"/>
      <c r="AWZ54" s="93"/>
      <c r="AXA54" s="93"/>
      <c r="AXB54" s="93"/>
      <c r="AXC54" s="93"/>
      <c r="AXD54" s="93"/>
      <c r="AXE54" s="93"/>
      <c r="AXF54" s="93"/>
      <c r="AXG54" s="93"/>
      <c r="AXH54" s="93"/>
      <c r="AXI54" s="93"/>
      <c r="AXJ54" s="93"/>
      <c r="AXK54" s="93"/>
      <c r="AXL54" s="93"/>
      <c r="AXM54" s="93"/>
      <c r="AXN54" s="93"/>
      <c r="AXO54" s="93"/>
      <c r="AXP54" s="93"/>
      <c r="AXQ54" s="93"/>
      <c r="AXR54" s="93"/>
      <c r="AXS54" s="93"/>
      <c r="AXT54" s="93"/>
      <c r="AXU54" s="93"/>
      <c r="AXV54" s="93"/>
      <c r="AXW54" s="93"/>
      <c r="AXX54" s="93"/>
      <c r="AXY54" s="93"/>
      <c r="AXZ54" s="93"/>
      <c r="AYA54" s="93"/>
      <c r="AYB54" s="93"/>
      <c r="AYC54" s="93"/>
      <c r="AYD54" s="93"/>
      <c r="AYE54" s="93"/>
      <c r="AYF54" s="93"/>
      <c r="AYG54" s="93"/>
      <c r="AYH54" s="93"/>
      <c r="AYI54" s="93"/>
      <c r="AYJ54" s="93"/>
      <c r="AYK54" s="93"/>
      <c r="AYL54" s="93"/>
      <c r="AYM54" s="93"/>
      <c r="AYN54" s="93"/>
      <c r="AYO54" s="93"/>
      <c r="AYP54" s="93"/>
      <c r="AYQ54" s="93"/>
      <c r="AYR54" s="93"/>
      <c r="AYS54" s="93"/>
      <c r="AYT54" s="93"/>
      <c r="AYU54" s="93"/>
      <c r="AYV54" s="93"/>
      <c r="AYW54" s="93"/>
      <c r="AYX54" s="93"/>
      <c r="AYY54" s="93"/>
      <c r="AYZ54" s="93"/>
      <c r="AZA54" s="93"/>
      <c r="AZB54" s="93"/>
      <c r="AZC54" s="93"/>
      <c r="AZD54" s="93"/>
      <c r="AZE54" s="93"/>
      <c r="AZF54" s="93"/>
      <c r="AZG54" s="93"/>
      <c r="AZH54" s="93"/>
      <c r="AZI54" s="93"/>
      <c r="AZJ54" s="93"/>
      <c r="AZK54" s="93"/>
      <c r="AZL54" s="93"/>
      <c r="AZM54" s="93"/>
      <c r="AZN54" s="93"/>
      <c r="AZO54" s="93"/>
      <c r="AZP54" s="93"/>
      <c r="AZQ54" s="93"/>
      <c r="AZR54" s="93"/>
      <c r="AZS54" s="93"/>
      <c r="AZT54" s="93"/>
      <c r="AZU54" s="93"/>
      <c r="AZV54" s="93"/>
      <c r="AZW54" s="93"/>
      <c r="AZX54" s="93"/>
      <c r="AZY54" s="93"/>
      <c r="AZZ54" s="93"/>
      <c r="BAA54" s="93"/>
      <c r="BAB54" s="93"/>
      <c r="BAC54" s="93"/>
      <c r="BAD54" s="93"/>
      <c r="BAE54" s="93"/>
      <c r="BAF54" s="93"/>
      <c r="BAG54" s="93"/>
      <c r="BAH54" s="93"/>
      <c r="BAI54" s="93"/>
      <c r="BAJ54" s="93"/>
      <c r="BAK54" s="93"/>
      <c r="BAL54" s="93"/>
      <c r="BAM54" s="93"/>
      <c r="BAN54" s="93"/>
      <c r="BAO54" s="93"/>
      <c r="BAP54" s="93"/>
      <c r="BAQ54" s="93"/>
      <c r="BAR54" s="93"/>
      <c r="BAS54" s="93"/>
      <c r="BAT54" s="93"/>
      <c r="BAU54" s="93"/>
      <c r="BAV54" s="93"/>
      <c r="BAW54" s="93"/>
      <c r="BAX54" s="93"/>
      <c r="BAY54" s="93"/>
      <c r="BAZ54" s="93"/>
      <c r="BBA54" s="93"/>
      <c r="BBB54" s="93"/>
      <c r="BBC54" s="93"/>
      <c r="BBD54" s="93"/>
      <c r="BBE54" s="93"/>
      <c r="BBF54" s="93"/>
      <c r="BBG54" s="93"/>
      <c r="BBH54" s="93"/>
      <c r="BBI54" s="93"/>
      <c r="BBJ54" s="93"/>
      <c r="BBK54" s="93"/>
      <c r="BBL54" s="93"/>
      <c r="BBM54" s="93"/>
      <c r="BBN54" s="93"/>
      <c r="BBO54" s="93"/>
      <c r="BBP54" s="93"/>
      <c r="BBQ54" s="93"/>
      <c r="BBR54" s="93"/>
      <c r="BBS54" s="93"/>
      <c r="BBT54" s="93"/>
      <c r="BBU54" s="93"/>
      <c r="BBV54" s="93"/>
      <c r="BBW54" s="93"/>
      <c r="BBX54" s="93"/>
      <c r="BBY54" s="93"/>
      <c r="BBZ54" s="93"/>
      <c r="BCA54" s="93"/>
      <c r="BCB54" s="93"/>
      <c r="BCC54" s="93"/>
      <c r="BCD54" s="93"/>
      <c r="BCE54" s="93"/>
      <c r="BCF54" s="93"/>
      <c r="BCG54" s="93"/>
      <c r="BCH54" s="93"/>
      <c r="BCI54" s="93"/>
      <c r="BCJ54" s="93"/>
      <c r="BCK54" s="93"/>
      <c r="BCL54" s="93"/>
      <c r="BCM54" s="93"/>
      <c r="BCN54" s="93"/>
      <c r="BCO54" s="93"/>
      <c r="BCP54" s="93"/>
      <c r="BCQ54" s="93"/>
      <c r="BCR54" s="93"/>
      <c r="BCS54" s="93"/>
      <c r="BCT54" s="93"/>
      <c r="BCU54" s="93"/>
      <c r="BCV54" s="93"/>
      <c r="BCW54" s="93"/>
      <c r="BCX54" s="93"/>
      <c r="BCY54" s="93"/>
      <c r="BCZ54" s="93"/>
      <c r="BDA54" s="93"/>
      <c r="BDB54" s="93"/>
      <c r="BDC54" s="93"/>
      <c r="BDD54" s="93"/>
      <c r="BDE54" s="93"/>
      <c r="BDF54" s="93"/>
      <c r="BDG54" s="93"/>
      <c r="BDH54" s="93"/>
      <c r="BDI54" s="93"/>
      <c r="BDJ54" s="93"/>
      <c r="BDK54" s="93"/>
      <c r="BDL54" s="93"/>
      <c r="BDM54" s="93"/>
      <c r="BDN54" s="93"/>
      <c r="BDO54" s="93"/>
      <c r="BDP54" s="93"/>
      <c r="BDQ54" s="93"/>
      <c r="BDR54" s="93"/>
      <c r="BDS54" s="93"/>
      <c r="BDT54" s="93"/>
      <c r="BDU54" s="93"/>
      <c r="BDV54" s="93"/>
      <c r="BDW54" s="93"/>
      <c r="BDX54" s="93"/>
      <c r="BDY54" s="93"/>
      <c r="BDZ54" s="93"/>
      <c r="BEA54" s="93"/>
      <c r="BEB54" s="93"/>
      <c r="BEC54" s="93"/>
      <c r="BED54" s="93"/>
      <c r="BEE54" s="93"/>
      <c r="BEF54" s="93"/>
      <c r="BEG54" s="93"/>
      <c r="BEH54" s="93"/>
      <c r="BEI54" s="93"/>
      <c r="BEJ54" s="93"/>
      <c r="BEK54" s="93"/>
      <c r="BEL54" s="93"/>
      <c r="BEM54" s="93"/>
      <c r="BEN54" s="93"/>
      <c r="BEO54" s="93"/>
      <c r="BEP54" s="93"/>
      <c r="BEQ54" s="93"/>
      <c r="BER54" s="93"/>
      <c r="BES54" s="93"/>
      <c r="BET54" s="93"/>
      <c r="BEU54" s="93"/>
      <c r="BEV54" s="93"/>
      <c r="BEW54" s="93"/>
      <c r="BEX54" s="93"/>
      <c r="BEY54" s="93"/>
      <c r="BEZ54" s="93"/>
      <c r="BFA54" s="93"/>
      <c r="BFB54" s="93"/>
      <c r="BFC54" s="93"/>
      <c r="BFD54" s="93"/>
      <c r="BFE54" s="93"/>
      <c r="BFF54" s="93"/>
      <c r="BFG54" s="93"/>
      <c r="BFH54" s="93"/>
      <c r="BFI54" s="93"/>
      <c r="BFJ54" s="93"/>
      <c r="BFK54" s="93"/>
      <c r="BFL54" s="93"/>
      <c r="BFM54" s="93"/>
      <c r="BFN54" s="93"/>
      <c r="BFO54" s="93"/>
      <c r="BFP54" s="93"/>
      <c r="BFQ54" s="93"/>
      <c r="BFR54" s="93"/>
      <c r="BFS54" s="93"/>
      <c r="BFT54" s="93"/>
      <c r="BFU54" s="93"/>
      <c r="BFV54" s="93"/>
      <c r="BFW54" s="93"/>
      <c r="BFX54" s="93"/>
      <c r="BFY54" s="93"/>
      <c r="BFZ54" s="93"/>
      <c r="BGA54" s="93"/>
      <c r="BGB54" s="93"/>
      <c r="BGC54" s="93"/>
      <c r="BGD54" s="93"/>
      <c r="BGE54" s="93"/>
      <c r="BGF54" s="93"/>
      <c r="BGG54" s="93"/>
      <c r="BGH54" s="93"/>
      <c r="BGI54" s="93"/>
      <c r="BGJ54" s="93"/>
      <c r="BGK54" s="93"/>
      <c r="BGL54" s="93"/>
      <c r="BGM54" s="93"/>
      <c r="BGN54" s="93"/>
      <c r="BGO54" s="93"/>
      <c r="BGP54" s="93"/>
      <c r="BGQ54" s="93"/>
      <c r="BGR54" s="93"/>
      <c r="BGS54" s="93"/>
      <c r="BGT54" s="93"/>
      <c r="BGU54" s="93"/>
      <c r="BGV54" s="93"/>
      <c r="BGW54" s="93"/>
      <c r="BGX54" s="93"/>
      <c r="BGY54" s="93"/>
      <c r="BGZ54" s="93"/>
      <c r="BHA54" s="93"/>
      <c r="BHB54" s="93"/>
      <c r="BHC54" s="93"/>
      <c r="BHD54" s="93"/>
      <c r="BHE54" s="93"/>
      <c r="BHF54" s="93"/>
      <c r="BHG54" s="93"/>
      <c r="BHH54" s="93"/>
      <c r="BHI54" s="93"/>
      <c r="BHJ54" s="93"/>
      <c r="BHK54" s="93"/>
      <c r="BHL54" s="93"/>
      <c r="BHM54" s="93"/>
      <c r="BHN54" s="93"/>
      <c r="BHO54" s="93"/>
      <c r="BHP54" s="93"/>
      <c r="BHQ54" s="93"/>
      <c r="BHR54" s="93"/>
      <c r="BHS54" s="93"/>
      <c r="BHT54" s="93"/>
      <c r="BHU54" s="93"/>
      <c r="BHV54" s="93"/>
      <c r="BHW54" s="93"/>
      <c r="BHX54" s="93"/>
      <c r="BHY54" s="93"/>
      <c r="BHZ54" s="93"/>
      <c r="BIA54" s="93"/>
      <c r="BIB54" s="93"/>
      <c r="BIC54" s="93"/>
      <c r="BID54" s="93"/>
      <c r="BIE54" s="93"/>
      <c r="BIF54" s="93"/>
      <c r="BIG54" s="93"/>
      <c r="BIH54" s="93"/>
      <c r="BII54" s="93"/>
      <c r="BIJ54" s="93"/>
      <c r="BIK54" s="93"/>
      <c r="BIL54" s="93"/>
      <c r="BIM54" s="93"/>
      <c r="BIN54" s="93"/>
      <c r="BIO54" s="93"/>
      <c r="BIP54" s="93"/>
      <c r="BIQ54" s="93"/>
      <c r="BIR54" s="93"/>
      <c r="BIS54" s="93"/>
      <c r="BIT54" s="93"/>
      <c r="BIU54" s="93"/>
      <c r="BIV54" s="93"/>
      <c r="BIW54" s="93"/>
      <c r="BIX54" s="93"/>
      <c r="BIY54" s="93"/>
      <c r="BIZ54" s="93"/>
      <c r="BJA54" s="93"/>
      <c r="BJB54" s="93"/>
      <c r="BJC54" s="93"/>
      <c r="BJD54" s="93"/>
      <c r="BJE54" s="93"/>
      <c r="BJF54" s="93"/>
      <c r="BJG54" s="93"/>
      <c r="BJH54" s="93"/>
      <c r="BJI54" s="93"/>
      <c r="BJJ54" s="93"/>
      <c r="BJK54" s="93"/>
      <c r="BJL54" s="93"/>
      <c r="BJM54" s="93"/>
      <c r="BJN54" s="93"/>
      <c r="BJO54" s="93"/>
      <c r="BJP54" s="93"/>
      <c r="BJQ54" s="93"/>
      <c r="BJR54" s="93"/>
      <c r="BJS54" s="93"/>
      <c r="BJT54" s="93"/>
      <c r="BJU54" s="93"/>
      <c r="BJV54" s="93"/>
      <c r="BJW54" s="93"/>
      <c r="BJX54" s="93"/>
      <c r="BJY54" s="93"/>
      <c r="BJZ54" s="93"/>
      <c r="BKA54" s="93"/>
      <c r="BKB54" s="93"/>
      <c r="BKC54" s="93"/>
      <c r="BKD54" s="93"/>
      <c r="BKE54" s="93"/>
      <c r="BKF54" s="93"/>
      <c r="BKG54" s="93"/>
      <c r="BKH54" s="93"/>
      <c r="BKI54" s="93"/>
      <c r="BKJ54" s="93"/>
      <c r="BKK54" s="93"/>
      <c r="BKL54" s="93"/>
      <c r="BKM54" s="93"/>
      <c r="BKN54" s="93"/>
      <c r="BKO54" s="93"/>
      <c r="BKP54" s="93"/>
      <c r="BKQ54" s="93"/>
      <c r="BKR54" s="93"/>
      <c r="BKS54" s="93"/>
      <c r="BKT54" s="93"/>
      <c r="BKU54" s="93"/>
      <c r="BKV54" s="93"/>
      <c r="BKW54" s="93"/>
      <c r="BKX54" s="93"/>
      <c r="BKY54" s="93"/>
      <c r="BKZ54" s="93"/>
      <c r="BLA54" s="93"/>
      <c r="BLB54" s="93"/>
      <c r="BLC54" s="93"/>
      <c r="BLD54" s="93"/>
      <c r="BLE54" s="93"/>
      <c r="BLF54" s="93"/>
      <c r="BLG54" s="93"/>
      <c r="BLH54" s="93"/>
      <c r="BLI54" s="93"/>
      <c r="BLJ54" s="93"/>
      <c r="BLK54" s="93"/>
      <c r="BLL54" s="93"/>
      <c r="BLM54" s="93"/>
      <c r="BLN54" s="93"/>
      <c r="BLO54" s="93"/>
      <c r="BLP54" s="93"/>
      <c r="BLQ54" s="93"/>
      <c r="BLR54" s="93"/>
      <c r="BLS54" s="93"/>
      <c r="BLT54" s="93"/>
      <c r="BLU54" s="93"/>
      <c r="BLV54" s="93"/>
      <c r="BLW54" s="93"/>
      <c r="BLX54" s="93"/>
      <c r="BLY54" s="93"/>
      <c r="BLZ54" s="93"/>
      <c r="BMA54" s="93"/>
      <c r="BMB54" s="93"/>
      <c r="BMC54" s="93"/>
      <c r="BMD54" s="93"/>
      <c r="BME54" s="93"/>
      <c r="BMF54" s="93"/>
      <c r="BMG54" s="93"/>
      <c r="BMH54" s="93"/>
      <c r="BMI54" s="93"/>
      <c r="BMJ54" s="93"/>
      <c r="BMK54" s="93"/>
      <c r="BML54" s="93"/>
      <c r="BMM54" s="93"/>
      <c r="BMN54" s="93"/>
      <c r="BMO54" s="93"/>
      <c r="BMP54" s="93"/>
      <c r="BMQ54" s="93"/>
      <c r="BMR54" s="93"/>
      <c r="BMS54" s="93"/>
      <c r="BMT54" s="93"/>
      <c r="BMU54" s="93"/>
      <c r="BMV54" s="93"/>
      <c r="BMW54" s="93"/>
      <c r="BMX54" s="93"/>
      <c r="BMY54" s="93"/>
      <c r="BMZ54" s="93"/>
      <c r="BNA54" s="93"/>
      <c r="BNB54" s="93"/>
      <c r="BNC54" s="93"/>
      <c r="BND54" s="93"/>
      <c r="BNE54" s="93"/>
      <c r="BNF54" s="93"/>
      <c r="BNG54" s="93"/>
      <c r="BNH54" s="93"/>
      <c r="BNI54" s="93"/>
      <c r="BNJ54" s="93"/>
      <c r="BNK54" s="93"/>
      <c r="BNL54" s="93"/>
      <c r="BNM54" s="93"/>
      <c r="BNN54" s="93"/>
      <c r="BNO54" s="93"/>
      <c r="BNP54" s="93"/>
      <c r="BNQ54" s="93"/>
      <c r="BNR54" s="93"/>
      <c r="BNS54" s="93"/>
      <c r="BNT54" s="93"/>
      <c r="BNU54" s="93"/>
      <c r="BNV54" s="93"/>
      <c r="BNW54" s="93"/>
      <c r="BNX54" s="93"/>
      <c r="BNY54" s="93"/>
      <c r="BNZ54" s="93"/>
      <c r="BOA54" s="93"/>
      <c r="BOB54" s="93"/>
      <c r="BOC54" s="93"/>
      <c r="BOD54" s="93"/>
      <c r="BOE54" s="93"/>
      <c r="BOF54" s="93"/>
      <c r="BOG54" s="93"/>
      <c r="BOH54" s="93"/>
      <c r="BOI54" s="93"/>
      <c r="BOJ54" s="93"/>
      <c r="BOK54" s="93"/>
      <c r="BOL54" s="93"/>
      <c r="BOM54" s="93"/>
      <c r="BON54" s="93"/>
      <c r="BOO54" s="93"/>
      <c r="BOP54" s="93"/>
      <c r="BOQ54" s="93"/>
      <c r="BOR54" s="93"/>
      <c r="BOS54" s="93"/>
      <c r="BOT54" s="93"/>
      <c r="BOU54" s="93"/>
      <c r="BOV54" s="93"/>
      <c r="BOW54" s="93"/>
      <c r="BOX54" s="93"/>
      <c r="BOY54" s="93"/>
      <c r="BOZ54" s="93"/>
      <c r="BPA54" s="93"/>
      <c r="BPB54" s="93"/>
      <c r="BPC54" s="93"/>
      <c r="BPD54" s="93"/>
      <c r="BPE54" s="93"/>
      <c r="BPF54" s="93"/>
      <c r="BPG54" s="93"/>
      <c r="BPH54" s="93"/>
      <c r="BPI54" s="93"/>
      <c r="BPJ54" s="93"/>
      <c r="BPK54" s="93"/>
      <c r="BPL54" s="93"/>
      <c r="BPM54" s="93"/>
      <c r="BPN54" s="93"/>
      <c r="BPO54" s="93"/>
      <c r="BPP54" s="93"/>
      <c r="BPQ54" s="93"/>
      <c r="BPR54" s="93"/>
      <c r="BPS54" s="93"/>
      <c r="BPT54" s="93"/>
      <c r="BPU54" s="93"/>
      <c r="BPV54" s="93"/>
      <c r="BPW54" s="93"/>
      <c r="BPX54" s="93"/>
      <c r="BPY54" s="93"/>
      <c r="BPZ54" s="93"/>
      <c r="BQA54" s="93"/>
      <c r="BQB54" s="93"/>
      <c r="BQC54" s="93"/>
      <c r="BQD54" s="93"/>
      <c r="BQE54" s="93"/>
      <c r="BQF54" s="93"/>
      <c r="BQG54" s="93"/>
      <c r="BQH54" s="93"/>
      <c r="BQI54" s="93"/>
      <c r="BQJ54" s="93"/>
      <c r="BQK54" s="93"/>
      <c r="BQL54" s="93"/>
      <c r="BQM54" s="93"/>
      <c r="BQN54" s="93"/>
      <c r="BQO54" s="93"/>
      <c r="BQP54" s="93"/>
      <c r="BQQ54" s="93"/>
      <c r="BQR54" s="93"/>
      <c r="BQS54" s="93"/>
      <c r="BQT54" s="93"/>
      <c r="BQU54" s="93"/>
      <c r="BQV54" s="93"/>
      <c r="BQW54" s="93"/>
      <c r="BQX54" s="93"/>
      <c r="BQY54" s="93"/>
      <c r="BQZ54" s="93"/>
      <c r="BRA54" s="93"/>
      <c r="BRB54" s="93"/>
      <c r="BRC54" s="93"/>
      <c r="BRD54" s="93"/>
      <c r="BRE54" s="93"/>
      <c r="BRF54" s="93"/>
      <c r="BRG54" s="93"/>
      <c r="BRH54" s="93"/>
      <c r="BRI54" s="93"/>
      <c r="BRJ54" s="93"/>
      <c r="BRK54" s="93"/>
      <c r="BRL54" s="93"/>
      <c r="BRM54" s="93"/>
      <c r="BRN54" s="93"/>
      <c r="BRO54" s="93"/>
      <c r="BRP54" s="93"/>
      <c r="BRQ54" s="93"/>
      <c r="BRR54" s="93"/>
      <c r="BRS54" s="93"/>
      <c r="BRT54" s="93"/>
      <c r="BRU54" s="93"/>
      <c r="BRV54" s="93"/>
      <c r="BRW54" s="93"/>
      <c r="BRX54" s="93"/>
      <c r="BRY54" s="93"/>
      <c r="BRZ54" s="93"/>
      <c r="BSA54" s="93"/>
      <c r="BSB54" s="93"/>
      <c r="BSC54" s="93"/>
      <c r="BSD54" s="93"/>
      <c r="BSE54" s="93"/>
      <c r="BSF54" s="93"/>
      <c r="BSG54" s="93"/>
      <c r="BSH54" s="93"/>
      <c r="BSI54" s="93"/>
      <c r="BSJ54" s="93"/>
      <c r="BSK54" s="93"/>
      <c r="BSL54" s="93"/>
      <c r="BSM54" s="93"/>
      <c r="BSN54" s="93"/>
      <c r="BSO54" s="93"/>
      <c r="BSP54" s="93"/>
      <c r="BSQ54" s="93"/>
      <c r="BSR54" s="93"/>
      <c r="BSS54" s="93"/>
      <c r="BST54" s="93"/>
      <c r="BSU54" s="93"/>
      <c r="BSV54" s="93"/>
      <c r="BSW54" s="93"/>
      <c r="BSX54" s="93"/>
      <c r="BSY54" s="93"/>
      <c r="BSZ54" s="93"/>
      <c r="BTA54" s="93"/>
      <c r="BTB54" s="93"/>
      <c r="BTC54" s="93"/>
      <c r="BTD54" s="93"/>
      <c r="BTE54" s="93"/>
      <c r="BTF54" s="93"/>
      <c r="BTG54" s="93"/>
      <c r="BTH54" s="93"/>
      <c r="BTI54" s="93"/>
      <c r="BTJ54" s="93"/>
      <c r="BTK54" s="93"/>
      <c r="BTL54" s="93"/>
      <c r="BTM54" s="93"/>
      <c r="BTN54" s="93"/>
      <c r="BTO54" s="93"/>
      <c r="BTP54" s="93"/>
      <c r="BTQ54" s="93"/>
      <c r="BTR54" s="93"/>
      <c r="BTS54" s="93"/>
      <c r="BTT54" s="93"/>
      <c r="BTU54" s="93"/>
      <c r="BTV54" s="93"/>
      <c r="BTW54" s="93"/>
      <c r="BTX54" s="93"/>
      <c r="BTY54" s="93"/>
      <c r="BTZ54" s="93"/>
      <c r="BUA54" s="93"/>
      <c r="BUB54" s="93"/>
      <c r="BUC54" s="93"/>
      <c r="BUD54" s="93"/>
      <c r="BUE54" s="93"/>
      <c r="BUF54" s="93"/>
      <c r="BUG54" s="93"/>
      <c r="BUH54" s="93"/>
      <c r="BUI54" s="93"/>
      <c r="BUJ54" s="93"/>
      <c r="BUK54" s="93"/>
      <c r="BUL54" s="93"/>
      <c r="BUM54" s="93"/>
      <c r="BUN54" s="93"/>
      <c r="BUO54" s="93"/>
      <c r="BUP54" s="93"/>
      <c r="BUQ54" s="93"/>
      <c r="BUR54" s="93"/>
      <c r="BUS54" s="93"/>
      <c r="BUT54" s="93"/>
      <c r="BUU54" s="93"/>
      <c r="BUV54" s="93"/>
      <c r="BUW54" s="93"/>
      <c r="BUX54" s="93"/>
      <c r="BUY54" s="93"/>
      <c r="BUZ54" s="93"/>
      <c r="BVA54" s="93"/>
      <c r="BVB54" s="93"/>
      <c r="BVC54" s="93"/>
      <c r="BVD54" s="93"/>
      <c r="BVE54" s="93"/>
      <c r="BVF54" s="93"/>
      <c r="BVG54" s="93"/>
      <c r="BVH54" s="93"/>
      <c r="BVI54" s="93"/>
      <c r="BVJ54" s="93"/>
      <c r="BVK54" s="93"/>
      <c r="BVL54" s="93"/>
      <c r="BVM54" s="93"/>
      <c r="BVN54" s="93"/>
      <c r="BVO54" s="93"/>
      <c r="BVP54" s="93"/>
      <c r="BVQ54" s="93"/>
      <c r="BVR54" s="93"/>
      <c r="BVS54" s="93"/>
      <c r="BVT54" s="93"/>
      <c r="BVU54" s="93"/>
      <c r="BVV54" s="93"/>
      <c r="BVW54" s="93"/>
      <c r="BVX54" s="93"/>
      <c r="BVY54" s="93"/>
      <c r="BVZ54" s="93"/>
      <c r="BWA54" s="93"/>
      <c r="BWB54" s="93"/>
      <c r="BWC54" s="93"/>
      <c r="BWD54" s="93"/>
      <c r="BWE54" s="93"/>
      <c r="BWF54" s="93"/>
      <c r="BWG54" s="93"/>
      <c r="BWH54" s="93"/>
      <c r="BWI54" s="93"/>
      <c r="BWJ54" s="93"/>
      <c r="BWK54" s="93"/>
      <c r="BWL54" s="93"/>
      <c r="BWM54" s="93"/>
      <c r="BWN54" s="93"/>
      <c r="BWO54" s="93"/>
      <c r="BWP54" s="93"/>
      <c r="BWQ54" s="93"/>
      <c r="BWR54" s="93"/>
      <c r="BWS54" s="93"/>
      <c r="BWT54" s="93"/>
      <c r="BWU54" s="93"/>
      <c r="BWV54" s="93"/>
      <c r="BWW54" s="93"/>
      <c r="BWX54" s="93"/>
      <c r="BWY54" s="93"/>
      <c r="BWZ54" s="93"/>
      <c r="BXA54" s="93"/>
      <c r="BXB54" s="93"/>
      <c r="BXC54" s="93"/>
      <c r="BXD54" s="93"/>
      <c r="BXE54" s="93"/>
      <c r="BXF54" s="93"/>
      <c r="BXG54" s="93"/>
      <c r="BXH54" s="93"/>
      <c r="BXI54" s="93"/>
      <c r="BXJ54" s="93"/>
      <c r="BXK54" s="93"/>
      <c r="BXL54" s="93"/>
      <c r="BXM54" s="93"/>
      <c r="BXN54" s="93"/>
      <c r="BXO54" s="93"/>
      <c r="BXP54" s="93"/>
      <c r="BXQ54" s="93"/>
      <c r="BXR54" s="93"/>
      <c r="BXS54" s="93"/>
      <c r="BXT54" s="93"/>
      <c r="BXU54" s="93"/>
      <c r="BXV54" s="93"/>
      <c r="BXW54" s="93"/>
      <c r="BXX54" s="93"/>
      <c r="BXY54" s="93"/>
      <c r="BXZ54" s="93"/>
      <c r="BYA54" s="93"/>
      <c r="BYB54" s="93"/>
      <c r="BYC54" s="93"/>
      <c r="BYD54" s="93"/>
      <c r="BYE54" s="93"/>
      <c r="BYF54" s="93"/>
      <c r="BYG54" s="93"/>
      <c r="BYH54" s="93"/>
      <c r="BYI54" s="93"/>
      <c r="BYJ54" s="93"/>
      <c r="BYK54" s="93"/>
      <c r="BYL54" s="93"/>
      <c r="BYM54" s="93"/>
      <c r="BYN54" s="93"/>
      <c r="BYO54" s="93"/>
      <c r="BYP54" s="93"/>
      <c r="BYQ54" s="93"/>
      <c r="BYR54" s="93"/>
      <c r="BYS54" s="93"/>
      <c r="BYT54" s="93"/>
      <c r="BYU54" s="93"/>
      <c r="BYV54" s="93"/>
      <c r="BYW54" s="93"/>
      <c r="BYX54" s="93"/>
      <c r="BYY54" s="93"/>
      <c r="BYZ54" s="93"/>
      <c r="BZA54" s="93"/>
      <c r="BZB54" s="93"/>
      <c r="BZC54" s="93"/>
      <c r="BZD54" s="93"/>
      <c r="BZE54" s="93"/>
      <c r="BZF54" s="93"/>
      <c r="BZG54" s="93"/>
      <c r="BZH54" s="93"/>
      <c r="BZI54" s="93"/>
      <c r="BZJ54" s="93"/>
      <c r="BZK54" s="93"/>
      <c r="BZL54" s="93"/>
      <c r="BZM54" s="93"/>
      <c r="BZN54" s="93"/>
      <c r="BZO54" s="93"/>
      <c r="BZP54" s="93"/>
      <c r="BZQ54" s="93"/>
      <c r="BZR54" s="93"/>
      <c r="BZS54" s="93"/>
      <c r="BZT54" s="93"/>
      <c r="BZU54" s="93"/>
      <c r="BZV54" s="93"/>
      <c r="BZW54" s="93"/>
      <c r="BZX54" s="93"/>
      <c r="BZY54" s="93"/>
      <c r="BZZ54" s="93"/>
      <c r="CAA54" s="93"/>
      <c r="CAB54" s="93"/>
      <c r="CAC54" s="93"/>
      <c r="CAD54" s="93"/>
      <c r="CAE54" s="93"/>
      <c r="CAF54" s="93"/>
      <c r="CAG54" s="93"/>
      <c r="CAH54" s="93"/>
      <c r="CAI54" s="93"/>
      <c r="CAJ54" s="93"/>
      <c r="CAK54" s="93"/>
      <c r="CAL54" s="93"/>
      <c r="CAM54" s="93"/>
      <c r="CAN54" s="93"/>
      <c r="CAO54" s="93"/>
      <c r="CAP54" s="93"/>
      <c r="CAQ54" s="93"/>
      <c r="CAR54" s="93"/>
      <c r="CAS54" s="93"/>
      <c r="CAT54" s="93"/>
      <c r="CAU54" s="93"/>
      <c r="CAV54" s="93"/>
      <c r="CAW54" s="93"/>
      <c r="CAX54" s="93"/>
      <c r="CAY54" s="93"/>
      <c r="CAZ54" s="93"/>
      <c r="CBA54" s="93"/>
      <c r="CBB54" s="93"/>
      <c r="CBC54" s="93"/>
      <c r="CBD54" s="93"/>
      <c r="CBE54" s="93"/>
      <c r="CBF54" s="93"/>
      <c r="CBG54" s="93"/>
      <c r="CBH54" s="93"/>
      <c r="CBI54" s="93"/>
      <c r="CBJ54" s="93"/>
      <c r="CBK54" s="93"/>
      <c r="CBL54" s="93"/>
      <c r="CBM54" s="93"/>
      <c r="CBN54" s="93"/>
      <c r="CBO54" s="93"/>
      <c r="CBP54" s="93"/>
      <c r="CBQ54" s="93"/>
      <c r="CBR54" s="93"/>
      <c r="CBS54" s="93"/>
      <c r="CBT54" s="93"/>
      <c r="CBU54" s="93"/>
      <c r="CBV54" s="93"/>
      <c r="CBW54" s="93"/>
      <c r="CBX54" s="93"/>
      <c r="CBY54" s="93"/>
      <c r="CBZ54" s="93"/>
      <c r="CCA54" s="93"/>
      <c r="CCB54" s="93"/>
      <c r="CCC54" s="93"/>
      <c r="CCD54" s="93"/>
      <c r="CCE54" s="93"/>
      <c r="CCF54" s="93"/>
      <c r="CCG54" s="93"/>
      <c r="CCH54" s="93"/>
      <c r="CCI54" s="93"/>
      <c r="CCJ54" s="93"/>
      <c r="CCK54" s="93"/>
      <c r="CCL54" s="93"/>
      <c r="CCM54" s="93"/>
      <c r="CCN54" s="93"/>
      <c r="CCO54" s="93"/>
      <c r="CCP54" s="93"/>
      <c r="CCQ54" s="93"/>
      <c r="CCR54" s="93"/>
      <c r="CCS54" s="93"/>
      <c r="CCT54" s="93"/>
      <c r="CCU54" s="93"/>
      <c r="CCV54" s="93"/>
      <c r="CCW54" s="93"/>
      <c r="CCX54" s="93"/>
      <c r="CCY54" s="93"/>
      <c r="CCZ54" s="93"/>
      <c r="CDA54" s="93"/>
      <c r="CDB54" s="93"/>
      <c r="CDC54" s="93"/>
      <c r="CDD54" s="93"/>
      <c r="CDE54" s="93"/>
      <c r="CDF54" s="93"/>
      <c r="CDG54" s="93"/>
      <c r="CDH54" s="93"/>
      <c r="CDI54" s="93"/>
      <c r="CDJ54" s="93"/>
      <c r="CDK54" s="93"/>
      <c r="CDL54" s="93"/>
      <c r="CDM54" s="93"/>
      <c r="CDN54" s="93"/>
      <c r="CDO54" s="93"/>
      <c r="CDP54" s="93"/>
      <c r="CDQ54" s="93"/>
      <c r="CDR54" s="93"/>
      <c r="CDS54" s="93"/>
      <c r="CDT54" s="93"/>
      <c r="CDU54" s="93"/>
      <c r="CDV54" s="93"/>
      <c r="CDW54" s="93"/>
      <c r="CDX54" s="93"/>
      <c r="CDY54" s="93"/>
      <c r="CDZ54" s="93"/>
      <c r="CEA54" s="93"/>
      <c r="CEB54" s="93"/>
      <c r="CEC54" s="93"/>
      <c r="CED54" s="93"/>
      <c r="CEE54" s="93"/>
      <c r="CEF54" s="93"/>
      <c r="CEG54" s="93"/>
      <c r="CEH54" s="93"/>
      <c r="CEI54" s="93"/>
      <c r="CEJ54" s="93"/>
      <c r="CEK54" s="93"/>
      <c r="CEL54" s="93"/>
      <c r="CEM54" s="93"/>
      <c r="CEN54" s="93"/>
      <c r="CEO54" s="93"/>
      <c r="CEP54" s="93"/>
      <c r="CEQ54" s="93"/>
      <c r="CER54" s="93"/>
      <c r="CES54" s="93"/>
      <c r="CET54" s="93"/>
      <c r="CEU54" s="93"/>
      <c r="CEV54" s="93"/>
      <c r="CEW54" s="93"/>
      <c r="CEX54" s="93"/>
      <c r="CEY54" s="93"/>
      <c r="CEZ54" s="93"/>
      <c r="CFA54" s="93"/>
      <c r="CFB54" s="93"/>
      <c r="CFC54" s="93"/>
      <c r="CFD54" s="93"/>
      <c r="CFE54" s="93"/>
      <c r="CFF54" s="93"/>
      <c r="CFG54" s="93"/>
      <c r="CFH54" s="93"/>
      <c r="CFI54" s="93"/>
      <c r="CFJ54" s="93"/>
      <c r="CFK54" s="93"/>
      <c r="CFL54" s="93"/>
      <c r="CFM54" s="93"/>
      <c r="CFN54" s="93"/>
      <c r="CFO54" s="93"/>
      <c r="CFP54" s="93"/>
      <c r="CFQ54" s="93"/>
      <c r="CFR54" s="93"/>
      <c r="CFS54" s="93"/>
      <c r="CFT54" s="93"/>
      <c r="CFU54" s="93"/>
      <c r="CFV54" s="93"/>
      <c r="CFW54" s="93"/>
      <c r="CFX54" s="93"/>
      <c r="CFY54" s="93"/>
      <c r="CFZ54" s="93"/>
      <c r="CGA54" s="93"/>
      <c r="CGB54" s="93"/>
      <c r="CGC54" s="93"/>
      <c r="CGD54" s="93"/>
      <c r="CGE54" s="93"/>
      <c r="CGF54" s="93"/>
      <c r="CGG54" s="93"/>
      <c r="CGH54" s="93"/>
      <c r="CGI54" s="93"/>
      <c r="CGJ54" s="93"/>
      <c r="CGK54" s="93"/>
      <c r="CGL54" s="93"/>
      <c r="CGM54" s="93"/>
      <c r="CGN54" s="93"/>
      <c r="CGO54" s="93"/>
      <c r="CGP54" s="93"/>
      <c r="CGQ54" s="93"/>
      <c r="CGR54" s="93"/>
      <c r="CGS54" s="93"/>
      <c r="CGT54" s="93"/>
      <c r="CGU54" s="93"/>
      <c r="CGV54" s="93"/>
      <c r="CGW54" s="93"/>
      <c r="CGX54" s="93"/>
      <c r="CGY54" s="93"/>
      <c r="CGZ54" s="93"/>
      <c r="CHA54" s="93"/>
      <c r="CHB54" s="93"/>
      <c r="CHC54" s="93"/>
      <c r="CHD54" s="93"/>
      <c r="CHE54" s="93"/>
      <c r="CHF54" s="93"/>
      <c r="CHG54" s="93"/>
      <c r="CHH54" s="93"/>
      <c r="CHI54" s="93"/>
      <c r="CHJ54" s="93"/>
      <c r="CHK54" s="93"/>
      <c r="CHL54" s="93"/>
      <c r="CHM54" s="93"/>
      <c r="CHN54" s="93"/>
      <c r="CHO54" s="93"/>
      <c r="CHP54" s="93"/>
      <c r="CHQ54" s="93"/>
      <c r="CHR54" s="93"/>
      <c r="CHS54" s="93"/>
      <c r="CHT54" s="93"/>
      <c r="CHU54" s="93"/>
      <c r="CHV54" s="93"/>
      <c r="CHW54" s="93"/>
      <c r="CHX54" s="93"/>
      <c r="CHY54" s="93"/>
      <c r="CHZ54" s="93"/>
      <c r="CIA54" s="93"/>
      <c r="CIB54" s="93"/>
      <c r="CIC54" s="93"/>
      <c r="CID54" s="93"/>
      <c r="CIE54" s="93"/>
      <c r="CIF54" s="93"/>
      <c r="CIG54" s="93"/>
      <c r="CIH54" s="93"/>
      <c r="CII54" s="93"/>
      <c r="CIJ54" s="93"/>
      <c r="CIK54" s="93"/>
      <c r="CIL54" s="93"/>
      <c r="CIM54" s="93"/>
      <c r="CIN54" s="93"/>
      <c r="CIO54" s="93"/>
      <c r="CIP54" s="93"/>
      <c r="CIQ54" s="93"/>
      <c r="CIR54" s="93"/>
      <c r="CIS54" s="93"/>
      <c r="CIT54" s="93"/>
      <c r="CIU54" s="93"/>
      <c r="CIV54" s="93"/>
      <c r="CIW54" s="93"/>
      <c r="CIX54" s="93"/>
      <c r="CIY54" s="93"/>
      <c r="CIZ54" s="93"/>
      <c r="CJA54" s="93"/>
      <c r="CJB54" s="93"/>
      <c r="CJC54" s="93"/>
      <c r="CJD54" s="93"/>
      <c r="CJE54" s="93"/>
      <c r="CJF54" s="93"/>
      <c r="CJG54" s="93"/>
      <c r="CJH54" s="93"/>
      <c r="CJI54" s="93"/>
      <c r="CJJ54" s="93"/>
      <c r="CJK54" s="93"/>
      <c r="CJL54" s="93"/>
      <c r="CJM54" s="93"/>
      <c r="CJN54" s="93"/>
      <c r="CJO54" s="93"/>
      <c r="CJP54" s="93"/>
      <c r="CJQ54" s="93"/>
      <c r="CJR54" s="93"/>
      <c r="CJS54" s="93"/>
      <c r="CJT54" s="93"/>
      <c r="CJU54" s="93"/>
      <c r="CJV54" s="93"/>
      <c r="CJW54" s="93"/>
      <c r="CJX54" s="93"/>
      <c r="CJY54" s="93"/>
      <c r="CJZ54" s="93"/>
      <c r="CKA54" s="93"/>
      <c r="CKB54" s="93"/>
      <c r="CKC54" s="93"/>
      <c r="CKD54" s="93"/>
      <c r="CKE54" s="93"/>
      <c r="CKF54" s="93"/>
      <c r="CKG54" s="93"/>
      <c r="CKH54" s="93"/>
      <c r="CKI54" s="93"/>
      <c r="CKJ54" s="93"/>
      <c r="CKK54" s="93"/>
      <c r="CKL54" s="93"/>
      <c r="CKM54" s="93"/>
      <c r="CKN54" s="93"/>
      <c r="CKO54" s="93"/>
      <c r="CKP54" s="93"/>
      <c r="CKQ54" s="93"/>
      <c r="CKR54" s="93"/>
      <c r="CKS54" s="93"/>
      <c r="CKT54" s="93"/>
      <c r="CKU54" s="93"/>
      <c r="CKV54" s="93"/>
      <c r="CKW54" s="93"/>
      <c r="CKX54" s="93"/>
      <c r="CKY54" s="93"/>
      <c r="CKZ54" s="93"/>
      <c r="CLA54" s="93"/>
      <c r="CLB54" s="93"/>
      <c r="CLC54" s="93"/>
      <c r="CLD54" s="93"/>
      <c r="CLE54" s="93"/>
      <c r="CLF54" s="93"/>
      <c r="CLG54" s="93"/>
      <c r="CLH54" s="93"/>
      <c r="CLI54" s="93"/>
      <c r="CLJ54" s="93"/>
      <c r="CLK54" s="93"/>
      <c r="CLL54" s="93"/>
      <c r="CLM54" s="93"/>
      <c r="CLN54" s="93"/>
      <c r="CLO54" s="93"/>
      <c r="CLP54" s="93"/>
      <c r="CLQ54" s="93"/>
      <c r="CLR54" s="93"/>
      <c r="CLS54" s="93"/>
      <c r="CLT54" s="93"/>
      <c r="CLU54" s="93"/>
      <c r="CLV54" s="93"/>
      <c r="CLW54" s="93"/>
      <c r="CLX54" s="93"/>
      <c r="CLY54" s="93"/>
      <c r="CLZ54" s="93"/>
      <c r="CMA54" s="93"/>
      <c r="CMB54" s="93"/>
      <c r="CMC54" s="93"/>
      <c r="CMD54" s="93"/>
      <c r="CME54" s="93"/>
      <c r="CMF54" s="93"/>
      <c r="CMG54" s="93"/>
      <c r="CMH54" s="93"/>
      <c r="CMI54" s="93"/>
      <c r="CMJ54" s="93"/>
      <c r="CMK54" s="93"/>
      <c r="CML54" s="93"/>
      <c r="CMM54" s="93"/>
      <c r="CMN54" s="93"/>
      <c r="CMO54" s="93"/>
      <c r="CMP54" s="93"/>
      <c r="CMQ54" s="93"/>
      <c r="CMR54" s="93"/>
      <c r="CMS54" s="93"/>
      <c r="CMT54" s="93"/>
      <c r="CMU54" s="93"/>
      <c r="CMV54" s="93"/>
      <c r="CMW54" s="93"/>
      <c r="CMX54" s="93"/>
      <c r="CMY54" s="93"/>
      <c r="CMZ54" s="93"/>
      <c r="CNA54" s="93"/>
      <c r="CNB54" s="93"/>
      <c r="CNC54" s="93"/>
      <c r="CND54" s="93"/>
      <c r="CNE54" s="93"/>
      <c r="CNF54" s="93"/>
      <c r="CNG54" s="93"/>
      <c r="CNH54" s="93"/>
      <c r="CNI54" s="93"/>
      <c r="CNJ54" s="93"/>
      <c r="CNK54" s="93"/>
      <c r="CNL54" s="93"/>
      <c r="CNM54" s="93"/>
      <c r="CNN54" s="93"/>
      <c r="CNO54" s="93"/>
      <c r="CNP54" s="93"/>
      <c r="CNQ54" s="93"/>
      <c r="CNR54" s="93"/>
      <c r="CNS54" s="93"/>
      <c r="CNT54" s="93"/>
      <c r="CNU54" s="93"/>
      <c r="CNV54" s="93"/>
      <c r="CNW54" s="93"/>
      <c r="CNX54" s="93"/>
      <c r="CNY54" s="93"/>
      <c r="CNZ54" s="93"/>
      <c r="COA54" s="93"/>
      <c r="COB54" s="93"/>
      <c r="COC54" s="93"/>
      <c r="COD54" s="93"/>
      <c r="COE54" s="93"/>
      <c r="COF54" s="93"/>
      <c r="COG54" s="93"/>
      <c r="COH54" s="93"/>
      <c r="COI54" s="93"/>
      <c r="COJ54" s="93"/>
      <c r="COK54" s="93"/>
      <c r="COL54" s="93"/>
      <c r="COM54" s="93"/>
      <c r="CON54" s="93"/>
      <c r="COO54" s="93"/>
      <c r="COP54" s="93"/>
      <c r="COQ54" s="93"/>
      <c r="COR54" s="93"/>
      <c r="COS54" s="93"/>
      <c r="COT54" s="93"/>
      <c r="COU54" s="93"/>
      <c r="COV54" s="93"/>
      <c r="COW54" s="93"/>
      <c r="COX54" s="93"/>
      <c r="COY54" s="93"/>
      <c r="COZ54" s="93"/>
      <c r="CPA54" s="93"/>
      <c r="CPB54" s="93"/>
      <c r="CPC54" s="93"/>
      <c r="CPD54" s="93"/>
      <c r="CPE54" s="93"/>
      <c r="CPF54" s="93"/>
      <c r="CPG54" s="93"/>
      <c r="CPH54" s="93"/>
      <c r="CPI54" s="93"/>
      <c r="CPJ54" s="93"/>
      <c r="CPK54" s="93"/>
      <c r="CPL54" s="93"/>
      <c r="CPM54" s="93"/>
      <c r="CPN54" s="93"/>
      <c r="CPO54" s="93"/>
      <c r="CPP54" s="93"/>
      <c r="CPQ54" s="93"/>
      <c r="CPR54" s="93"/>
      <c r="CPS54" s="93"/>
      <c r="CPT54" s="93"/>
      <c r="CPU54" s="93"/>
      <c r="CPV54" s="93"/>
      <c r="CPW54" s="93"/>
      <c r="CPX54" s="93"/>
      <c r="CPY54" s="93"/>
      <c r="CPZ54" s="93"/>
      <c r="CQA54" s="93"/>
      <c r="CQB54" s="93"/>
      <c r="CQC54" s="93"/>
      <c r="CQD54" s="93"/>
      <c r="CQE54" s="93"/>
      <c r="CQF54" s="93"/>
      <c r="CQG54" s="93"/>
      <c r="CQH54" s="93"/>
      <c r="CQI54" s="93"/>
      <c r="CQJ54" s="93"/>
      <c r="CQK54" s="93"/>
      <c r="CQL54" s="93"/>
      <c r="CQM54" s="93"/>
      <c r="CQN54" s="93"/>
      <c r="CQO54" s="93"/>
      <c r="CQP54" s="93"/>
      <c r="CQQ54" s="93"/>
      <c r="CQR54" s="93"/>
      <c r="CQS54" s="93"/>
      <c r="CQT54" s="93"/>
      <c r="CQU54" s="93"/>
      <c r="CQV54" s="93"/>
      <c r="CQW54" s="93"/>
      <c r="CQX54" s="93"/>
      <c r="CQY54" s="93"/>
      <c r="CQZ54" s="93"/>
      <c r="CRA54" s="93"/>
      <c r="CRB54" s="93"/>
      <c r="CRC54" s="93"/>
      <c r="CRD54" s="93"/>
      <c r="CRE54" s="93"/>
      <c r="CRF54" s="93"/>
      <c r="CRG54" s="93"/>
      <c r="CRH54" s="93"/>
      <c r="CRI54" s="93"/>
      <c r="CRJ54" s="93"/>
      <c r="CRK54" s="93"/>
      <c r="CRL54" s="93"/>
      <c r="CRM54" s="93"/>
      <c r="CRN54" s="93"/>
      <c r="CRO54" s="93"/>
      <c r="CRP54" s="93"/>
      <c r="CRQ54" s="93"/>
      <c r="CRR54" s="93"/>
      <c r="CRS54" s="93"/>
      <c r="CRT54" s="93"/>
      <c r="CRU54" s="93"/>
      <c r="CRV54" s="93"/>
      <c r="CRW54" s="93"/>
      <c r="CRX54" s="93"/>
      <c r="CRY54" s="93"/>
      <c r="CRZ54" s="93"/>
      <c r="CSA54" s="93"/>
      <c r="CSB54" s="93"/>
      <c r="CSC54" s="93"/>
      <c r="CSD54" s="93"/>
      <c r="CSE54" s="93"/>
      <c r="CSF54" s="93"/>
      <c r="CSG54" s="93"/>
      <c r="CSH54" s="93"/>
      <c r="CSI54" s="93"/>
      <c r="CSJ54" s="93"/>
      <c r="CSK54" s="93"/>
      <c r="CSL54" s="93"/>
      <c r="CSM54" s="93"/>
      <c r="CSN54" s="93"/>
      <c r="CSO54" s="93"/>
      <c r="CSP54" s="93"/>
      <c r="CSQ54" s="93"/>
      <c r="CSR54" s="93"/>
      <c r="CSS54" s="93"/>
      <c r="CST54" s="93"/>
      <c r="CSU54" s="93"/>
      <c r="CSV54" s="93"/>
      <c r="CSW54" s="93"/>
      <c r="CSX54" s="93"/>
      <c r="CSY54" s="93"/>
      <c r="CSZ54" s="93"/>
      <c r="CTA54" s="93"/>
      <c r="CTB54" s="93"/>
      <c r="CTC54" s="93"/>
      <c r="CTD54" s="93"/>
      <c r="CTE54" s="93"/>
      <c r="CTF54" s="93"/>
      <c r="CTG54" s="93"/>
      <c r="CTH54" s="93"/>
      <c r="CTI54" s="93"/>
      <c r="CTJ54" s="93"/>
      <c r="CTK54" s="93"/>
      <c r="CTL54" s="93"/>
      <c r="CTM54" s="93"/>
      <c r="CTN54" s="93"/>
      <c r="CTO54" s="93"/>
      <c r="CTP54" s="93"/>
      <c r="CTQ54" s="93"/>
      <c r="CTR54" s="93"/>
      <c r="CTS54" s="93"/>
      <c r="CTT54" s="93"/>
      <c r="CTU54" s="93"/>
      <c r="CTV54" s="93"/>
      <c r="CTW54" s="93"/>
      <c r="CTX54" s="93"/>
      <c r="CTY54" s="93"/>
      <c r="CTZ54" s="93"/>
      <c r="CUA54" s="93"/>
      <c r="CUB54" s="93"/>
      <c r="CUC54" s="93"/>
      <c r="CUD54" s="93"/>
      <c r="CUE54" s="93"/>
      <c r="CUF54" s="93"/>
      <c r="CUG54" s="93"/>
      <c r="CUH54" s="93"/>
      <c r="CUI54" s="93"/>
      <c r="CUJ54" s="93"/>
      <c r="CUK54" s="93"/>
      <c r="CUL54" s="93"/>
      <c r="CUM54" s="93"/>
      <c r="CUN54" s="93"/>
      <c r="CUO54" s="93"/>
      <c r="CUP54" s="93"/>
      <c r="CUQ54" s="93"/>
      <c r="CUR54" s="93"/>
      <c r="CUS54" s="93"/>
      <c r="CUT54" s="93"/>
      <c r="CUU54" s="93"/>
      <c r="CUV54" s="93"/>
      <c r="CUW54" s="93"/>
      <c r="CUX54" s="93"/>
      <c r="CUY54" s="93"/>
      <c r="CUZ54" s="93"/>
      <c r="CVA54" s="93"/>
      <c r="CVB54" s="93"/>
      <c r="CVC54" s="93"/>
      <c r="CVD54" s="93"/>
      <c r="CVE54" s="93"/>
      <c r="CVF54" s="93"/>
      <c r="CVG54" s="93"/>
      <c r="CVH54" s="93"/>
      <c r="CVI54" s="93"/>
      <c r="CVJ54" s="93"/>
      <c r="CVK54" s="93"/>
      <c r="CVL54" s="93"/>
      <c r="CVM54" s="93"/>
      <c r="CVN54" s="93"/>
      <c r="CVO54" s="93"/>
      <c r="CVP54" s="93"/>
      <c r="CVQ54" s="93"/>
      <c r="CVR54" s="93"/>
      <c r="CVS54" s="93"/>
      <c r="CVT54" s="93"/>
      <c r="CVU54" s="93"/>
      <c r="CVV54" s="93"/>
      <c r="CVW54" s="93"/>
      <c r="CVX54" s="93"/>
      <c r="CVY54" s="93"/>
      <c r="CVZ54" s="93"/>
      <c r="CWA54" s="93"/>
      <c r="CWB54" s="93"/>
      <c r="CWC54" s="93"/>
      <c r="CWD54" s="93"/>
      <c r="CWE54" s="93"/>
      <c r="CWF54" s="93"/>
      <c r="CWG54" s="93"/>
      <c r="CWH54" s="93"/>
      <c r="CWI54" s="93"/>
      <c r="CWJ54" s="93"/>
      <c r="CWK54" s="93"/>
      <c r="CWL54" s="93"/>
      <c r="CWM54" s="93"/>
      <c r="CWN54" s="93"/>
      <c r="CWO54" s="93"/>
      <c r="CWP54" s="93"/>
      <c r="CWQ54" s="93"/>
      <c r="CWR54" s="93"/>
      <c r="CWS54" s="93"/>
      <c r="CWT54" s="93"/>
      <c r="CWU54" s="93"/>
      <c r="CWV54" s="93"/>
      <c r="CWW54" s="93"/>
      <c r="CWX54" s="93"/>
      <c r="CWY54" s="93"/>
      <c r="CWZ54" s="93"/>
      <c r="CXA54" s="93"/>
      <c r="CXB54" s="93"/>
      <c r="CXC54" s="93"/>
      <c r="CXD54" s="93"/>
      <c r="CXE54" s="93"/>
      <c r="CXF54" s="93"/>
      <c r="CXG54" s="93"/>
      <c r="CXH54" s="93"/>
      <c r="CXI54" s="93"/>
      <c r="CXJ54" s="93"/>
      <c r="CXK54" s="93"/>
      <c r="CXL54" s="93"/>
      <c r="CXM54" s="93"/>
      <c r="CXN54" s="93"/>
      <c r="CXO54" s="93"/>
      <c r="CXP54" s="93"/>
      <c r="CXQ54" s="93"/>
      <c r="CXR54" s="93"/>
      <c r="CXS54" s="93"/>
      <c r="CXT54" s="93"/>
      <c r="CXU54" s="93"/>
      <c r="CXV54" s="93"/>
      <c r="CXW54" s="93"/>
      <c r="CXX54" s="93"/>
      <c r="CXY54" s="93"/>
      <c r="CXZ54" s="93"/>
      <c r="CYA54" s="93"/>
      <c r="CYB54" s="93"/>
      <c r="CYC54" s="93"/>
      <c r="CYD54" s="93"/>
      <c r="CYE54" s="93"/>
      <c r="CYF54" s="93"/>
      <c r="CYG54" s="93"/>
      <c r="CYH54" s="93"/>
      <c r="CYI54" s="93"/>
      <c r="CYJ54" s="93"/>
      <c r="CYK54" s="93"/>
      <c r="CYL54" s="93"/>
      <c r="CYM54" s="93"/>
      <c r="CYN54" s="93"/>
      <c r="CYO54" s="93"/>
      <c r="CYP54" s="93"/>
      <c r="CYQ54" s="93"/>
      <c r="CYR54" s="93"/>
      <c r="CYS54" s="93"/>
      <c r="CYT54" s="93"/>
      <c r="CYU54" s="93"/>
      <c r="CYV54" s="93"/>
      <c r="CYW54" s="93"/>
      <c r="CYX54" s="93"/>
      <c r="CYY54" s="93"/>
      <c r="CYZ54" s="93"/>
      <c r="CZA54" s="93"/>
      <c r="CZB54" s="93"/>
      <c r="CZC54" s="93"/>
      <c r="CZD54" s="93"/>
      <c r="CZE54" s="93"/>
      <c r="CZF54" s="93"/>
      <c r="CZG54" s="93"/>
      <c r="CZH54" s="93"/>
      <c r="CZI54" s="93"/>
      <c r="CZJ54" s="93"/>
      <c r="CZK54" s="93"/>
      <c r="CZL54" s="93"/>
      <c r="CZM54" s="93"/>
      <c r="CZN54" s="93"/>
      <c r="CZO54" s="93"/>
      <c r="CZP54" s="93"/>
      <c r="CZQ54" s="93"/>
      <c r="CZR54" s="93"/>
      <c r="CZS54" s="93"/>
      <c r="CZT54" s="93"/>
      <c r="CZU54" s="93"/>
      <c r="CZV54" s="93"/>
      <c r="CZW54" s="93"/>
      <c r="CZX54" s="93"/>
      <c r="CZY54" s="93"/>
      <c r="CZZ54" s="93"/>
      <c r="DAA54" s="93"/>
      <c r="DAB54" s="93"/>
      <c r="DAC54" s="93"/>
      <c r="DAD54" s="93"/>
      <c r="DAE54" s="93"/>
      <c r="DAF54" s="93"/>
      <c r="DAG54" s="93"/>
      <c r="DAH54" s="93"/>
      <c r="DAI54" s="93"/>
      <c r="DAJ54" s="93"/>
      <c r="DAK54" s="93"/>
      <c r="DAL54" s="93"/>
      <c r="DAM54" s="93"/>
      <c r="DAN54" s="93"/>
      <c r="DAO54" s="93"/>
      <c r="DAP54" s="93"/>
      <c r="DAQ54" s="93"/>
      <c r="DAR54" s="93"/>
      <c r="DAS54" s="93"/>
      <c r="DAT54" s="93"/>
      <c r="DAU54" s="93"/>
      <c r="DAV54" s="93"/>
      <c r="DAW54" s="93"/>
      <c r="DAX54" s="93"/>
      <c r="DAY54" s="93"/>
      <c r="DAZ54" s="93"/>
      <c r="DBA54" s="93"/>
      <c r="DBB54" s="93"/>
      <c r="DBC54" s="93"/>
      <c r="DBD54" s="93"/>
      <c r="DBE54" s="93"/>
      <c r="DBF54" s="93"/>
      <c r="DBG54" s="93"/>
      <c r="DBH54" s="93"/>
      <c r="DBI54" s="93"/>
      <c r="DBJ54" s="93"/>
      <c r="DBK54" s="93"/>
      <c r="DBL54" s="93"/>
      <c r="DBM54" s="93"/>
      <c r="DBN54" s="93"/>
      <c r="DBO54" s="93"/>
      <c r="DBP54" s="93"/>
      <c r="DBQ54" s="93"/>
      <c r="DBR54" s="93"/>
      <c r="DBS54" s="93"/>
      <c r="DBT54" s="93"/>
      <c r="DBU54" s="93"/>
      <c r="DBV54" s="93"/>
      <c r="DBW54" s="93"/>
      <c r="DBX54" s="93"/>
      <c r="DBY54" s="93"/>
      <c r="DBZ54" s="93"/>
      <c r="DCA54" s="93"/>
      <c r="DCB54" s="93"/>
      <c r="DCC54" s="93"/>
      <c r="DCD54" s="93"/>
      <c r="DCE54" s="93"/>
      <c r="DCF54" s="93"/>
      <c r="DCG54" s="93"/>
      <c r="DCH54" s="93"/>
      <c r="DCI54" s="93"/>
      <c r="DCJ54" s="93"/>
      <c r="DCK54" s="93"/>
      <c r="DCL54" s="93"/>
      <c r="DCM54" s="93"/>
      <c r="DCN54" s="93"/>
      <c r="DCO54" s="93"/>
      <c r="DCP54" s="93"/>
      <c r="DCQ54" s="93"/>
      <c r="DCR54" s="93"/>
      <c r="DCS54" s="93"/>
      <c r="DCT54" s="93"/>
      <c r="DCU54" s="93"/>
      <c r="DCV54" s="93"/>
      <c r="DCW54" s="93"/>
      <c r="DCX54" s="93"/>
      <c r="DCY54" s="93"/>
      <c r="DCZ54" s="93"/>
      <c r="DDA54" s="93"/>
      <c r="DDB54" s="93"/>
      <c r="DDC54" s="93"/>
      <c r="DDD54" s="93"/>
      <c r="DDE54" s="93"/>
      <c r="DDF54" s="93"/>
      <c r="DDG54" s="93"/>
      <c r="DDH54" s="93"/>
      <c r="DDI54" s="93"/>
      <c r="DDJ54" s="93"/>
      <c r="DDK54" s="93"/>
      <c r="DDL54" s="93"/>
      <c r="DDM54" s="93"/>
      <c r="DDN54" s="93"/>
      <c r="DDO54" s="93"/>
      <c r="DDP54" s="93"/>
      <c r="DDQ54" s="93"/>
      <c r="DDR54" s="93"/>
      <c r="DDS54" s="93"/>
      <c r="DDT54" s="93"/>
      <c r="DDU54" s="93"/>
      <c r="DDV54" s="93"/>
      <c r="DDW54" s="93"/>
      <c r="DDX54" s="93"/>
      <c r="DDY54" s="93"/>
      <c r="DDZ54" s="93"/>
      <c r="DEA54" s="93"/>
      <c r="DEB54" s="93"/>
      <c r="DEC54" s="93"/>
      <c r="DED54" s="93"/>
      <c r="DEE54" s="93"/>
      <c r="DEF54" s="93"/>
      <c r="DEG54" s="93"/>
      <c r="DEH54" s="93"/>
      <c r="DEI54" s="93"/>
      <c r="DEJ54" s="93"/>
      <c r="DEK54" s="93"/>
      <c r="DEL54" s="93"/>
      <c r="DEM54" s="93"/>
      <c r="DEN54" s="93"/>
      <c r="DEO54" s="93"/>
      <c r="DEP54" s="93"/>
      <c r="DEQ54" s="93"/>
      <c r="DER54" s="93"/>
      <c r="DES54" s="93"/>
      <c r="DET54" s="93"/>
      <c r="DEU54" s="93"/>
      <c r="DEV54" s="93"/>
      <c r="DEW54" s="93"/>
      <c r="DEX54" s="93"/>
      <c r="DEY54" s="93"/>
      <c r="DEZ54" s="93"/>
      <c r="DFA54" s="93"/>
      <c r="DFB54" s="93"/>
      <c r="DFC54" s="93"/>
      <c r="DFD54" s="93"/>
      <c r="DFE54" s="93"/>
      <c r="DFF54" s="93"/>
      <c r="DFG54" s="93"/>
      <c r="DFH54" s="93"/>
      <c r="DFI54" s="93"/>
      <c r="DFJ54" s="93"/>
      <c r="DFK54" s="93"/>
      <c r="DFL54" s="93"/>
      <c r="DFM54" s="93"/>
      <c r="DFN54" s="93"/>
      <c r="DFO54" s="93"/>
      <c r="DFP54" s="93"/>
      <c r="DFQ54" s="93"/>
      <c r="DFR54" s="93"/>
      <c r="DFS54" s="93"/>
      <c r="DFT54" s="93"/>
      <c r="DFU54" s="93"/>
      <c r="DFV54" s="93"/>
      <c r="DFW54" s="93"/>
      <c r="DFX54" s="93"/>
      <c r="DFY54" s="93"/>
      <c r="DFZ54" s="93"/>
      <c r="DGA54" s="93"/>
      <c r="DGB54" s="93"/>
      <c r="DGC54" s="93"/>
      <c r="DGD54" s="93"/>
      <c r="DGE54" s="93"/>
      <c r="DGF54" s="93"/>
      <c r="DGG54" s="93"/>
      <c r="DGH54" s="93"/>
      <c r="DGI54" s="93"/>
      <c r="DGJ54" s="93"/>
      <c r="DGK54" s="93"/>
      <c r="DGL54" s="93"/>
      <c r="DGM54" s="93"/>
      <c r="DGN54" s="93"/>
      <c r="DGO54" s="93"/>
      <c r="DGP54" s="93"/>
      <c r="DGQ54" s="93"/>
      <c r="DGR54" s="93"/>
      <c r="DGS54" s="93"/>
      <c r="DGT54" s="93"/>
      <c r="DGU54" s="93"/>
      <c r="DGV54" s="93"/>
      <c r="DGW54" s="93"/>
      <c r="DGX54" s="93"/>
      <c r="DGY54" s="93"/>
      <c r="DGZ54" s="93"/>
      <c r="DHA54" s="93"/>
      <c r="DHB54" s="93"/>
      <c r="DHC54" s="93"/>
      <c r="DHD54" s="93"/>
      <c r="DHE54" s="93"/>
      <c r="DHF54" s="93"/>
      <c r="DHG54" s="93"/>
      <c r="DHH54" s="93"/>
      <c r="DHI54" s="93"/>
      <c r="DHJ54" s="93"/>
      <c r="DHK54" s="93"/>
      <c r="DHL54" s="93"/>
      <c r="DHM54" s="93"/>
      <c r="DHN54" s="93"/>
      <c r="DHO54" s="93"/>
      <c r="DHP54" s="93"/>
      <c r="DHQ54" s="93"/>
      <c r="DHR54" s="93"/>
      <c r="DHS54" s="93"/>
      <c r="DHT54" s="93"/>
      <c r="DHU54" s="93"/>
      <c r="DHV54" s="93"/>
      <c r="DHW54" s="93"/>
      <c r="DHX54" s="93"/>
      <c r="DHY54" s="93"/>
      <c r="DHZ54" s="93"/>
      <c r="DIA54" s="93"/>
      <c r="DIB54" s="93"/>
      <c r="DIC54" s="93"/>
      <c r="DID54" s="93"/>
      <c r="DIE54" s="93"/>
      <c r="DIF54" s="93"/>
      <c r="DIG54" s="93"/>
      <c r="DIH54" s="93"/>
      <c r="DII54" s="93"/>
      <c r="DIJ54" s="93"/>
      <c r="DIK54" s="93"/>
      <c r="DIL54" s="93"/>
      <c r="DIM54" s="93"/>
      <c r="DIN54" s="93"/>
      <c r="DIO54" s="93"/>
      <c r="DIP54" s="93"/>
      <c r="DIQ54" s="93"/>
      <c r="DIR54" s="93"/>
      <c r="DIS54" s="93"/>
      <c r="DIT54" s="93"/>
      <c r="DIU54" s="93"/>
      <c r="DIV54" s="93"/>
      <c r="DIW54" s="93"/>
      <c r="DIX54" s="93"/>
      <c r="DIY54" s="93"/>
      <c r="DIZ54" s="93"/>
      <c r="DJA54" s="93"/>
      <c r="DJB54" s="93"/>
      <c r="DJC54" s="93"/>
      <c r="DJD54" s="93"/>
      <c r="DJE54" s="93"/>
      <c r="DJF54" s="93"/>
      <c r="DJG54" s="93"/>
      <c r="DJH54" s="93"/>
      <c r="DJI54" s="93"/>
      <c r="DJJ54" s="93"/>
      <c r="DJK54" s="93"/>
      <c r="DJL54" s="93"/>
      <c r="DJM54" s="93"/>
      <c r="DJN54" s="93"/>
      <c r="DJO54" s="93"/>
      <c r="DJP54" s="93"/>
      <c r="DJQ54" s="93"/>
      <c r="DJR54" s="93"/>
      <c r="DJS54" s="93"/>
      <c r="DJT54" s="93"/>
      <c r="DJU54" s="93"/>
      <c r="DJV54" s="93"/>
      <c r="DJW54" s="93"/>
      <c r="DJX54" s="93"/>
      <c r="DJY54" s="93"/>
      <c r="DJZ54" s="93"/>
      <c r="DKA54" s="93"/>
      <c r="DKB54" s="93"/>
      <c r="DKC54" s="93"/>
      <c r="DKD54" s="93"/>
      <c r="DKE54" s="93"/>
      <c r="DKF54" s="93"/>
      <c r="DKG54" s="93"/>
      <c r="DKH54" s="93"/>
      <c r="DKI54" s="93"/>
      <c r="DKJ54" s="93"/>
      <c r="DKK54" s="93"/>
      <c r="DKL54" s="93"/>
      <c r="DKM54" s="93"/>
      <c r="DKN54" s="93"/>
      <c r="DKO54" s="93"/>
      <c r="DKP54" s="93"/>
      <c r="DKQ54" s="93"/>
      <c r="DKR54" s="93"/>
      <c r="DKS54" s="93"/>
      <c r="DKT54" s="93"/>
      <c r="DKU54" s="93"/>
      <c r="DKV54" s="93"/>
      <c r="DKW54" s="93"/>
      <c r="DKX54" s="93"/>
      <c r="DKY54" s="93"/>
      <c r="DKZ54" s="93"/>
      <c r="DLA54" s="93"/>
      <c r="DLB54" s="93"/>
      <c r="DLC54" s="93"/>
      <c r="DLD54" s="93"/>
      <c r="DLE54" s="93"/>
      <c r="DLF54" s="93"/>
      <c r="DLG54" s="93"/>
      <c r="DLH54" s="93"/>
      <c r="DLI54" s="93"/>
      <c r="DLJ54" s="93"/>
      <c r="DLK54" s="93"/>
      <c r="DLL54" s="93"/>
      <c r="DLM54" s="93"/>
      <c r="DLN54" s="93"/>
      <c r="DLO54" s="93"/>
      <c r="DLP54" s="93"/>
      <c r="DLQ54" s="93"/>
      <c r="DLR54" s="93"/>
      <c r="DLS54" s="93"/>
      <c r="DLT54" s="93"/>
      <c r="DLU54" s="93"/>
      <c r="DLV54" s="93"/>
      <c r="DLW54" s="93"/>
      <c r="DLX54" s="93"/>
      <c r="DLY54" s="93"/>
      <c r="DLZ54" s="93"/>
      <c r="DMA54" s="93"/>
      <c r="DMB54" s="93"/>
      <c r="DMC54" s="93"/>
      <c r="DMD54" s="93"/>
      <c r="DME54" s="93"/>
      <c r="DMF54" s="93"/>
      <c r="DMG54" s="93"/>
      <c r="DMH54" s="93"/>
      <c r="DMI54" s="93"/>
      <c r="DMJ54" s="93"/>
      <c r="DMK54" s="93"/>
      <c r="DML54" s="93"/>
      <c r="DMM54" s="93"/>
      <c r="DMN54" s="93"/>
      <c r="DMO54" s="93"/>
      <c r="DMP54" s="93"/>
      <c r="DMQ54" s="93"/>
      <c r="DMR54" s="93"/>
      <c r="DMS54" s="93"/>
      <c r="DMT54" s="93"/>
      <c r="DMU54" s="93"/>
      <c r="DMV54" s="93"/>
      <c r="DMW54" s="93"/>
      <c r="DMX54" s="93"/>
      <c r="DMY54" s="93"/>
      <c r="DMZ54" s="93"/>
      <c r="DNA54" s="93"/>
      <c r="DNB54" s="93"/>
      <c r="DNC54" s="93"/>
      <c r="DND54" s="93"/>
      <c r="DNE54" s="93"/>
      <c r="DNF54" s="93"/>
      <c r="DNG54" s="93"/>
      <c r="DNH54" s="93"/>
      <c r="DNI54" s="93"/>
      <c r="DNJ54" s="93"/>
      <c r="DNK54" s="93"/>
      <c r="DNL54" s="93"/>
      <c r="DNM54" s="93"/>
      <c r="DNN54" s="93"/>
      <c r="DNO54" s="93"/>
      <c r="DNP54" s="93"/>
      <c r="DNQ54" s="93"/>
      <c r="DNR54" s="93"/>
      <c r="DNS54" s="93"/>
      <c r="DNT54" s="93"/>
      <c r="DNU54" s="93"/>
      <c r="DNV54" s="93"/>
      <c r="DNW54" s="93"/>
      <c r="DNX54" s="93"/>
      <c r="DNY54" s="93"/>
      <c r="DNZ54" s="93"/>
      <c r="DOA54" s="93"/>
      <c r="DOB54" s="93"/>
      <c r="DOC54" s="93"/>
      <c r="DOD54" s="93"/>
      <c r="DOE54" s="93"/>
      <c r="DOF54" s="93"/>
      <c r="DOG54" s="93"/>
      <c r="DOH54" s="93"/>
      <c r="DOI54" s="93"/>
      <c r="DOJ54" s="93"/>
      <c r="DOK54" s="93"/>
      <c r="DOL54" s="93"/>
      <c r="DOM54" s="93"/>
      <c r="DON54" s="93"/>
      <c r="DOO54" s="93"/>
      <c r="DOP54" s="93"/>
      <c r="DOQ54" s="93"/>
      <c r="DOR54" s="93"/>
      <c r="DOS54" s="93"/>
      <c r="DOT54" s="93"/>
      <c r="DOU54" s="93"/>
      <c r="DOV54" s="93"/>
      <c r="DOW54" s="93"/>
      <c r="DOX54" s="93"/>
      <c r="DOY54" s="93"/>
      <c r="DOZ54" s="93"/>
      <c r="DPA54" s="93"/>
      <c r="DPB54" s="93"/>
      <c r="DPC54" s="93"/>
      <c r="DPD54" s="93"/>
      <c r="DPE54" s="93"/>
      <c r="DPF54" s="93"/>
      <c r="DPG54" s="93"/>
      <c r="DPH54" s="93"/>
      <c r="DPI54" s="93"/>
      <c r="DPJ54" s="93"/>
      <c r="DPK54" s="93"/>
      <c r="DPL54" s="93"/>
      <c r="DPM54" s="93"/>
      <c r="DPN54" s="93"/>
      <c r="DPO54" s="93"/>
      <c r="DPP54" s="93"/>
      <c r="DPQ54" s="93"/>
      <c r="DPR54" s="93"/>
      <c r="DPS54" s="93"/>
      <c r="DPT54" s="93"/>
      <c r="DPU54" s="93"/>
      <c r="DPV54" s="93"/>
      <c r="DPW54" s="93"/>
      <c r="DPX54" s="93"/>
      <c r="DPY54" s="93"/>
      <c r="DPZ54" s="93"/>
      <c r="DQA54" s="93"/>
      <c r="DQB54" s="93"/>
      <c r="DQC54" s="93"/>
      <c r="DQD54" s="93"/>
      <c r="DQE54" s="93"/>
      <c r="DQF54" s="93"/>
      <c r="DQG54" s="93"/>
      <c r="DQH54" s="93"/>
      <c r="DQI54" s="93"/>
      <c r="DQJ54" s="93"/>
      <c r="DQK54" s="93"/>
      <c r="DQL54" s="93"/>
      <c r="DQM54" s="93"/>
      <c r="DQN54" s="93"/>
      <c r="DQO54" s="93"/>
      <c r="DQP54" s="93"/>
      <c r="DQQ54" s="93"/>
      <c r="DQR54" s="93"/>
      <c r="DQS54" s="93"/>
      <c r="DQT54" s="93"/>
      <c r="DQU54" s="93"/>
      <c r="DQV54" s="93"/>
      <c r="DQW54" s="93"/>
      <c r="DQX54" s="93"/>
      <c r="DQY54" s="93"/>
      <c r="DQZ54" s="93"/>
      <c r="DRA54" s="93"/>
      <c r="DRB54" s="93"/>
      <c r="DRC54" s="93"/>
      <c r="DRD54" s="93"/>
      <c r="DRE54" s="93"/>
      <c r="DRF54" s="93"/>
      <c r="DRG54" s="93"/>
      <c r="DRH54" s="93"/>
      <c r="DRI54" s="93"/>
      <c r="DRJ54" s="93"/>
      <c r="DRK54" s="93"/>
      <c r="DRL54" s="93"/>
      <c r="DRM54" s="93"/>
      <c r="DRN54" s="93"/>
      <c r="DRO54" s="93"/>
      <c r="DRP54" s="93"/>
      <c r="DRQ54" s="93"/>
      <c r="DRR54" s="93"/>
      <c r="DRS54" s="93"/>
      <c r="DRT54" s="93"/>
      <c r="DRU54" s="93"/>
      <c r="DRV54" s="93"/>
      <c r="DRW54" s="93"/>
      <c r="DRX54" s="93"/>
      <c r="DRY54" s="93"/>
      <c r="DRZ54" s="93"/>
      <c r="DSA54" s="93"/>
      <c r="DSB54" s="93"/>
      <c r="DSC54" s="93"/>
      <c r="DSD54" s="93"/>
      <c r="DSE54" s="93"/>
      <c r="DSF54" s="93"/>
      <c r="DSG54" s="93"/>
      <c r="DSH54" s="93"/>
      <c r="DSI54" s="93"/>
      <c r="DSJ54" s="93"/>
      <c r="DSK54" s="93"/>
      <c r="DSL54" s="93"/>
      <c r="DSM54" s="93"/>
      <c r="DSN54" s="93"/>
      <c r="DSO54" s="93"/>
      <c r="DSP54" s="93"/>
      <c r="DSQ54" s="93"/>
      <c r="DSR54" s="93"/>
      <c r="DSS54" s="93"/>
      <c r="DST54" s="93"/>
      <c r="DSU54" s="93"/>
      <c r="DSV54" s="93"/>
      <c r="DSW54" s="93"/>
      <c r="DSX54" s="93"/>
      <c r="DSY54" s="93"/>
      <c r="DSZ54" s="93"/>
      <c r="DTA54" s="93"/>
      <c r="DTB54" s="93"/>
      <c r="DTC54" s="93"/>
      <c r="DTD54" s="93"/>
      <c r="DTE54" s="93"/>
      <c r="DTF54" s="93"/>
      <c r="DTG54" s="93"/>
      <c r="DTH54" s="93"/>
      <c r="DTI54" s="93"/>
      <c r="DTJ54" s="93"/>
      <c r="DTK54" s="93"/>
      <c r="DTL54" s="93"/>
      <c r="DTM54" s="93"/>
      <c r="DTN54" s="93"/>
      <c r="DTO54" s="93"/>
      <c r="DTP54" s="93"/>
      <c r="DTQ54" s="93"/>
      <c r="DTR54" s="93"/>
      <c r="DTS54" s="93"/>
      <c r="DTT54" s="93"/>
      <c r="DTU54" s="93"/>
      <c r="DTV54" s="93"/>
      <c r="DTW54" s="93"/>
      <c r="DTX54" s="93"/>
      <c r="DTY54" s="93"/>
      <c r="DTZ54" s="93"/>
      <c r="DUA54" s="93"/>
      <c r="DUB54" s="93"/>
      <c r="DUC54" s="93"/>
      <c r="DUD54" s="93"/>
      <c r="DUE54" s="93"/>
      <c r="DUF54" s="93"/>
      <c r="DUG54" s="93"/>
      <c r="DUH54" s="93"/>
      <c r="DUI54" s="93"/>
      <c r="DUJ54" s="93"/>
      <c r="DUK54" s="93"/>
      <c r="DUL54" s="93"/>
      <c r="DUM54" s="93"/>
      <c r="DUN54" s="93"/>
      <c r="DUO54" s="93"/>
      <c r="DUP54" s="93"/>
      <c r="DUQ54" s="93"/>
      <c r="DUR54" s="93"/>
      <c r="DUS54" s="93"/>
      <c r="DUT54" s="93"/>
      <c r="DUU54" s="93"/>
      <c r="DUV54" s="93"/>
      <c r="DUW54" s="93"/>
      <c r="DUX54" s="93"/>
      <c r="DUY54" s="93"/>
      <c r="DUZ54" s="93"/>
      <c r="DVA54" s="93"/>
      <c r="DVB54" s="93"/>
      <c r="DVC54" s="93"/>
      <c r="DVD54" s="93"/>
      <c r="DVE54" s="93"/>
      <c r="DVF54" s="93"/>
      <c r="DVG54" s="93"/>
      <c r="DVH54" s="93"/>
      <c r="DVI54" s="93"/>
      <c r="DVJ54" s="93"/>
      <c r="DVK54" s="93"/>
      <c r="DVL54" s="93"/>
      <c r="DVM54" s="93"/>
      <c r="DVN54" s="93"/>
      <c r="DVO54" s="93"/>
      <c r="DVP54" s="93"/>
      <c r="DVQ54" s="93"/>
      <c r="DVR54" s="93"/>
      <c r="DVS54" s="93"/>
      <c r="DVT54" s="93"/>
      <c r="DVU54" s="93"/>
      <c r="DVV54" s="93"/>
      <c r="DVW54" s="93"/>
      <c r="DVX54" s="93"/>
      <c r="DVY54" s="93"/>
      <c r="DVZ54" s="93"/>
      <c r="DWA54" s="93"/>
      <c r="DWB54" s="93"/>
      <c r="DWC54" s="93"/>
      <c r="DWD54" s="93"/>
      <c r="DWE54" s="93"/>
      <c r="DWF54" s="93"/>
      <c r="DWG54" s="93"/>
      <c r="DWH54" s="93"/>
      <c r="DWI54" s="93"/>
      <c r="DWJ54" s="93"/>
      <c r="DWK54" s="93"/>
      <c r="DWL54" s="93"/>
      <c r="DWM54" s="93"/>
      <c r="DWN54" s="93"/>
      <c r="DWO54" s="93"/>
      <c r="DWP54" s="93"/>
      <c r="DWQ54" s="93"/>
      <c r="DWR54" s="93"/>
      <c r="DWS54" s="93"/>
      <c r="DWT54" s="93"/>
      <c r="DWU54" s="93"/>
      <c r="DWV54" s="93"/>
      <c r="DWW54" s="93"/>
      <c r="DWX54" s="93"/>
      <c r="DWY54" s="93"/>
      <c r="DWZ54" s="93"/>
      <c r="DXA54" s="93"/>
      <c r="DXB54" s="93"/>
      <c r="DXC54" s="93"/>
      <c r="DXD54" s="93"/>
      <c r="DXE54" s="93"/>
      <c r="DXF54" s="93"/>
      <c r="DXG54" s="93"/>
      <c r="DXH54" s="93"/>
      <c r="DXI54" s="93"/>
      <c r="DXJ54" s="93"/>
      <c r="DXK54" s="93"/>
      <c r="DXL54" s="93"/>
      <c r="DXM54" s="93"/>
      <c r="DXN54" s="93"/>
      <c r="DXO54" s="93"/>
      <c r="DXP54" s="93"/>
      <c r="DXQ54" s="93"/>
      <c r="DXR54" s="93"/>
      <c r="DXS54" s="93"/>
      <c r="DXT54" s="93"/>
      <c r="DXU54" s="93"/>
      <c r="DXV54" s="93"/>
      <c r="DXW54" s="93"/>
      <c r="DXX54" s="93"/>
      <c r="DXY54" s="93"/>
      <c r="DXZ54" s="93"/>
      <c r="DYA54" s="93"/>
      <c r="DYB54" s="93"/>
      <c r="DYC54" s="93"/>
      <c r="DYD54" s="93"/>
      <c r="DYE54" s="93"/>
      <c r="DYF54" s="93"/>
      <c r="DYG54" s="93"/>
      <c r="DYH54" s="93"/>
      <c r="DYI54" s="93"/>
      <c r="DYJ54" s="93"/>
      <c r="DYK54" s="93"/>
      <c r="DYL54" s="93"/>
      <c r="DYM54" s="93"/>
      <c r="DYN54" s="93"/>
      <c r="DYO54" s="93"/>
      <c r="DYP54" s="93"/>
      <c r="DYQ54" s="93"/>
      <c r="DYR54" s="93"/>
      <c r="DYS54" s="93"/>
      <c r="DYT54" s="93"/>
      <c r="DYU54" s="93"/>
      <c r="DYV54" s="93"/>
      <c r="DYW54" s="93"/>
      <c r="DYX54" s="93"/>
      <c r="DYY54" s="93"/>
      <c r="DYZ54" s="93"/>
      <c r="DZA54" s="93"/>
      <c r="DZB54" s="93"/>
      <c r="DZC54" s="93"/>
      <c r="DZD54" s="93"/>
      <c r="DZE54" s="93"/>
      <c r="DZF54" s="93"/>
      <c r="DZG54" s="93"/>
      <c r="DZH54" s="93"/>
      <c r="DZI54" s="93"/>
      <c r="DZJ54" s="93"/>
      <c r="DZK54" s="93"/>
      <c r="DZL54" s="93"/>
      <c r="DZM54" s="93"/>
      <c r="DZN54" s="93"/>
      <c r="DZO54" s="93"/>
      <c r="DZP54" s="93"/>
      <c r="DZQ54" s="93"/>
      <c r="DZR54" s="93"/>
      <c r="DZS54" s="93"/>
      <c r="DZT54" s="93"/>
      <c r="DZU54" s="93"/>
      <c r="DZV54" s="93"/>
      <c r="DZW54" s="93"/>
      <c r="DZX54" s="93"/>
      <c r="DZY54" s="93"/>
      <c r="DZZ54" s="93"/>
      <c r="EAA54" s="93"/>
      <c r="EAB54" s="93"/>
      <c r="EAC54" s="93"/>
      <c r="EAD54" s="93"/>
      <c r="EAE54" s="93"/>
      <c r="EAF54" s="93"/>
      <c r="EAG54" s="93"/>
      <c r="EAH54" s="93"/>
      <c r="EAI54" s="93"/>
      <c r="EAJ54" s="93"/>
      <c r="EAK54" s="93"/>
      <c r="EAL54" s="93"/>
      <c r="EAM54" s="93"/>
      <c r="EAN54" s="93"/>
      <c r="EAO54" s="93"/>
      <c r="EAP54" s="93"/>
      <c r="EAQ54" s="93"/>
      <c r="EAR54" s="93"/>
      <c r="EAS54" s="93"/>
      <c r="EAT54" s="93"/>
      <c r="EAU54" s="93"/>
      <c r="EAV54" s="93"/>
      <c r="EAW54" s="93"/>
      <c r="EAX54" s="93"/>
      <c r="EAY54" s="93"/>
      <c r="EAZ54" s="93"/>
      <c r="EBA54" s="93"/>
      <c r="EBB54" s="93"/>
      <c r="EBC54" s="93"/>
      <c r="EBD54" s="93"/>
      <c r="EBE54" s="93"/>
      <c r="EBF54" s="93"/>
      <c r="EBG54" s="93"/>
      <c r="EBH54" s="93"/>
      <c r="EBI54" s="93"/>
      <c r="EBJ54" s="93"/>
      <c r="EBK54" s="93"/>
      <c r="EBL54" s="93"/>
      <c r="EBM54" s="93"/>
      <c r="EBN54" s="93"/>
      <c r="EBO54" s="93"/>
      <c r="EBP54" s="93"/>
      <c r="EBQ54" s="93"/>
      <c r="EBR54" s="93"/>
      <c r="EBS54" s="93"/>
      <c r="EBT54" s="93"/>
      <c r="EBU54" s="93"/>
      <c r="EBV54" s="93"/>
      <c r="EBW54" s="93"/>
      <c r="EBX54" s="93"/>
      <c r="EBY54" s="93"/>
      <c r="EBZ54" s="93"/>
      <c r="ECA54" s="93"/>
      <c r="ECB54" s="93"/>
      <c r="ECC54" s="93"/>
      <c r="ECD54" s="93"/>
      <c r="ECE54" s="93"/>
      <c r="ECF54" s="93"/>
      <c r="ECG54" s="93"/>
      <c r="ECH54" s="93"/>
      <c r="ECI54" s="93"/>
      <c r="ECJ54" s="93"/>
      <c r="ECK54" s="93"/>
      <c r="ECL54" s="93"/>
      <c r="ECM54" s="93"/>
      <c r="ECN54" s="93"/>
      <c r="ECO54" s="93"/>
      <c r="ECP54" s="93"/>
      <c r="ECQ54" s="93"/>
      <c r="ECR54" s="93"/>
      <c r="ECS54" s="93"/>
      <c r="ECT54" s="93"/>
      <c r="ECU54" s="93"/>
      <c r="ECV54" s="93"/>
      <c r="ECW54" s="93"/>
      <c r="ECX54" s="93"/>
      <c r="ECY54" s="93"/>
      <c r="ECZ54" s="93"/>
      <c r="EDA54" s="93"/>
      <c r="EDB54" s="93"/>
      <c r="EDC54" s="93"/>
      <c r="EDD54" s="93"/>
      <c r="EDE54" s="93"/>
      <c r="EDF54" s="93"/>
      <c r="EDG54" s="93"/>
      <c r="EDH54" s="93"/>
      <c r="EDI54" s="93"/>
      <c r="EDJ54" s="93"/>
      <c r="EDK54" s="93"/>
      <c r="EDL54" s="93"/>
      <c r="EDM54" s="93"/>
      <c r="EDN54" s="93"/>
      <c r="EDO54" s="93"/>
      <c r="EDP54" s="93"/>
      <c r="EDQ54" s="93"/>
      <c r="EDR54" s="93"/>
      <c r="EDS54" s="93"/>
      <c r="EDT54" s="93"/>
      <c r="EDU54" s="93"/>
      <c r="EDV54" s="93"/>
      <c r="EDW54" s="93"/>
      <c r="EDX54" s="93"/>
      <c r="EDY54" s="93"/>
      <c r="EDZ54" s="93"/>
      <c r="EEA54" s="93"/>
      <c r="EEB54" s="93"/>
      <c r="EEC54" s="93"/>
      <c r="EED54" s="93"/>
      <c r="EEE54" s="93"/>
      <c r="EEF54" s="93"/>
      <c r="EEG54" s="93"/>
      <c r="EEH54" s="93"/>
      <c r="EEI54" s="93"/>
      <c r="EEJ54" s="93"/>
      <c r="EEK54" s="93"/>
      <c r="EEL54" s="93"/>
      <c r="EEM54" s="93"/>
      <c r="EEN54" s="93"/>
      <c r="EEO54" s="93"/>
      <c r="EEP54" s="93"/>
      <c r="EEQ54" s="93"/>
      <c r="EER54" s="93"/>
      <c r="EES54" s="93"/>
      <c r="EET54" s="93"/>
      <c r="EEU54" s="93"/>
      <c r="EEV54" s="93"/>
      <c r="EEW54" s="93"/>
      <c r="EEX54" s="93"/>
      <c r="EEY54" s="93"/>
      <c r="EEZ54" s="93"/>
      <c r="EFA54" s="93"/>
      <c r="EFB54" s="93"/>
      <c r="EFC54" s="93"/>
      <c r="EFD54" s="93"/>
      <c r="EFE54" s="93"/>
      <c r="EFF54" s="93"/>
      <c r="EFG54" s="93"/>
      <c r="EFH54" s="93"/>
      <c r="EFI54" s="93"/>
      <c r="EFJ54" s="93"/>
      <c r="EFK54" s="93"/>
      <c r="EFL54" s="93"/>
      <c r="EFM54" s="93"/>
      <c r="EFN54" s="93"/>
      <c r="EFO54" s="93"/>
      <c r="EFP54" s="93"/>
      <c r="EFQ54" s="93"/>
      <c r="EFR54" s="93"/>
      <c r="EFS54" s="93"/>
      <c r="EFT54" s="93"/>
      <c r="EFU54" s="93"/>
      <c r="EFV54" s="93"/>
      <c r="EFW54" s="93"/>
      <c r="EFX54" s="93"/>
      <c r="EFY54" s="93"/>
      <c r="EFZ54" s="93"/>
      <c r="EGA54" s="93"/>
      <c r="EGB54" s="93"/>
      <c r="EGC54" s="93"/>
      <c r="EGD54" s="93"/>
      <c r="EGE54" s="93"/>
      <c r="EGF54" s="93"/>
      <c r="EGG54" s="93"/>
      <c r="EGH54" s="93"/>
      <c r="EGI54" s="93"/>
      <c r="EGJ54" s="93"/>
      <c r="EGK54" s="93"/>
      <c r="EGL54" s="93"/>
      <c r="EGM54" s="93"/>
      <c r="EGN54" s="93"/>
      <c r="EGO54" s="93"/>
      <c r="EGP54" s="93"/>
      <c r="EGQ54" s="93"/>
      <c r="EGR54" s="93"/>
      <c r="EGS54" s="93"/>
      <c r="EGT54" s="93"/>
      <c r="EGU54" s="93"/>
      <c r="EGV54" s="93"/>
      <c r="EGW54" s="93"/>
      <c r="EGX54" s="93"/>
      <c r="EGY54" s="93"/>
      <c r="EGZ54" s="93"/>
      <c r="EHA54" s="93"/>
      <c r="EHB54" s="93"/>
      <c r="EHC54" s="93"/>
      <c r="EHD54" s="93"/>
      <c r="EHE54" s="93"/>
      <c r="EHF54" s="93"/>
      <c r="EHG54" s="93"/>
      <c r="EHH54" s="93"/>
      <c r="EHI54" s="93"/>
      <c r="EHJ54" s="93"/>
      <c r="EHK54" s="93"/>
      <c r="EHL54" s="93"/>
      <c r="EHM54" s="93"/>
      <c r="EHN54" s="93"/>
      <c r="EHO54" s="93"/>
      <c r="EHP54" s="93"/>
      <c r="EHQ54" s="93"/>
      <c r="EHR54" s="93"/>
      <c r="EHS54" s="93"/>
      <c r="EHT54" s="93"/>
      <c r="EHU54" s="93"/>
      <c r="EHV54" s="93"/>
      <c r="EHW54" s="93"/>
      <c r="EHX54" s="93"/>
      <c r="EHY54" s="93"/>
      <c r="EHZ54" s="93"/>
      <c r="EIA54" s="93"/>
      <c r="EIB54" s="93"/>
      <c r="EIC54" s="93"/>
      <c r="EID54" s="93"/>
      <c r="EIE54" s="93"/>
      <c r="EIF54" s="93"/>
      <c r="EIG54" s="93"/>
      <c r="EIH54" s="93"/>
      <c r="EII54" s="93"/>
      <c r="EIJ54" s="93"/>
      <c r="EIK54" s="93"/>
      <c r="EIL54" s="93"/>
      <c r="EIM54" s="93"/>
      <c r="EIN54" s="93"/>
      <c r="EIO54" s="93"/>
      <c r="EIP54" s="93"/>
      <c r="EIQ54" s="93"/>
      <c r="EIR54" s="93"/>
      <c r="EIS54" s="93"/>
      <c r="EIT54" s="93"/>
      <c r="EIU54" s="93"/>
      <c r="EIV54" s="93"/>
      <c r="EIW54" s="93"/>
      <c r="EIX54" s="93"/>
      <c r="EIY54" s="93"/>
      <c r="EIZ54" s="93"/>
      <c r="EJA54" s="93"/>
      <c r="EJB54" s="93"/>
      <c r="EJC54" s="93"/>
      <c r="EJD54" s="93"/>
      <c r="EJE54" s="93"/>
      <c r="EJF54" s="93"/>
      <c r="EJG54" s="93"/>
      <c r="EJH54" s="93"/>
      <c r="EJI54" s="93"/>
      <c r="EJJ54" s="93"/>
      <c r="EJK54" s="93"/>
      <c r="EJL54" s="93"/>
      <c r="EJM54" s="93"/>
      <c r="EJN54" s="93"/>
      <c r="EJO54" s="93"/>
      <c r="EJP54" s="93"/>
      <c r="EJQ54" s="93"/>
      <c r="EJR54" s="93"/>
      <c r="EJS54" s="93"/>
      <c r="EJT54" s="93"/>
      <c r="EJU54" s="93"/>
      <c r="EJV54" s="93"/>
      <c r="EJW54" s="93"/>
      <c r="EJX54" s="93"/>
      <c r="EJY54" s="93"/>
      <c r="EJZ54" s="93"/>
      <c r="EKA54" s="93"/>
      <c r="EKB54" s="93"/>
      <c r="EKC54" s="93"/>
      <c r="EKD54" s="93"/>
      <c r="EKE54" s="93"/>
      <c r="EKF54" s="93"/>
      <c r="EKG54" s="93"/>
      <c r="EKH54" s="93"/>
      <c r="EKI54" s="93"/>
      <c r="EKJ54" s="93"/>
      <c r="EKK54" s="93"/>
      <c r="EKL54" s="93"/>
      <c r="EKM54" s="93"/>
      <c r="EKN54" s="93"/>
      <c r="EKO54" s="93"/>
      <c r="EKP54" s="93"/>
      <c r="EKQ54" s="93"/>
      <c r="EKR54" s="93"/>
      <c r="EKS54" s="93"/>
      <c r="EKT54" s="93"/>
      <c r="EKU54" s="93"/>
      <c r="EKV54" s="93"/>
      <c r="EKW54" s="93"/>
      <c r="EKX54" s="93"/>
      <c r="EKY54" s="93"/>
      <c r="EKZ54" s="93"/>
      <c r="ELA54" s="93"/>
      <c r="ELB54" s="93"/>
      <c r="ELC54" s="93"/>
      <c r="ELD54" s="93"/>
      <c r="ELE54" s="93"/>
      <c r="ELF54" s="93"/>
      <c r="ELG54" s="93"/>
      <c r="ELH54" s="93"/>
      <c r="ELI54" s="93"/>
      <c r="ELJ54" s="93"/>
      <c r="ELK54" s="93"/>
      <c r="ELL54" s="93"/>
      <c r="ELM54" s="93"/>
      <c r="ELN54" s="93"/>
      <c r="ELO54" s="93"/>
      <c r="ELP54" s="93"/>
      <c r="ELQ54" s="93"/>
      <c r="ELR54" s="93"/>
      <c r="ELS54" s="93"/>
      <c r="ELT54" s="93"/>
      <c r="ELU54" s="93"/>
      <c r="ELV54" s="93"/>
      <c r="ELW54" s="93"/>
      <c r="ELX54" s="93"/>
      <c r="ELY54" s="93"/>
      <c r="ELZ54" s="93"/>
      <c r="EMA54" s="93"/>
      <c r="EMB54" s="93"/>
      <c r="EMC54" s="93"/>
      <c r="EMD54" s="93"/>
      <c r="EME54" s="93"/>
      <c r="EMF54" s="93"/>
      <c r="EMG54" s="93"/>
      <c r="EMH54" s="93"/>
      <c r="EMI54" s="93"/>
      <c r="EMJ54" s="93"/>
      <c r="EMK54" s="93"/>
      <c r="EML54" s="93"/>
      <c r="EMM54" s="93"/>
      <c r="EMN54" s="93"/>
      <c r="EMO54" s="93"/>
      <c r="EMP54" s="93"/>
      <c r="EMQ54" s="93"/>
      <c r="EMR54" s="93"/>
      <c r="EMS54" s="93"/>
      <c r="EMT54" s="93"/>
      <c r="EMU54" s="93"/>
      <c r="EMV54" s="93"/>
      <c r="EMW54" s="93"/>
      <c r="EMX54" s="93"/>
      <c r="EMY54" s="93"/>
      <c r="EMZ54" s="93"/>
      <c r="ENA54" s="93"/>
      <c r="ENB54" s="93"/>
      <c r="ENC54" s="93"/>
      <c r="END54" s="93"/>
      <c r="ENE54" s="93"/>
      <c r="ENF54" s="93"/>
      <c r="ENG54" s="93"/>
      <c r="ENH54" s="93"/>
      <c r="ENI54" s="93"/>
      <c r="ENJ54" s="93"/>
      <c r="ENK54" s="93"/>
      <c r="ENL54" s="93"/>
      <c r="ENM54" s="93"/>
      <c r="ENN54" s="93"/>
      <c r="ENO54" s="93"/>
      <c r="ENP54" s="93"/>
      <c r="ENQ54" s="93"/>
      <c r="ENR54" s="93"/>
      <c r="ENS54" s="93"/>
      <c r="ENT54" s="93"/>
      <c r="ENU54" s="93"/>
      <c r="ENV54" s="93"/>
      <c r="ENW54" s="93"/>
      <c r="ENX54" s="93"/>
      <c r="ENY54" s="93"/>
      <c r="ENZ54" s="93"/>
      <c r="EOA54" s="93"/>
      <c r="EOB54" s="93"/>
      <c r="EOC54" s="93"/>
      <c r="EOD54" s="93"/>
      <c r="EOE54" s="93"/>
      <c r="EOF54" s="93"/>
      <c r="EOG54" s="93"/>
      <c r="EOH54" s="93"/>
      <c r="EOI54" s="93"/>
      <c r="EOJ54" s="93"/>
      <c r="EOK54" s="93"/>
      <c r="EOL54" s="93"/>
      <c r="EOM54" s="93"/>
      <c r="EON54" s="93"/>
      <c r="EOO54" s="93"/>
      <c r="EOP54" s="93"/>
      <c r="EOQ54" s="93"/>
      <c r="EOR54" s="93"/>
      <c r="EOS54" s="93"/>
      <c r="EOT54" s="93"/>
      <c r="EOU54" s="93"/>
      <c r="EOV54" s="93"/>
      <c r="EOW54" s="93"/>
      <c r="EOX54" s="93"/>
      <c r="EOY54" s="93"/>
      <c r="EOZ54" s="93"/>
      <c r="EPA54" s="93"/>
      <c r="EPB54" s="93"/>
      <c r="EPC54" s="93"/>
      <c r="EPD54" s="93"/>
      <c r="EPE54" s="93"/>
      <c r="EPF54" s="93"/>
      <c r="EPG54" s="93"/>
      <c r="EPH54" s="93"/>
      <c r="EPI54" s="93"/>
      <c r="EPJ54" s="93"/>
      <c r="EPK54" s="93"/>
      <c r="EPL54" s="93"/>
      <c r="EPM54" s="93"/>
      <c r="EPN54" s="93"/>
      <c r="EPO54" s="93"/>
      <c r="EPP54" s="93"/>
      <c r="EPQ54" s="93"/>
      <c r="EPR54" s="93"/>
      <c r="EPS54" s="93"/>
      <c r="EPT54" s="93"/>
      <c r="EPU54" s="93"/>
      <c r="EPV54" s="93"/>
      <c r="EPW54" s="93"/>
      <c r="EPX54" s="93"/>
      <c r="EPY54" s="93"/>
      <c r="EPZ54" s="93"/>
      <c r="EQA54" s="93"/>
      <c r="EQB54" s="93"/>
      <c r="EQC54" s="93"/>
      <c r="EQD54" s="93"/>
      <c r="EQE54" s="93"/>
      <c r="EQF54" s="93"/>
      <c r="EQG54" s="93"/>
      <c r="EQH54" s="93"/>
      <c r="EQI54" s="93"/>
      <c r="EQJ54" s="93"/>
      <c r="EQK54" s="93"/>
      <c r="EQL54" s="93"/>
      <c r="EQM54" s="93"/>
      <c r="EQN54" s="93"/>
      <c r="EQO54" s="93"/>
      <c r="EQP54" s="93"/>
      <c r="EQQ54" s="93"/>
      <c r="EQR54" s="93"/>
      <c r="EQS54" s="93"/>
      <c r="EQT54" s="93"/>
      <c r="EQU54" s="93"/>
      <c r="EQV54" s="93"/>
      <c r="EQW54" s="93"/>
      <c r="EQX54" s="93"/>
      <c r="EQY54" s="93"/>
      <c r="EQZ54" s="93"/>
      <c r="ERA54" s="93"/>
      <c r="ERB54" s="93"/>
      <c r="ERC54" s="93"/>
      <c r="ERD54" s="93"/>
      <c r="ERE54" s="93"/>
      <c r="ERF54" s="93"/>
      <c r="ERG54" s="93"/>
      <c r="ERH54" s="93"/>
      <c r="ERI54" s="93"/>
      <c r="ERJ54" s="93"/>
      <c r="ERK54" s="93"/>
      <c r="ERL54" s="93"/>
      <c r="ERM54" s="93"/>
      <c r="ERN54" s="93"/>
      <c r="ERO54" s="93"/>
      <c r="ERP54" s="93"/>
      <c r="ERQ54" s="93"/>
      <c r="ERR54" s="93"/>
      <c r="ERS54" s="93"/>
      <c r="ERT54" s="93"/>
      <c r="ERU54" s="93"/>
      <c r="ERV54" s="93"/>
      <c r="ERW54" s="93"/>
      <c r="ERX54" s="93"/>
      <c r="ERY54" s="93"/>
      <c r="ERZ54" s="93"/>
      <c r="ESA54" s="93"/>
      <c r="ESB54" s="93"/>
      <c r="ESC54" s="93"/>
      <c r="ESD54" s="93"/>
      <c r="ESE54" s="93"/>
      <c r="ESF54" s="93"/>
      <c r="ESG54" s="93"/>
      <c r="ESH54" s="93"/>
      <c r="ESI54" s="93"/>
      <c r="ESJ54" s="93"/>
      <c r="ESK54" s="93"/>
      <c r="ESL54" s="93"/>
      <c r="ESM54" s="93"/>
      <c r="ESN54" s="93"/>
      <c r="ESO54" s="93"/>
      <c r="ESP54" s="93"/>
      <c r="ESQ54" s="93"/>
      <c r="ESR54" s="93"/>
      <c r="ESS54" s="93"/>
      <c r="EST54" s="93"/>
      <c r="ESU54" s="93"/>
      <c r="ESV54" s="93"/>
      <c r="ESW54" s="93"/>
      <c r="ESX54" s="93"/>
      <c r="ESY54" s="93"/>
      <c r="ESZ54" s="93"/>
      <c r="ETA54" s="93"/>
      <c r="ETB54" s="93"/>
      <c r="ETC54" s="93"/>
      <c r="ETD54" s="93"/>
      <c r="ETE54" s="93"/>
      <c r="ETF54" s="93"/>
      <c r="ETG54" s="93"/>
      <c r="ETH54" s="93"/>
      <c r="ETI54" s="93"/>
      <c r="ETJ54" s="93"/>
      <c r="ETK54" s="93"/>
      <c r="ETL54" s="93"/>
      <c r="ETM54" s="93"/>
      <c r="ETN54" s="93"/>
      <c r="ETO54" s="93"/>
      <c r="ETP54" s="93"/>
      <c r="ETQ54" s="93"/>
      <c r="ETR54" s="93"/>
      <c r="ETS54" s="93"/>
      <c r="ETT54" s="93"/>
      <c r="ETU54" s="93"/>
      <c r="ETV54" s="93"/>
      <c r="ETW54" s="93"/>
      <c r="ETX54" s="93"/>
      <c r="ETY54" s="93"/>
      <c r="ETZ54" s="93"/>
      <c r="EUA54" s="93"/>
      <c r="EUB54" s="93"/>
      <c r="EUC54" s="93"/>
      <c r="EUD54" s="93"/>
      <c r="EUE54" s="93"/>
      <c r="EUF54" s="93"/>
      <c r="EUG54" s="93"/>
      <c r="EUH54" s="93"/>
      <c r="EUI54" s="93"/>
      <c r="EUJ54" s="93"/>
      <c r="EUK54" s="93"/>
      <c r="EUL54" s="93"/>
      <c r="EUM54" s="93"/>
      <c r="EUN54" s="93"/>
      <c r="EUO54" s="93"/>
      <c r="EUP54" s="93"/>
      <c r="EUQ54" s="93"/>
      <c r="EUR54" s="93"/>
      <c r="EUS54" s="93"/>
      <c r="EUT54" s="93"/>
      <c r="EUU54" s="93"/>
      <c r="EUV54" s="93"/>
      <c r="EUW54" s="93"/>
      <c r="EUX54" s="93"/>
      <c r="EUY54" s="93"/>
      <c r="EUZ54" s="93"/>
      <c r="EVA54" s="93"/>
      <c r="EVB54" s="93"/>
      <c r="EVC54" s="93"/>
      <c r="EVD54" s="93"/>
      <c r="EVE54" s="93"/>
      <c r="EVF54" s="93"/>
      <c r="EVG54" s="93"/>
      <c r="EVH54" s="93"/>
      <c r="EVI54" s="93"/>
      <c r="EVJ54" s="93"/>
      <c r="EVK54" s="93"/>
      <c r="EVL54" s="93"/>
      <c r="EVM54" s="93"/>
      <c r="EVN54" s="93"/>
      <c r="EVO54" s="93"/>
      <c r="EVP54" s="93"/>
      <c r="EVQ54" s="93"/>
      <c r="EVR54" s="93"/>
      <c r="EVS54" s="93"/>
      <c r="EVT54" s="93"/>
      <c r="EVU54" s="93"/>
      <c r="EVV54" s="93"/>
      <c r="EVW54" s="93"/>
      <c r="EVX54" s="93"/>
      <c r="EVY54" s="93"/>
      <c r="EVZ54" s="93"/>
      <c r="EWA54" s="93"/>
      <c r="EWB54" s="93"/>
      <c r="EWC54" s="93"/>
      <c r="EWD54" s="93"/>
      <c r="EWE54" s="93"/>
      <c r="EWF54" s="93"/>
      <c r="EWG54" s="93"/>
      <c r="EWH54" s="93"/>
      <c r="EWI54" s="93"/>
      <c r="EWJ54" s="93"/>
      <c r="EWK54" s="93"/>
      <c r="EWL54" s="93"/>
      <c r="EWM54" s="93"/>
      <c r="EWN54" s="93"/>
      <c r="EWO54" s="93"/>
      <c r="EWP54" s="93"/>
      <c r="EWQ54" s="93"/>
      <c r="EWR54" s="93"/>
      <c r="EWS54" s="93"/>
      <c r="EWT54" s="93"/>
      <c r="EWU54" s="93"/>
      <c r="EWV54" s="93"/>
      <c r="EWW54" s="93"/>
      <c r="EWX54" s="93"/>
      <c r="EWY54" s="93"/>
      <c r="EWZ54" s="93"/>
      <c r="EXA54" s="93"/>
      <c r="EXB54" s="93"/>
      <c r="EXC54" s="93"/>
      <c r="EXD54" s="93"/>
      <c r="EXE54" s="93"/>
      <c r="EXF54" s="93"/>
      <c r="EXG54" s="93"/>
      <c r="EXH54" s="93"/>
      <c r="EXI54" s="93"/>
      <c r="EXJ54" s="93"/>
      <c r="EXK54" s="93"/>
      <c r="EXL54" s="93"/>
      <c r="EXM54" s="93"/>
      <c r="EXN54" s="93"/>
      <c r="EXO54" s="93"/>
      <c r="EXP54" s="93"/>
      <c r="EXQ54" s="93"/>
      <c r="EXR54" s="93"/>
      <c r="EXS54" s="93"/>
      <c r="EXT54" s="93"/>
      <c r="EXU54" s="93"/>
      <c r="EXV54" s="93"/>
      <c r="EXW54" s="93"/>
      <c r="EXX54" s="93"/>
      <c r="EXY54" s="93"/>
      <c r="EXZ54" s="93"/>
      <c r="EYA54" s="93"/>
      <c r="EYB54" s="93"/>
      <c r="EYC54" s="93"/>
      <c r="EYD54" s="93"/>
      <c r="EYE54" s="93"/>
      <c r="EYF54" s="93"/>
      <c r="EYG54" s="93"/>
      <c r="EYH54" s="93"/>
      <c r="EYI54" s="93"/>
      <c r="EYJ54" s="93"/>
      <c r="EYK54" s="93"/>
      <c r="EYL54" s="93"/>
      <c r="EYM54" s="93"/>
      <c r="EYN54" s="93"/>
      <c r="EYO54" s="93"/>
      <c r="EYP54" s="93"/>
      <c r="EYQ54" s="93"/>
      <c r="EYR54" s="93"/>
      <c r="EYS54" s="93"/>
      <c r="EYT54" s="93"/>
      <c r="EYU54" s="93"/>
      <c r="EYV54" s="93"/>
      <c r="EYW54" s="93"/>
      <c r="EYX54" s="93"/>
      <c r="EYY54" s="93"/>
      <c r="EYZ54" s="93"/>
      <c r="EZA54" s="93"/>
      <c r="EZB54" s="93"/>
      <c r="EZC54" s="93"/>
      <c r="EZD54" s="93"/>
      <c r="EZE54" s="93"/>
      <c r="EZF54" s="93"/>
      <c r="EZG54" s="93"/>
      <c r="EZH54" s="93"/>
      <c r="EZI54" s="93"/>
      <c r="EZJ54" s="93"/>
      <c r="EZK54" s="93"/>
      <c r="EZL54" s="93"/>
      <c r="EZM54" s="93"/>
      <c r="EZN54" s="93"/>
      <c r="EZO54" s="93"/>
      <c r="EZP54" s="93"/>
      <c r="EZQ54" s="93"/>
      <c r="EZR54" s="93"/>
      <c r="EZS54" s="93"/>
      <c r="EZT54" s="93"/>
      <c r="EZU54" s="93"/>
      <c r="EZV54" s="93"/>
      <c r="EZW54" s="93"/>
      <c r="EZX54" s="93"/>
      <c r="EZY54" s="93"/>
      <c r="EZZ54" s="93"/>
      <c r="FAA54" s="93"/>
      <c r="FAB54" s="93"/>
      <c r="FAC54" s="93"/>
      <c r="FAD54" s="93"/>
      <c r="FAE54" s="93"/>
      <c r="FAF54" s="93"/>
      <c r="FAG54" s="93"/>
      <c r="FAH54" s="93"/>
      <c r="FAI54" s="93"/>
      <c r="FAJ54" s="93"/>
      <c r="FAK54" s="93"/>
      <c r="FAL54" s="93"/>
      <c r="FAM54" s="93"/>
      <c r="FAN54" s="93"/>
      <c r="FAO54" s="93"/>
      <c r="FAP54" s="93"/>
      <c r="FAQ54" s="93"/>
      <c r="FAR54" s="93"/>
      <c r="FAS54" s="93"/>
      <c r="FAT54" s="93"/>
      <c r="FAU54" s="93"/>
      <c r="FAV54" s="93"/>
      <c r="FAW54" s="93"/>
      <c r="FAX54" s="93"/>
      <c r="FAY54" s="93"/>
      <c r="FAZ54" s="93"/>
      <c r="FBA54" s="93"/>
      <c r="FBB54" s="93"/>
      <c r="FBC54" s="93"/>
      <c r="FBD54" s="93"/>
      <c r="FBE54" s="93"/>
      <c r="FBF54" s="93"/>
      <c r="FBG54" s="93"/>
      <c r="FBH54" s="93"/>
      <c r="FBI54" s="93"/>
      <c r="FBJ54" s="93"/>
      <c r="FBK54" s="93"/>
      <c r="FBL54" s="93"/>
      <c r="FBM54" s="93"/>
      <c r="FBN54" s="93"/>
      <c r="FBO54" s="93"/>
      <c r="FBP54" s="93"/>
      <c r="FBQ54" s="93"/>
      <c r="FBR54" s="93"/>
      <c r="FBS54" s="93"/>
      <c r="FBT54" s="93"/>
      <c r="FBU54" s="93"/>
      <c r="FBV54" s="93"/>
      <c r="FBW54" s="93"/>
      <c r="FBX54" s="93"/>
      <c r="FBY54" s="93"/>
      <c r="FBZ54" s="93"/>
      <c r="FCA54" s="93"/>
      <c r="FCB54" s="93"/>
      <c r="FCC54" s="93"/>
      <c r="FCD54" s="93"/>
      <c r="FCE54" s="93"/>
      <c r="FCF54" s="93"/>
      <c r="FCG54" s="93"/>
      <c r="FCH54" s="93"/>
      <c r="FCI54" s="93"/>
      <c r="FCJ54" s="93"/>
      <c r="FCK54" s="93"/>
      <c r="FCL54" s="93"/>
      <c r="FCM54" s="93"/>
      <c r="FCN54" s="93"/>
      <c r="FCO54" s="93"/>
      <c r="FCP54" s="93"/>
      <c r="FCQ54" s="93"/>
      <c r="FCR54" s="93"/>
      <c r="FCS54" s="93"/>
      <c r="FCT54" s="93"/>
      <c r="FCU54" s="93"/>
      <c r="FCV54" s="93"/>
      <c r="FCW54" s="93"/>
      <c r="FCX54" s="93"/>
      <c r="FCY54" s="93"/>
      <c r="FCZ54" s="93"/>
      <c r="FDA54" s="93"/>
      <c r="FDB54" s="93"/>
      <c r="FDC54" s="93"/>
      <c r="FDD54" s="93"/>
      <c r="FDE54" s="93"/>
      <c r="FDF54" s="93"/>
      <c r="FDG54" s="93"/>
      <c r="FDH54" s="93"/>
      <c r="FDI54" s="93"/>
      <c r="FDJ54" s="93"/>
      <c r="FDK54" s="93"/>
      <c r="FDL54" s="93"/>
      <c r="FDM54" s="93"/>
      <c r="FDN54" s="93"/>
      <c r="FDO54" s="93"/>
      <c r="FDP54" s="93"/>
      <c r="FDQ54" s="93"/>
      <c r="FDR54" s="93"/>
      <c r="FDS54" s="93"/>
      <c r="FDT54" s="93"/>
      <c r="FDU54" s="93"/>
      <c r="FDV54" s="93"/>
      <c r="FDW54" s="93"/>
      <c r="FDX54" s="93"/>
      <c r="FDY54" s="93"/>
      <c r="FDZ54" s="93"/>
      <c r="FEA54" s="93"/>
      <c r="FEB54" s="93"/>
      <c r="FEC54" s="93"/>
      <c r="FED54" s="93"/>
      <c r="FEE54" s="93"/>
      <c r="FEF54" s="93"/>
      <c r="FEG54" s="93"/>
      <c r="FEH54" s="93"/>
      <c r="FEI54" s="93"/>
      <c r="FEJ54" s="93"/>
      <c r="FEK54" s="93"/>
      <c r="FEL54" s="93"/>
      <c r="FEM54" s="93"/>
      <c r="FEN54" s="93"/>
      <c r="FEO54" s="93"/>
      <c r="FEP54" s="93"/>
      <c r="FEQ54" s="93"/>
      <c r="FER54" s="93"/>
      <c r="FES54" s="93"/>
      <c r="FET54" s="93"/>
      <c r="FEU54" s="93"/>
      <c r="FEV54" s="93"/>
      <c r="FEW54" s="93"/>
      <c r="FEX54" s="93"/>
      <c r="FEY54" s="93"/>
      <c r="FEZ54" s="93"/>
      <c r="FFA54" s="93"/>
      <c r="FFB54" s="93"/>
      <c r="FFC54" s="93"/>
      <c r="FFD54" s="93"/>
      <c r="FFE54" s="93"/>
      <c r="FFF54" s="93"/>
      <c r="FFG54" s="93"/>
      <c r="FFH54" s="93"/>
      <c r="FFI54" s="93"/>
      <c r="FFJ54" s="93"/>
      <c r="FFK54" s="93"/>
      <c r="FFL54" s="93"/>
      <c r="FFM54" s="93"/>
      <c r="FFN54" s="93"/>
      <c r="FFO54" s="93"/>
      <c r="FFP54" s="93"/>
      <c r="FFQ54" s="93"/>
      <c r="FFR54" s="93"/>
      <c r="FFS54" s="93"/>
      <c r="FFT54" s="93"/>
      <c r="FFU54" s="93"/>
      <c r="FFV54" s="93"/>
      <c r="FFW54" s="93"/>
      <c r="FFX54" s="93"/>
      <c r="FFY54" s="93"/>
      <c r="FFZ54" s="93"/>
      <c r="FGA54" s="93"/>
      <c r="FGB54" s="93"/>
      <c r="FGC54" s="93"/>
      <c r="FGD54" s="93"/>
      <c r="FGE54" s="93"/>
      <c r="FGF54" s="93"/>
      <c r="FGG54" s="93"/>
      <c r="FGH54" s="93"/>
      <c r="FGI54" s="93"/>
      <c r="FGJ54" s="93"/>
      <c r="FGK54" s="93"/>
      <c r="FGL54" s="93"/>
      <c r="FGM54" s="93"/>
      <c r="FGN54" s="93"/>
      <c r="FGO54" s="93"/>
      <c r="FGP54" s="93"/>
      <c r="FGQ54" s="93"/>
      <c r="FGR54" s="93"/>
      <c r="FGS54" s="93"/>
      <c r="FGT54" s="93"/>
      <c r="FGU54" s="93"/>
      <c r="FGV54" s="93"/>
      <c r="FGW54" s="93"/>
      <c r="FGX54" s="93"/>
      <c r="FGY54" s="93"/>
      <c r="FGZ54" s="93"/>
      <c r="FHA54" s="93"/>
      <c r="FHB54" s="93"/>
      <c r="FHC54" s="93"/>
      <c r="FHD54" s="93"/>
      <c r="FHE54" s="93"/>
      <c r="FHF54" s="93"/>
      <c r="FHG54" s="93"/>
      <c r="FHH54" s="93"/>
      <c r="FHI54" s="93"/>
      <c r="FHJ54" s="93"/>
      <c r="FHK54" s="93"/>
      <c r="FHL54" s="93"/>
      <c r="FHM54" s="93"/>
      <c r="FHN54" s="93"/>
      <c r="FHO54" s="93"/>
      <c r="FHP54" s="93"/>
      <c r="FHQ54" s="93"/>
      <c r="FHR54" s="93"/>
      <c r="FHS54" s="93"/>
      <c r="FHT54" s="93"/>
      <c r="FHU54" s="93"/>
      <c r="FHV54" s="93"/>
      <c r="FHW54" s="93"/>
      <c r="FHX54" s="93"/>
      <c r="FHY54" s="93"/>
      <c r="FHZ54" s="93"/>
      <c r="FIA54" s="93"/>
      <c r="FIB54" s="93"/>
      <c r="FIC54" s="93"/>
      <c r="FID54" s="93"/>
      <c r="FIE54" s="93"/>
      <c r="FIF54" s="93"/>
      <c r="FIG54" s="93"/>
      <c r="FIH54" s="93"/>
      <c r="FII54" s="93"/>
      <c r="FIJ54" s="93"/>
      <c r="FIK54" s="93"/>
      <c r="FIL54" s="93"/>
      <c r="FIM54" s="93"/>
      <c r="FIN54" s="93"/>
      <c r="FIO54" s="93"/>
      <c r="FIP54" s="93"/>
      <c r="FIQ54" s="93"/>
      <c r="FIR54" s="93"/>
      <c r="FIS54" s="93"/>
      <c r="FIT54" s="93"/>
      <c r="FIU54" s="93"/>
      <c r="FIV54" s="93"/>
      <c r="FIW54" s="93"/>
      <c r="FIX54" s="93"/>
      <c r="FIY54" s="93"/>
      <c r="FIZ54" s="93"/>
      <c r="FJA54" s="93"/>
      <c r="FJB54" s="93"/>
      <c r="FJC54" s="93"/>
      <c r="FJD54" s="93"/>
      <c r="FJE54" s="93"/>
      <c r="FJF54" s="93"/>
      <c r="FJG54" s="93"/>
      <c r="FJH54" s="93"/>
      <c r="FJI54" s="93"/>
      <c r="FJJ54" s="93"/>
      <c r="FJK54" s="93"/>
      <c r="FJL54" s="93"/>
      <c r="FJM54" s="93"/>
      <c r="FJN54" s="93"/>
      <c r="FJO54" s="93"/>
      <c r="FJP54" s="93"/>
      <c r="FJQ54" s="93"/>
      <c r="FJR54" s="93"/>
      <c r="FJS54" s="93"/>
      <c r="FJT54" s="93"/>
      <c r="FJU54" s="93"/>
      <c r="FJV54" s="93"/>
      <c r="FJW54" s="93"/>
      <c r="FJX54" s="93"/>
      <c r="FJY54" s="93"/>
      <c r="FJZ54" s="93"/>
      <c r="FKA54" s="93"/>
      <c r="FKB54" s="93"/>
      <c r="FKC54" s="93"/>
      <c r="FKD54" s="93"/>
      <c r="FKE54" s="93"/>
      <c r="FKF54" s="93"/>
      <c r="FKG54" s="93"/>
      <c r="FKH54" s="93"/>
      <c r="FKI54" s="93"/>
      <c r="FKJ54" s="93"/>
      <c r="FKK54" s="93"/>
      <c r="FKL54" s="93"/>
      <c r="FKM54" s="93"/>
      <c r="FKN54" s="93"/>
      <c r="FKO54" s="93"/>
      <c r="FKP54" s="93"/>
      <c r="FKQ54" s="93"/>
      <c r="FKR54" s="93"/>
      <c r="FKS54" s="93"/>
      <c r="FKT54" s="93"/>
      <c r="FKU54" s="93"/>
      <c r="FKV54" s="93"/>
      <c r="FKW54" s="93"/>
      <c r="FKX54" s="93"/>
      <c r="FKY54" s="93"/>
      <c r="FKZ54" s="93"/>
      <c r="FLA54" s="93"/>
      <c r="FLB54" s="93"/>
      <c r="FLC54" s="93"/>
      <c r="FLD54" s="93"/>
      <c r="FLE54" s="93"/>
      <c r="FLF54" s="93"/>
      <c r="FLG54" s="93"/>
      <c r="FLH54" s="93"/>
      <c r="FLI54" s="93"/>
      <c r="FLJ54" s="93"/>
      <c r="FLK54" s="93"/>
      <c r="FLL54" s="93"/>
      <c r="FLM54" s="93"/>
      <c r="FLN54" s="93"/>
      <c r="FLO54" s="93"/>
      <c r="FLP54" s="93"/>
      <c r="FLQ54" s="93"/>
      <c r="FLR54" s="93"/>
      <c r="FLS54" s="93"/>
      <c r="FLT54" s="93"/>
      <c r="FLU54" s="93"/>
      <c r="FLV54" s="93"/>
      <c r="FLW54" s="93"/>
      <c r="FLX54" s="93"/>
      <c r="FLY54" s="93"/>
      <c r="FLZ54" s="93"/>
      <c r="FMA54" s="93"/>
      <c r="FMB54" s="93"/>
      <c r="FMC54" s="93"/>
      <c r="FMD54" s="93"/>
      <c r="FME54" s="93"/>
      <c r="FMF54" s="93"/>
      <c r="FMG54" s="93"/>
      <c r="FMH54" s="93"/>
      <c r="FMI54" s="93"/>
      <c r="FMJ54" s="93"/>
      <c r="FMK54" s="93"/>
      <c r="FML54" s="93"/>
      <c r="FMM54" s="93"/>
      <c r="FMN54" s="93"/>
      <c r="FMO54" s="93"/>
      <c r="FMP54" s="93"/>
      <c r="FMQ54" s="93"/>
      <c r="FMR54" s="93"/>
      <c r="FMS54" s="93"/>
      <c r="FMT54" s="93"/>
      <c r="FMU54" s="93"/>
      <c r="FMV54" s="93"/>
      <c r="FMW54" s="93"/>
      <c r="FMX54" s="93"/>
      <c r="FMY54" s="93"/>
      <c r="FMZ54" s="93"/>
      <c r="FNA54" s="93"/>
      <c r="FNB54" s="93"/>
      <c r="FNC54" s="93"/>
      <c r="FND54" s="93"/>
      <c r="FNE54" s="93"/>
      <c r="FNF54" s="93"/>
      <c r="FNG54" s="93"/>
      <c r="FNH54" s="93"/>
      <c r="FNI54" s="93"/>
      <c r="FNJ54" s="93"/>
      <c r="FNK54" s="93"/>
      <c r="FNL54" s="93"/>
      <c r="FNM54" s="93"/>
      <c r="FNN54" s="93"/>
      <c r="FNO54" s="93"/>
      <c r="FNP54" s="93"/>
      <c r="FNQ54" s="93"/>
      <c r="FNR54" s="93"/>
      <c r="FNS54" s="93"/>
      <c r="FNT54" s="93"/>
      <c r="FNU54" s="93"/>
      <c r="FNV54" s="93"/>
      <c r="FNW54" s="93"/>
      <c r="FNX54" s="93"/>
      <c r="FNY54" s="93"/>
      <c r="FNZ54" s="93"/>
      <c r="FOA54" s="93"/>
      <c r="FOB54" s="93"/>
      <c r="FOC54" s="93"/>
      <c r="FOD54" s="93"/>
      <c r="FOE54" s="93"/>
      <c r="FOF54" s="93"/>
      <c r="FOG54" s="93"/>
      <c r="FOH54" s="93"/>
      <c r="FOI54" s="93"/>
      <c r="FOJ54" s="93"/>
      <c r="FOK54" s="93"/>
      <c r="FOL54" s="93"/>
      <c r="FOM54" s="93"/>
      <c r="FON54" s="93"/>
      <c r="FOO54" s="93"/>
      <c r="FOP54" s="93"/>
      <c r="FOQ54" s="93"/>
      <c r="FOR54" s="93"/>
      <c r="FOS54" s="93"/>
      <c r="FOT54" s="93"/>
      <c r="FOU54" s="93"/>
      <c r="FOV54" s="93"/>
      <c r="FOW54" s="93"/>
      <c r="FOX54" s="93"/>
      <c r="FOY54" s="93"/>
      <c r="FOZ54" s="93"/>
      <c r="FPA54" s="93"/>
      <c r="FPB54" s="93"/>
      <c r="FPC54" s="93"/>
      <c r="FPD54" s="93"/>
      <c r="FPE54" s="93"/>
      <c r="FPF54" s="93"/>
      <c r="FPG54" s="93"/>
      <c r="FPH54" s="93"/>
      <c r="FPI54" s="93"/>
      <c r="FPJ54" s="93"/>
      <c r="FPK54" s="93"/>
      <c r="FPL54" s="93"/>
      <c r="FPM54" s="93"/>
      <c r="FPN54" s="93"/>
      <c r="FPO54" s="93"/>
      <c r="FPP54" s="93"/>
      <c r="FPQ54" s="93"/>
      <c r="FPR54" s="93"/>
      <c r="FPS54" s="93"/>
      <c r="FPT54" s="93"/>
      <c r="FPU54" s="93"/>
      <c r="FPV54" s="93"/>
      <c r="FPW54" s="93"/>
      <c r="FPX54" s="93"/>
      <c r="FPY54" s="93"/>
      <c r="FPZ54" s="93"/>
      <c r="FQA54" s="93"/>
      <c r="FQB54" s="93"/>
      <c r="FQC54" s="93"/>
      <c r="FQD54" s="93"/>
      <c r="FQE54" s="93"/>
      <c r="FQF54" s="93"/>
      <c r="FQG54" s="93"/>
      <c r="FQH54" s="93"/>
      <c r="FQI54" s="93"/>
      <c r="FQJ54" s="93"/>
      <c r="FQK54" s="93"/>
      <c r="FQL54" s="93"/>
      <c r="FQM54" s="93"/>
      <c r="FQN54" s="93"/>
      <c r="FQO54" s="93"/>
      <c r="FQP54" s="93"/>
      <c r="FQQ54" s="93"/>
      <c r="FQR54" s="93"/>
      <c r="FQS54" s="93"/>
      <c r="FQT54" s="93"/>
      <c r="FQU54" s="93"/>
      <c r="FQV54" s="93"/>
      <c r="FQW54" s="93"/>
      <c r="FQX54" s="93"/>
      <c r="FQY54" s="93"/>
      <c r="FQZ54" s="93"/>
      <c r="FRA54" s="93"/>
      <c r="FRB54" s="93"/>
      <c r="FRC54" s="93"/>
      <c r="FRD54" s="93"/>
      <c r="FRE54" s="93"/>
      <c r="FRF54" s="93"/>
      <c r="FRG54" s="93"/>
      <c r="FRH54" s="93"/>
      <c r="FRI54" s="93"/>
      <c r="FRJ54" s="93"/>
      <c r="FRK54" s="93"/>
      <c r="FRL54" s="93"/>
      <c r="FRM54" s="93"/>
      <c r="FRN54" s="93"/>
      <c r="FRO54" s="93"/>
      <c r="FRP54" s="93"/>
      <c r="FRQ54" s="93"/>
      <c r="FRR54" s="93"/>
      <c r="FRS54" s="93"/>
      <c r="FRT54" s="93"/>
      <c r="FRU54" s="93"/>
      <c r="FRV54" s="93"/>
      <c r="FRW54" s="93"/>
      <c r="FRX54" s="93"/>
      <c r="FRY54" s="93"/>
      <c r="FRZ54" s="93"/>
      <c r="FSA54" s="93"/>
      <c r="FSB54" s="93"/>
      <c r="FSC54" s="93"/>
      <c r="FSD54" s="93"/>
      <c r="FSE54" s="93"/>
      <c r="FSF54" s="93"/>
      <c r="FSG54" s="93"/>
      <c r="FSH54" s="93"/>
      <c r="FSI54" s="93"/>
      <c r="FSJ54" s="93"/>
      <c r="FSK54" s="93"/>
      <c r="FSL54" s="93"/>
      <c r="FSM54" s="93"/>
      <c r="FSN54" s="93"/>
      <c r="FSO54" s="93"/>
      <c r="FSP54" s="93"/>
      <c r="FSQ54" s="93"/>
      <c r="FSR54" s="93"/>
      <c r="FSS54" s="93"/>
      <c r="FST54" s="93"/>
      <c r="FSU54" s="93"/>
      <c r="FSV54" s="93"/>
      <c r="FSW54" s="93"/>
      <c r="FSX54" s="93"/>
      <c r="FSY54" s="93"/>
      <c r="FSZ54" s="93"/>
      <c r="FTA54" s="93"/>
      <c r="FTB54" s="93"/>
      <c r="FTC54" s="93"/>
      <c r="FTD54" s="93"/>
      <c r="FTE54" s="93"/>
      <c r="FTF54" s="93"/>
      <c r="FTG54" s="93"/>
      <c r="FTH54" s="93"/>
      <c r="FTI54" s="93"/>
      <c r="FTJ54" s="93"/>
      <c r="FTK54" s="93"/>
      <c r="FTL54" s="93"/>
      <c r="FTM54" s="93"/>
      <c r="FTN54" s="93"/>
      <c r="FTO54" s="93"/>
      <c r="FTP54" s="93"/>
      <c r="FTQ54" s="93"/>
      <c r="FTR54" s="93"/>
      <c r="FTS54" s="93"/>
      <c r="FTT54" s="93"/>
      <c r="FTU54" s="93"/>
      <c r="FTV54" s="93"/>
      <c r="FTW54" s="93"/>
      <c r="FTX54" s="93"/>
      <c r="FTY54" s="93"/>
      <c r="FTZ54" s="93"/>
      <c r="FUA54" s="93"/>
      <c r="FUB54" s="93"/>
      <c r="FUC54" s="93"/>
      <c r="FUD54" s="93"/>
      <c r="FUE54" s="93"/>
      <c r="FUF54" s="93"/>
      <c r="FUG54" s="93"/>
      <c r="FUH54" s="93"/>
      <c r="FUI54" s="93"/>
      <c r="FUJ54" s="93"/>
      <c r="FUK54" s="93"/>
      <c r="FUL54" s="93"/>
      <c r="FUM54" s="93"/>
      <c r="FUN54" s="93"/>
      <c r="FUO54" s="93"/>
      <c r="FUP54" s="93"/>
      <c r="FUQ54" s="93"/>
      <c r="FUR54" s="93"/>
      <c r="FUS54" s="93"/>
      <c r="FUT54" s="93"/>
      <c r="FUU54" s="93"/>
      <c r="FUV54" s="93"/>
      <c r="FUW54" s="93"/>
      <c r="FUX54" s="93"/>
      <c r="FUY54" s="93"/>
      <c r="FUZ54" s="93"/>
      <c r="FVA54" s="93"/>
      <c r="FVB54" s="93"/>
      <c r="FVC54" s="93"/>
      <c r="FVD54" s="93"/>
      <c r="FVE54" s="93"/>
      <c r="FVF54" s="93"/>
      <c r="FVG54" s="93"/>
      <c r="FVH54" s="93"/>
      <c r="FVI54" s="93"/>
      <c r="FVJ54" s="93"/>
      <c r="FVK54" s="93"/>
      <c r="FVL54" s="93"/>
      <c r="FVM54" s="93"/>
      <c r="FVN54" s="93"/>
      <c r="FVO54" s="93"/>
      <c r="FVP54" s="93"/>
      <c r="FVQ54" s="93"/>
      <c r="FVR54" s="93"/>
      <c r="FVS54" s="93"/>
      <c r="FVT54" s="93"/>
      <c r="FVU54" s="93"/>
      <c r="FVV54" s="93"/>
      <c r="FVW54" s="93"/>
      <c r="FVX54" s="93"/>
      <c r="FVY54" s="93"/>
      <c r="FVZ54" s="93"/>
      <c r="FWA54" s="93"/>
      <c r="FWB54" s="93"/>
      <c r="FWC54" s="93"/>
      <c r="FWD54" s="93"/>
      <c r="FWE54" s="93"/>
      <c r="FWF54" s="93"/>
      <c r="FWG54" s="93"/>
      <c r="FWH54" s="93"/>
      <c r="FWI54" s="93"/>
      <c r="FWJ54" s="93"/>
      <c r="FWK54" s="93"/>
      <c r="FWL54" s="93"/>
      <c r="FWM54" s="93"/>
      <c r="FWN54" s="93"/>
      <c r="FWO54" s="93"/>
      <c r="FWP54" s="93"/>
      <c r="FWQ54" s="93"/>
      <c r="FWR54" s="93"/>
      <c r="FWS54" s="93"/>
      <c r="FWT54" s="93"/>
      <c r="FWU54" s="93"/>
      <c r="FWV54" s="93"/>
      <c r="FWW54" s="93"/>
      <c r="FWX54" s="93"/>
      <c r="FWY54" s="93"/>
      <c r="FWZ54" s="93"/>
      <c r="FXA54" s="93"/>
      <c r="FXB54" s="93"/>
      <c r="FXC54" s="93"/>
      <c r="FXD54" s="93"/>
      <c r="FXE54" s="93"/>
      <c r="FXF54" s="93"/>
      <c r="FXG54" s="93"/>
      <c r="FXH54" s="93"/>
      <c r="FXI54" s="93"/>
      <c r="FXJ54" s="93"/>
      <c r="FXK54" s="93"/>
      <c r="FXL54" s="93"/>
      <c r="FXM54" s="93"/>
      <c r="FXN54" s="93"/>
      <c r="FXO54" s="93"/>
      <c r="FXP54" s="93"/>
      <c r="FXQ54" s="93"/>
      <c r="FXR54" s="93"/>
      <c r="FXS54" s="93"/>
      <c r="FXT54" s="93"/>
      <c r="FXU54" s="93"/>
      <c r="FXV54" s="93"/>
      <c r="FXW54" s="93"/>
      <c r="FXX54" s="93"/>
      <c r="FXY54" s="93"/>
      <c r="FXZ54" s="93"/>
      <c r="FYA54" s="93"/>
      <c r="FYB54" s="93"/>
      <c r="FYC54" s="93"/>
      <c r="FYD54" s="93"/>
      <c r="FYE54" s="93"/>
      <c r="FYF54" s="93"/>
      <c r="FYG54" s="93"/>
      <c r="FYH54" s="93"/>
      <c r="FYI54" s="93"/>
      <c r="FYJ54" s="93"/>
      <c r="FYK54" s="93"/>
      <c r="FYL54" s="93"/>
      <c r="FYM54" s="93"/>
      <c r="FYN54" s="93"/>
      <c r="FYO54" s="93"/>
      <c r="FYP54" s="93"/>
      <c r="FYQ54" s="93"/>
      <c r="FYR54" s="93"/>
      <c r="FYS54" s="93"/>
      <c r="FYT54" s="93"/>
      <c r="FYU54" s="93"/>
      <c r="FYV54" s="93"/>
      <c r="FYW54" s="93"/>
      <c r="FYX54" s="93"/>
      <c r="FYY54" s="93"/>
      <c r="FYZ54" s="93"/>
      <c r="FZA54" s="93"/>
      <c r="FZB54" s="93"/>
      <c r="FZC54" s="93"/>
      <c r="FZD54" s="93"/>
      <c r="FZE54" s="93"/>
      <c r="FZF54" s="93"/>
      <c r="FZG54" s="93"/>
      <c r="FZH54" s="93"/>
      <c r="FZI54" s="93"/>
      <c r="FZJ54" s="93"/>
      <c r="FZK54" s="93"/>
      <c r="FZL54" s="93"/>
      <c r="FZM54" s="93"/>
      <c r="FZN54" s="93"/>
      <c r="FZO54" s="93"/>
      <c r="FZP54" s="93"/>
      <c r="FZQ54" s="93"/>
      <c r="FZR54" s="93"/>
      <c r="FZS54" s="93"/>
      <c r="FZT54" s="93"/>
      <c r="FZU54" s="93"/>
      <c r="FZV54" s="93"/>
      <c r="FZW54" s="93"/>
      <c r="FZX54" s="93"/>
      <c r="FZY54" s="93"/>
      <c r="FZZ54" s="93"/>
      <c r="GAA54" s="93"/>
      <c r="GAB54" s="93"/>
      <c r="GAC54" s="93"/>
      <c r="GAD54" s="93"/>
      <c r="GAE54" s="93"/>
      <c r="GAF54" s="93"/>
      <c r="GAG54" s="93"/>
      <c r="GAH54" s="93"/>
      <c r="GAI54" s="93"/>
      <c r="GAJ54" s="93"/>
      <c r="GAK54" s="93"/>
      <c r="GAL54" s="93"/>
      <c r="GAM54" s="93"/>
      <c r="GAN54" s="93"/>
      <c r="GAO54" s="93"/>
      <c r="GAP54" s="93"/>
      <c r="GAQ54" s="93"/>
      <c r="GAR54" s="93"/>
      <c r="GAS54" s="93"/>
      <c r="GAT54" s="93"/>
      <c r="GAU54" s="93"/>
      <c r="GAV54" s="93"/>
      <c r="GAW54" s="93"/>
      <c r="GAX54" s="93"/>
      <c r="GAY54" s="93"/>
      <c r="GAZ54" s="93"/>
      <c r="GBA54" s="93"/>
      <c r="GBB54" s="93"/>
      <c r="GBC54" s="93"/>
      <c r="GBD54" s="93"/>
      <c r="GBE54" s="93"/>
      <c r="GBF54" s="93"/>
      <c r="GBG54" s="93"/>
      <c r="GBH54" s="93"/>
      <c r="GBI54" s="93"/>
      <c r="GBJ54" s="93"/>
      <c r="GBK54" s="93"/>
      <c r="GBL54" s="93"/>
      <c r="GBM54" s="93"/>
      <c r="GBN54" s="93"/>
      <c r="GBO54" s="93"/>
      <c r="GBP54" s="93"/>
      <c r="GBQ54" s="93"/>
      <c r="GBR54" s="93"/>
      <c r="GBS54" s="93"/>
      <c r="GBT54" s="93"/>
      <c r="GBU54" s="93"/>
      <c r="GBV54" s="93"/>
      <c r="GBW54" s="93"/>
      <c r="GBX54" s="93"/>
      <c r="GBY54" s="93"/>
      <c r="GBZ54" s="93"/>
      <c r="GCA54" s="93"/>
      <c r="GCB54" s="93"/>
      <c r="GCC54" s="93"/>
      <c r="GCD54" s="93"/>
      <c r="GCE54" s="93"/>
      <c r="GCF54" s="93"/>
      <c r="GCG54" s="93"/>
      <c r="GCH54" s="93"/>
      <c r="GCI54" s="93"/>
      <c r="GCJ54" s="93"/>
      <c r="GCK54" s="93"/>
      <c r="GCL54" s="93"/>
      <c r="GCM54" s="93"/>
      <c r="GCN54" s="93"/>
      <c r="GCO54" s="93"/>
      <c r="GCP54" s="93"/>
      <c r="GCQ54" s="93"/>
      <c r="GCR54" s="93"/>
      <c r="GCS54" s="93"/>
      <c r="GCT54" s="93"/>
      <c r="GCU54" s="93"/>
      <c r="GCV54" s="93"/>
      <c r="GCW54" s="93"/>
      <c r="GCX54" s="93"/>
      <c r="GCY54" s="93"/>
      <c r="GCZ54" s="93"/>
      <c r="GDA54" s="93"/>
      <c r="GDB54" s="93"/>
      <c r="GDC54" s="93"/>
      <c r="GDD54" s="93"/>
      <c r="GDE54" s="93"/>
      <c r="GDF54" s="93"/>
      <c r="GDG54" s="93"/>
      <c r="GDH54" s="93"/>
      <c r="GDI54" s="93"/>
      <c r="GDJ54" s="93"/>
      <c r="GDK54" s="93"/>
      <c r="GDL54" s="93"/>
      <c r="GDM54" s="93"/>
      <c r="GDN54" s="93"/>
      <c r="GDO54" s="93"/>
      <c r="GDP54" s="93"/>
      <c r="GDQ54" s="93"/>
      <c r="GDR54" s="93"/>
      <c r="GDS54" s="93"/>
      <c r="GDT54" s="93"/>
      <c r="GDU54" s="93"/>
      <c r="GDV54" s="93"/>
      <c r="GDW54" s="93"/>
      <c r="GDX54" s="93"/>
      <c r="GDY54" s="93"/>
      <c r="GDZ54" s="93"/>
      <c r="GEA54" s="93"/>
      <c r="GEB54" s="93"/>
      <c r="GEC54" s="93"/>
      <c r="GED54" s="93"/>
      <c r="GEE54" s="93"/>
      <c r="GEF54" s="93"/>
      <c r="GEG54" s="93"/>
      <c r="GEH54" s="93"/>
      <c r="GEI54" s="93"/>
      <c r="GEJ54" s="93"/>
      <c r="GEK54" s="93"/>
      <c r="GEL54" s="93"/>
      <c r="GEM54" s="93"/>
      <c r="GEN54" s="93"/>
      <c r="GEO54" s="93"/>
      <c r="GEP54" s="93"/>
      <c r="GEQ54" s="93"/>
      <c r="GER54" s="93"/>
      <c r="GES54" s="93"/>
      <c r="GET54" s="93"/>
      <c r="GEU54" s="93"/>
      <c r="GEV54" s="93"/>
      <c r="GEW54" s="93"/>
      <c r="GEX54" s="93"/>
      <c r="GEY54" s="93"/>
      <c r="GEZ54" s="93"/>
      <c r="GFA54" s="93"/>
      <c r="GFB54" s="93"/>
      <c r="GFC54" s="93"/>
      <c r="GFD54" s="93"/>
      <c r="GFE54" s="93"/>
      <c r="GFF54" s="93"/>
      <c r="GFG54" s="93"/>
      <c r="GFH54" s="93"/>
      <c r="GFI54" s="93"/>
      <c r="GFJ54" s="93"/>
      <c r="GFK54" s="93"/>
      <c r="GFL54" s="93"/>
      <c r="GFM54" s="93"/>
      <c r="GFN54" s="93"/>
      <c r="GFO54" s="93"/>
      <c r="GFP54" s="93"/>
      <c r="GFQ54" s="93"/>
      <c r="GFR54" s="93"/>
      <c r="GFS54" s="93"/>
      <c r="GFT54" s="93"/>
      <c r="GFU54" s="93"/>
      <c r="GFV54" s="93"/>
      <c r="GFW54" s="93"/>
      <c r="GFX54" s="93"/>
      <c r="GFY54" s="93"/>
      <c r="GFZ54" s="93"/>
      <c r="GGA54" s="93"/>
      <c r="GGB54" s="93"/>
      <c r="GGC54" s="93"/>
      <c r="GGD54" s="93"/>
      <c r="GGE54" s="93"/>
      <c r="GGF54" s="93"/>
      <c r="GGG54" s="93"/>
      <c r="GGH54" s="93"/>
      <c r="GGI54" s="93"/>
      <c r="GGJ54" s="93"/>
      <c r="GGK54" s="93"/>
      <c r="GGL54" s="93"/>
      <c r="GGM54" s="93"/>
      <c r="GGN54" s="93"/>
      <c r="GGO54" s="93"/>
      <c r="GGP54" s="93"/>
      <c r="GGQ54" s="93"/>
      <c r="GGR54" s="93"/>
      <c r="GGS54" s="93"/>
      <c r="GGT54" s="93"/>
      <c r="GGU54" s="93"/>
      <c r="GGV54" s="93"/>
      <c r="GGW54" s="93"/>
      <c r="GGX54" s="93"/>
      <c r="GGY54" s="93"/>
      <c r="GGZ54" s="93"/>
      <c r="GHA54" s="93"/>
      <c r="GHB54" s="93"/>
      <c r="GHC54" s="93"/>
      <c r="GHD54" s="93"/>
      <c r="GHE54" s="93"/>
      <c r="GHF54" s="93"/>
      <c r="GHG54" s="93"/>
      <c r="GHH54" s="93"/>
      <c r="GHI54" s="93"/>
      <c r="GHJ54" s="93"/>
      <c r="GHK54" s="93"/>
      <c r="GHL54" s="93"/>
      <c r="GHM54" s="93"/>
      <c r="GHN54" s="93"/>
      <c r="GHO54" s="93"/>
      <c r="GHP54" s="93"/>
      <c r="GHQ54" s="93"/>
      <c r="GHR54" s="93"/>
      <c r="GHS54" s="93"/>
      <c r="GHT54" s="93"/>
      <c r="GHU54" s="93"/>
      <c r="GHV54" s="93"/>
      <c r="GHW54" s="93"/>
      <c r="GHX54" s="93"/>
      <c r="GHY54" s="93"/>
      <c r="GHZ54" s="93"/>
      <c r="GIA54" s="93"/>
      <c r="GIB54" s="93"/>
      <c r="GIC54" s="93"/>
      <c r="GID54" s="93"/>
      <c r="GIE54" s="93"/>
      <c r="GIF54" s="93"/>
      <c r="GIG54" s="93"/>
      <c r="GIH54" s="93"/>
      <c r="GII54" s="93"/>
      <c r="GIJ54" s="93"/>
      <c r="GIK54" s="93"/>
      <c r="GIL54" s="93"/>
      <c r="GIM54" s="93"/>
      <c r="GIN54" s="93"/>
      <c r="GIO54" s="93"/>
      <c r="GIP54" s="93"/>
      <c r="GIQ54" s="93"/>
      <c r="GIR54" s="93"/>
      <c r="GIS54" s="93"/>
      <c r="GIT54" s="93"/>
      <c r="GIU54" s="93"/>
      <c r="GIV54" s="93"/>
      <c r="GIW54" s="93"/>
      <c r="GIX54" s="93"/>
      <c r="GIY54" s="93"/>
      <c r="GIZ54" s="93"/>
      <c r="GJA54" s="93"/>
      <c r="GJB54" s="93"/>
      <c r="GJC54" s="93"/>
      <c r="GJD54" s="93"/>
      <c r="GJE54" s="93"/>
      <c r="GJF54" s="93"/>
      <c r="GJG54" s="93"/>
      <c r="GJH54" s="93"/>
      <c r="GJI54" s="93"/>
      <c r="GJJ54" s="93"/>
      <c r="GJK54" s="93"/>
      <c r="GJL54" s="93"/>
      <c r="GJM54" s="93"/>
      <c r="GJN54" s="93"/>
      <c r="GJO54" s="93"/>
      <c r="GJP54" s="93"/>
      <c r="GJQ54" s="93"/>
      <c r="GJR54" s="93"/>
      <c r="GJS54" s="93"/>
      <c r="GJT54" s="93"/>
      <c r="GJU54" s="93"/>
      <c r="GJV54" s="93"/>
      <c r="GJW54" s="93"/>
      <c r="GJX54" s="93"/>
      <c r="GJY54" s="93"/>
      <c r="GJZ54" s="93"/>
      <c r="GKA54" s="93"/>
      <c r="GKB54" s="93"/>
      <c r="GKC54" s="93"/>
      <c r="GKD54" s="93"/>
      <c r="GKE54" s="93"/>
      <c r="GKF54" s="93"/>
      <c r="GKG54" s="93"/>
      <c r="GKH54" s="93"/>
      <c r="GKI54" s="93"/>
      <c r="GKJ54" s="93"/>
      <c r="GKK54" s="93"/>
      <c r="GKL54" s="93"/>
      <c r="GKM54" s="93"/>
      <c r="GKN54" s="93"/>
      <c r="GKO54" s="93"/>
      <c r="GKP54" s="93"/>
      <c r="GKQ54" s="93"/>
      <c r="GKR54" s="93"/>
      <c r="GKS54" s="93"/>
      <c r="GKT54" s="93"/>
      <c r="GKU54" s="93"/>
      <c r="GKV54" s="93"/>
      <c r="GKW54" s="93"/>
      <c r="GKX54" s="93"/>
      <c r="GKY54" s="93"/>
      <c r="GKZ54" s="93"/>
      <c r="GLA54" s="93"/>
      <c r="GLB54" s="93"/>
      <c r="GLC54" s="93"/>
      <c r="GLD54" s="93"/>
      <c r="GLE54" s="93"/>
      <c r="GLF54" s="93"/>
      <c r="GLG54" s="93"/>
      <c r="GLH54" s="93"/>
      <c r="GLI54" s="93"/>
      <c r="GLJ54" s="93"/>
      <c r="GLK54" s="93"/>
      <c r="GLL54" s="93"/>
      <c r="GLM54" s="93"/>
      <c r="GLN54" s="93"/>
      <c r="GLO54" s="93"/>
      <c r="GLP54" s="93"/>
      <c r="GLQ54" s="93"/>
      <c r="GLR54" s="93"/>
      <c r="GLS54" s="93"/>
      <c r="GLT54" s="93"/>
      <c r="GLU54" s="93"/>
      <c r="GLV54" s="93"/>
      <c r="GLW54" s="93"/>
      <c r="GLX54" s="93"/>
      <c r="GLY54" s="93"/>
      <c r="GLZ54" s="93"/>
      <c r="GMA54" s="93"/>
      <c r="GMB54" s="93"/>
      <c r="GMC54" s="93"/>
      <c r="GMD54" s="93"/>
      <c r="GME54" s="93"/>
      <c r="GMF54" s="93"/>
      <c r="GMG54" s="93"/>
      <c r="GMH54" s="93"/>
      <c r="GMI54" s="93"/>
      <c r="GMJ54" s="93"/>
      <c r="GMK54" s="93"/>
      <c r="GML54" s="93"/>
      <c r="GMM54" s="93"/>
      <c r="GMN54" s="93"/>
      <c r="GMO54" s="93"/>
      <c r="GMP54" s="93"/>
      <c r="GMQ54" s="93"/>
      <c r="GMR54" s="93"/>
      <c r="GMS54" s="93"/>
      <c r="GMT54" s="93"/>
      <c r="GMU54" s="93"/>
      <c r="GMV54" s="93"/>
      <c r="GMW54" s="93"/>
      <c r="GMX54" s="93"/>
      <c r="GMY54" s="93"/>
      <c r="GMZ54" s="93"/>
      <c r="GNA54" s="93"/>
      <c r="GNB54" s="93"/>
      <c r="GNC54" s="93"/>
      <c r="GND54" s="93"/>
      <c r="GNE54" s="93"/>
      <c r="GNF54" s="93"/>
      <c r="GNG54" s="93"/>
      <c r="GNH54" s="93"/>
      <c r="GNI54" s="93"/>
      <c r="GNJ54" s="93"/>
      <c r="GNK54" s="93"/>
      <c r="GNL54" s="93"/>
      <c r="GNM54" s="93"/>
      <c r="GNN54" s="93"/>
      <c r="GNO54" s="93"/>
      <c r="GNP54" s="93"/>
      <c r="GNQ54" s="93"/>
      <c r="GNR54" s="93"/>
      <c r="GNS54" s="93"/>
      <c r="GNT54" s="93"/>
      <c r="GNU54" s="93"/>
      <c r="GNV54" s="93"/>
      <c r="GNW54" s="93"/>
      <c r="GNX54" s="93"/>
      <c r="GNY54" s="93"/>
      <c r="GNZ54" s="93"/>
      <c r="GOA54" s="93"/>
      <c r="GOB54" s="93"/>
      <c r="GOC54" s="93"/>
      <c r="GOD54" s="93"/>
      <c r="GOE54" s="93"/>
      <c r="GOF54" s="93"/>
      <c r="GOG54" s="93"/>
      <c r="GOH54" s="93"/>
      <c r="GOI54" s="93"/>
      <c r="GOJ54" s="93"/>
      <c r="GOK54" s="93"/>
      <c r="GOL54" s="93"/>
      <c r="GOM54" s="93"/>
      <c r="GON54" s="93"/>
      <c r="GOO54" s="93"/>
      <c r="GOP54" s="93"/>
      <c r="GOQ54" s="93"/>
      <c r="GOR54" s="93"/>
      <c r="GOS54" s="93"/>
      <c r="GOT54" s="93"/>
      <c r="GOU54" s="93"/>
      <c r="GOV54" s="93"/>
      <c r="GOW54" s="93"/>
      <c r="GOX54" s="93"/>
      <c r="GOY54" s="93"/>
      <c r="GOZ54" s="93"/>
      <c r="GPA54" s="93"/>
      <c r="GPB54" s="93"/>
      <c r="GPC54" s="93"/>
      <c r="GPD54" s="93"/>
      <c r="GPE54" s="93"/>
      <c r="GPF54" s="93"/>
      <c r="GPG54" s="93"/>
      <c r="GPH54" s="93"/>
      <c r="GPI54" s="93"/>
      <c r="GPJ54" s="93"/>
      <c r="GPK54" s="93"/>
      <c r="GPL54" s="93"/>
      <c r="GPM54" s="93"/>
      <c r="GPN54" s="93"/>
      <c r="GPO54" s="93"/>
      <c r="GPP54" s="93"/>
      <c r="GPQ54" s="93"/>
      <c r="GPR54" s="93"/>
      <c r="GPS54" s="93"/>
      <c r="GPT54" s="93"/>
      <c r="GPU54" s="93"/>
      <c r="GPV54" s="93"/>
      <c r="GPW54" s="93"/>
      <c r="GPX54" s="93"/>
      <c r="GPY54" s="93"/>
      <c r="GPZ54" s="93"/>
      <c r="GQA54" s="93"/>
      <c r="GQB54" s="93"/>
      <c r="GQC54" s="93"/>
      <c r="GQD54" s="93"/>
      <c r="GQE54" s="93"/>
      <c r="GQF54" s="93"/>
      <c r="GQG54" s="93"/>
      <c r="GQH54" s="93"/>
      <c r="GQI54" s="93"/>
      <c r="GQJ54" s="93"/>
      <c r="GQK54" s="93"/>
      <c r="GQL54" s="93"/>
      <c r="GQM54" s="93"/>
      <c r="GQN54" s="93"/>
      <c r="GQO54" s="93"/>
      <c r="GQP54" s="93"/>
      <c r="GQQ54" s="93"/>
      <c r="GQR54" s="93"/>
      <c r="GQS54" s="93"/>
      <c r="GQT54" s="93"/>
      <c r="GQU54" s="93"/>
      <c r="GQV54" s="93"/>
      <c r="GQW54" s="93"/>
      <c r="GQX54" s="93"/>
      <c r="GQY54" s="93"/>
      <c r="GQZ54" s="93"/>
      <c r="GRA54" s="93"/>
      <c r="GRB54" s="93"/>
      <c r="GRC54" s="93"/>
      <c r="GRD54" s="93"/>
      <c r="GRE54" s="93"/>
      <c r="GRF54" s="93"/>
      <c r="GRG54" s="93"/>
      <c r="GRH54" s="93"/>
      <c r="GRI54" s="93"/>
      <c r="GRJ54" s="93"/>
      <c r="GRK54" s="93"/>
      <c r="GRL54" s="93"/>
      <c r="GRM54" s="93"/>
      <c r="GRN54" s="93"/>
      <c r="GRO54" s="93"/>
      <c r="GRP54" s="93"/>
      <c r="GRQ54" s="93"/>
      <c r="GRR54" s="93"/>
      <c r="GRS54" s="93"/>
      <c r="GRT54" s="93"/>
      <c r="GRU54" s="93"/>
      <c r="GRV54" s="93"/>
      <c r="GRW54" s="93"/>
      <c r="GRX54" s="93"/>
      <c r="GRY54" s="93"/>
      <c r="GRZ54" s="93"/>
      <c r="GSA54" s="93"/>
      <c r="GSB54" s="93"/>
      <c r="GSC54" s="93"/>
      <c r="GSD54" s="93"/>
      <c r="GSE54" s="93"/>
      <c r="GSF54" s="93"/>
      <c r="GSG54" s="93"/>
      <c r="GSH54" s="93"/>
      <c r="GSI54" s="93"/>
      <c r="GSJ54" s="93"/>
      <c r="GSK54" s="93"/>
      <c r="GSL54" s="93"/>
      <c r="GSM54" s="93"/>
      <c r="GSN54" s="93"/>
      <c r="GSO54" s="93"/>
      <c r="GSP54" s="93"/>
      <c r="GSQ54" s="93"/>
      <c r="GSR54" s="93"/>
      <c r="GSS54" s="93"/>
      <c r="GST54" s="93"/>
      <c r="GSU54" s="93"/>
      <c r="GSV54" s="93"/>
      <c r="GSW54" s="93"/>
      <c r="GSX54" s="93"/>
      <c r="GSY54" s="93"/>
      <c r="GSZ54" s="93"/>
      <c r="GTA54" s="93"/>
      <c r="GTB54" s="93"/>
      <c r="GTC54" s="93"/>
      <c r="GTD54" s="93"/>
      <c r="GTE54" s="93"/>
      <c r="GTF54" s="93"/>
      <c r="GTG54" s="93"/>
      <c r="GTH54" s="93"/>
      <c r="GTI54" s="93"/>
      <c r="GTJ54" s="93"/>
      <c r="GTK54" s="93"/>
      <c r="GTL54" s="93"/>
      <c r="GTM54" s="93"/>
      <c r="GTN54" s="93"/>
      <c r="GTO54" s="93"/>
      <c r="GTP54" s="93"/>
      <c r="GTQ54" s="93"/>
      <c r="GTR54" s="93"/>
      <c r="GTS54" s="93"/>
      <c r="GTT54" s="93"/>
      <c r="GTU54" s="93"/>
      <c r="GTV54" s="93"/>
      <c r="GTW54" s="93"/>
      <c r="GTX54" s="93"/>
      <c r="GTY54" s="93"/>
      <c r="GTZ54" s="93"/>
      <c r="GUA54" s="93"/>
      <c r="GUB54" s="93"/>
      <c r="GUC54" s="93"/>
      <c r="GUD54" s="93"/>
      <c r="GUE54" s="93"/>
      <c r="GUF54" s="93"/>
      <c r="GUG54" s="93"/>
      <c r="GUH54" s="93"/>
      <c r="GUI54" s="93"/>
      <c r="GUJ54" s="93"/>
      <c r="GUK54" s="93"/>
      <c r="GUL54" s="93"/>
      <c r="GUM54" s="93"/>
      <c r="GUN54" s="93"/>
      <c r="GUO54" s="93"/>
      <c r="GUP54" s="93"/>
      <c r="GUQ54" s="93"/>
      <c r="GUR54" s="93"/>
      <c r="GUS54" s="93"/>
      <c r="GUT54" s="93"/>
      <c r="GUU54" s="93"/>
      <c r="GUV54" s="93"/>
      <c r="GUW54" s="93"/>
      <c r="GUX54" s="93"/>
      <c r="GUY54" s="93"/>
      <c r="GUZ54" s="93"/>
      <c r="GVA54" s="93"/>
      <c r="GVB54" s="93"/>
      <c r="GVC54" s="93"/>
      <c r="GVD54" s="93"/>
      <c r="GVE54" s="93"/>
      <c r="GVF54" s="93"/>
      <c r="GVG54" s="93"/>
      <c r="GVH54" s="93"/>
      <c r="GVI54" s="93"/>
      <c r="GVJ54" s="93"/>
      <c r="GVK54" s="93"/>
      <c r="GVL54" s="93"/>
      <c r="GVM54" s="93"/>
      <c r="GVN54" s="93"/>
      <c r="GVO54" s="93"/>
      <c r="GVP54" s="93"/>
      <c r="GVQ54" s="93"/>
      <c r="GVR54" s="93"/>
      <c r="GVS54" s="93"/>
      <c r="GVT54" s="93"/>
      <c r="GVU54" s="93"/>
      <c r="GVV54" s="93"/>
      <c r="GVW54" s="93"/>
      <c r="GVX54" s="93"/>
      <c r="GVY54" s="93"/>
      <c r="GVZ54" s="93"/>
      <c r="GWA54" s="93"/>
      <c r="GWB54" s="93"/>
      <c r="GWC54" s="93"/>
      <c r="GWD54" s="93"/>
      <c r="GWE54" s="93"/>
      <c r="GWF54" s="93"/>
      <c r="GWG54" s="93"/>
      <c r="GWH54" s="93"/>
      <c r="GWI54" s="93"/>
      <c r="GWJ54" s="93"/>
      <c r="GWK54" s="93"/>
      <c r="GWL54" s="93"/>
      <c r="GWM54" s="93"/>
      <c r="GWN54" s="93"/>
      <c r="GWO54" s="93"/>
      <c r="GWP54" s="93"/>
      <c r="GWQ54" s="93"/>
      <c r="GWR54" s="93"/>
      <c r="GWS54" s="93"/>
      <c r="GWT54" s="93"/>
      <c r="GWU54" s="93"/>
      <c r="GWV54" s="93"/>
      <c r="GWW54" s="93"/>
      <c r="GWX54" s="93"/>
      <c r="GWY54" s="93"/>
      <c r="GWZ54" s="93"/>
      <c r="GXA54" s="93"/>
      <c r="GXB54" s="93"/>
      <c r="GXC54" s="93"/>
      <c r="GXD54" s="93"/>
      <c r="GXE54" s="93"/>
      <c r="GXF54" s="93"/>
      <c r="GXG54" s="93"/>
      <c r="GXH54" s="93"/>
      <c r="GXI54" s="93"/>
      <c r="GXJ54" s="93"/>
      <c r="GXK54" s="93"/>
      <c r="GXL54" s="93"/>
      <c r="GXM54" s="93"/>
      <c r="GXN54" s="93"/>
      <c r="GXO54" s="93"/>
      <c r="GXP54" s="93"/>
      <c r="GXQ54" s="93"/>
      <c r="GXR54" s="93"/>
      <c r="GXS54" s="93"/>
      <c r="GXT54" s="93"/>
      <c r="GXU54" s="93"/>
      <c r="GXV54" s="93"/>
      <c r="GXW54" s="93"/>
      <c r="GXX54" s="93"/>
      <c r="GXY54" s="93"/>
      <c r="GXZ54" s="93"/>
      <c r="GYA54" s="93"/>
      <c r="GYB54" s="93"/>
      <c r="GYC54" s="93"/>
      <c r="GYD54" s="93"/>
      <c r="GYE54" s="93"/>
      <c r="GYF54" s="93"/>
      <c r="GYG54" s="93"/>
      <c r="GYH54" s="93"/>
      <c r="GYI54" s="93"/>
      <c r="GYJ54" s="93"/>
      <c r="GYK54" s="93"/>
      <c r="GYL54" s="93"/>
      <c r="GYM54" s="93"/>
      <c r="GYN54" s="93"/>
      <c r="GYO54" s="93"/>
      <c r="GYP54" s="93"/>
      <c r="GYQ54" s="93"/>
      <c r="GYR54" s="93"/>
      <c r="GYS54" s="93"/>
      <c r="GYT54" s="93"/>
      <c r="GYU54" s="93"/>
      <c r="GYV54" s="93"/>
      <c r="GYW54" s="93"/>
      <c r="GYX54" s="93"/>
      <c r="GYY54" s="93"/>
      <c r="GYZ54" s="93"/>
      <c r="GZA54" s="93"/>
      <c r="GZB54" s="93"/>
      <c r="GZC54" s="93"/>
      <c r="GZD54" s="93"/>
      <c r="GZE54" s="93"/>
      <c r="GZF54" s="93"/>
      <c r="GZG54" s="93"/>
      <c r="GZH54" s="93"/>
      <c r="GZI54" s="93"/>
      <c r="GZJ54" s="93"/>
      <c r="GZK54" s="93"/>
      <c r="GZL54" s="93"/>
      <c r="GZM54" s="93"/>
      <c r="GZN54" s="93"/>
      <c r="GZO54" s="93"/>
      <c r="GZP54" s="93"/>
      <c r="GZQ54" s="93"/>
      <c r="GZR54" s="93"/>
      <c r="GZS54" s="93"/>
      <c r="GZT54" s="93"/>
      <c r="GZU54" s="93"/>
      <c r="GZV54" s="93"/>
      <c r="GZW54" s="93"/>
      <c r="GZX54" s="93"/>
      <c r="GZY54" s="93"/>
      <c r="GZZ54" s="93"/>
      <c r="HAA54" s="93"/>
      <c r="HAB54" s="93"/>
      <c r="HAC54" s="93"/>
      <c r="HAD54" s="93"/>
      <c r="HAE54" s="93"/>
      <c r="HAF54" s="93"/>
      <c r="HAG54" s="93"/>
      <c r="HAH54" s="93"/>
      <c r="HAI54" s="93"/>
      <c r="HAJ54" s="93"/>
      <c r="HAK54" s="93"/>
      <c r="HAL54" s="93"/>
      <c r="HAM54" s="93"/>
      <c r="HAN54" s="93"/>
      <c r="HAO54" s="93"/>
      <c r="HAP54" s="93"/>
      <c r="HAQ54" s="93"/>
      <c r="HAR54" s="93"/>
      <c r="HAS54" s="93"/>
      <c r="HAT54" s="93"/>
      <c r="HAU54" s="93"/>
      <c r="HAV54" s="93"/>
      <c r="HAW54" s="93"/>
      <c r="HAX54" s="93"/>
      <c r="HAY54" s="93"/>
      <c r="HAZ54" s="93"/>
      <c r="HBA54" s="93"/>
      <c r="HBB54" s="93"/>
      <c r="HBC54" s="93"/>
      <c r="HBD54" s="93"/>
      <c r="HBE54" s="93"/>
      <c r="HBF54" s="93"/>
      <c r="HBG54" s="93"/>
      <c r="HBH54" s="93"/>
      <c r="HBI54" s="93"/>
      <c r="HBJ54" s="93"/>
      <c r="HBK54" s="93"/>
      <c r="HBL54" s="93"/>
      <c r="HBM54" s="93"/>
      <c r="HBN54" s="93"/>
      <c r="HBO54" s="93"/>
      <c r="HBP54" s="93"/>
      <c r="HBQ54" s="93"/>
      <c r="HBR54" s="93"/>
      <c r="HBS54" s="93"/>
      <c r="HBT54" s="93"/>
      <c r="HBU54" s="93"/>
      <c r="HBV54" s="93"/>
      <c r="HBW54" s="93"/>
      <c r="HBX54" s="93"/>
      <c r="HBY54" s="93"/>
      <c r="HBZ54" s="93"/>
      <c r="HCA54" s="93"/>
      <c r="HCB54" s="93"/>
      <c r="HCC54" s="93"/>
      <c r="HCD54" s="93"/>
      <c r="HCE54" s="93"/>
      <c r="HCF54" s="93"/>
      <c r="HCG54" s="93"/>
      <c r="HCH54" s="93"/>
      <c r="HCI54" s="93"/>
      <c r="HCJ54" s="93"/>
      <c r="HCK54" s="93"/>
      <c r="HCL54" s="93"/>
      <c r="HCM54" s="93"/>
      <c r="HCN54" s="93"/>
      <c r="HCO54" s="93"/>
      <c r="HCP54" s="93"/>
      <c r="HCQ54" s="93"/>
      <c r="HCR54" s="93"/>
      <c r="HCS54" s="93"/>
      <c r="HCT54" s="93"/>
      <c r="HCU54" s="93"/>
      <c r="HCV54" s="93"/>
      <c r="HCW54" s="93"/>
      <c r="HCX54" s="93"/>
      <c r="HCY54" s="93"/>
      <c r="HCZ54" s="93"/>
      <c r="HDA54" s="93"/>
      <c r="HDB54" s="93"/>
      <c r="HDC54" s="93"/>
      <c r="HDD54" s="93"/>
      <c r="HDE54" s="93"/>
      <c r="HDF54" s="93"/>
      <c r="HDG54" s="93"/>
      <c r="HDH54" s="93"/>
      <c r="HDI54" s="93"/>
      <c r="HDJ54" s="93"/>
      <c r="HDK54" s="93"/>
      <c r="HDL54" s="93"/>
      <c r="HDM54" s="93"/>
      <c r="HDN54" s="93"/>
      <c r="HDO54" s="93"/>
      <c r="HDP54" s="93"/>
      <c r="HDQ54" s="93"/>
      <c r="HDR54" s="93"/>
      <c r="HDS54" s="93"/>
      <c r="HDT54" s="93"/>
      <c r="HDU54" s="93"/>
      <c r="HDV54" s="93"/>
      <c r="HDW54" s="93"/>
      <c r="HDX54" s="93"/>
      <c r="HDY54" s="93"/>
      <c r="HDZ54" s="93"/>
      <c r="HEA54" s="93"/>
      <c r="HEB54" s="93"/>
      <c r="HEC54" s="93"/>
      <c r="HED54" s="93"/>
      <c r="HEE54" s="93"/>
      <c r="HEF54" s="93"/>
      <c r="HEG54" s="93"/>
      <c r="HEH54" s="93"/>
      <c r="HEI54" s="93"/>
      <c r="HEJ54" s="93"/>
      <c r="HEK54" s="93"/>
      <c r="HEL54" s="93"/>
      <c r="HEM54" s="93"/>
      <c r="HEN54" s="93"/>
      <c r="HEO54" s="93"/>
      <c r="HEP54" s="93"/>
      <c r="HEQ54" s="93"/>
      <c r="HER54" s="93"/>
      <c r="HES54" s="93"/>
      <c r="HET54" s="93"/>
      <c r="HEU54" s="93"/>
      <c r="HEV54" s="93"/>
      <c r="HEW54" s="93"/>
      <c r="HEX54" s="93"/>
      <c r="HEY54" s="93"/>
      <c r="HEZ54" s="93"/>
      <c r="HFA54" s="93"/>
      <c r="HFB54" s="93"/>
      <c r="HFC54" s="93"/>
      <c r="HFD54" s="93"/>
      <c r="HFE54" s="93"/>
      <c r="HFF54" s="93"/>
      <c r="HFG54" s="93"/>
      <c r="HFH54" s="93"/>
      <c r="HFI54" s="93"/>
      <c r="HFJ54" s="93"/>
      <c r="HFK54" s="93"/>
      <c r="HFL54" s="93"/>
      <c r="HFM54" s="93"/>
      <c r="HFN54" s="93"/>
      <c r="HFO54" s="93"/>
      <c r="HFP54" s="93"/>
      <c r="HFQ54" s="93"/>
      <c r="HFR54" s="93"/>
      <c r="HFS54" s="93"/>
      <c r="HFT54" s="93"/>
      <c r="HFU54" s="93"/>
      <c r="HFV54" s="93"/>
      <c r="HFW54" s="93"/>
      <c r="HFX54" s="93"/>
      <c r="HFY54" s="93"/>
      <c r="HFZ54" s="93"/>
      <c r="HGA54" s="93"/>
      <c r="HGB54" s="93"/>
      <c r="HGC54" s="93"/>
      <c r="HGD54" s="93"/>
      <c r="HGE54" s="93"/>
      <c r="HGF54" s="93"/>
      <c r="HGG54" s="93"/>
      <c r="HGH54" s="93"/>
      <c r="HGI54" s="93"/>
      <c r="HGJ54" s="93"/>
      <c r="HGK54" s="93"/>
      <c r="HGL54" s="93"/>
      <c r="HGM54" s="93"/>
      <c r="HGN54" s="93"/>
      <c r="HGO54" s="93"/>
      <c r="HGP54" s="93"/>
      <c r="HGQ54" s="93"/>
      <c r="HGR54" s="93"/>
      <c r="HGS54" s="93"/>
      <c r="HGT54" s="93"/>
      <c r="HGU54" s="93"/>
      <c r="HGV54" s="93"/>
      <c r="HGW54" s="93"/>
      <c r="HGX54" s="93"/>
      <c r="HGY54" s="93"/>
      <c r="HGZ54" s="93"/>
      <c r="HHA54" s="93"/>
      <c r="HHB54" s="93"/>
      <c r="HHC54" s="93"/>
      <c r="HHD54" s="93"/>
      <c r="HHE54" s="93"/>
      <c r="HHF54" s="93"/>
      <c r="HHG54" s="93"/>
      <c r="HHH54" s="93"/>
      <c r="HHI54" s="93"/>
      <c r="HHJ54" s="93"/>
      <c r="HHK54" s="93"/>
      <c r="HHL54" s="93"/>
      <c r="HHM54" s="93"/>
      <c r="HHN54" s="93"/>
      <c r="HHO54" s="93"/>
      <c r="HHP54" s="93"/>
      <c r="HHQ54" s="93"/>
      <c r="HHR54" s="93"/>
      <c r="HHS54" s="93"/>
      <c r="HHT54" s="93"/>
      <c r="HHU54" s="93"/>
      <c r="HHV54" s="93"/>
      <c r="HHW54" s="93"/>
      <c r="HHX54" s="93"/>
      <c r="HHY54" s="93"/>
      <c r="HHZ54" s="93"/>
      <c r="HIA54" s="93"/>
      <c r="HIB54" s="93"/>
      <c r="HIC54" s="93"/>
      <c r="HID54" s="93"/>
      <c r="HIE54" s="93"/>
      <c r="HIF54" s="93"/>
      <c r="HIG54" s="93"/>
      <c r="HIH54" s="93"/>
      <c r="HII54" s="93"/>
      <c r="HIJ54" s="93"/>
      <c r="HIK54" s="93"/>
      <c r="HIL54" s="93"/>
      <c r="HIM54" s="93"/>
      <c r="HIN54" s="93"/>
      <c r="HIO54" s="93"/>
      <c r="HIP54" s="93"/>
      <c r="HIQ54" s="93"/>
      <c r="HIR54" s="93"/>
      <c r="HIS54" s="93"/>
      <c r="HIT54" s="93"/>
      <c r="HIU54" s="93"/>
      <c r="HIV54" s="93"/>
      <c r="HIW54" s="93"/>
      <c r="HIX54" s="93"/>
      <c r="HIY54" s="93"/>
      <c r="HIZ54" s="93"/>
      <c r="HJA54" s="93"/>
      <c r="HJB54" s="93"/>
      <c r="HJC54" s="93"/>
      <c r="HJD54" s="93"/>
      <c r="HJE54" s="93"/>
      <c r="HJF54" s="93"/>
      <c r="HJG54" s="93"/>
      <c r="HJH54" s="93"/>
      <c r="HJI54" s="93"/>
      <c r="HJJ54" s="93"/>
      <c r="HJK54" s="93"/>
      <c r="HJL54" s="93"/>
      <c r="HJM54" s="93"/>
      <c r="HJN54" s="93"/>
      <c r="HJO54" s="93"/>
      <c r="HJP54" s="93"/>
      <c r="HJQ54" s="93"/>
      <c r="HJR54" s="93"/>
      <c r="HJS54" s="93"/>
      <c r="HJT54" s="93"/>
      <c r="HJU54" s="93"/>
      <c r="HJV54" s="93"/>
      <c r="HJW54" s="93"/>
      <c r="HJX54" s="93"/>
      <c r="HJY54" s="93"/>
      <c r="HJZ54" s="93"/>
      <c r="HKA54" s="93"/>
      <c r="HKB54" s="93"/>
      <c r="HKC54" s="93"/>
      <c r="HKD54" s="93"/>
      <c r="HKE54" s="93"/>
      <c r="HKF54" s="93"/>
      <c r="HKG54" s="93"/>
      <c r="HKH54" s="93"/>
      <c r="HKI54" s="93"/>
      <c r="HKJ54" s="93"/>
      <c r="HKK54" s="93"/>
      <c r="HKL54" s="93"/>
      <c r="HKM54" s="93"/>
      <c r="HKN54" s="93"/>
      <c r="HKO54" s="93"/>
      <c r="HKP54" s="93"/>
      <c r="HKQ54" s="93"/>
      <c r="HKR54" s="93"/>
      <c r="HKS54" s="93"/>
      <c r="HKT54" s="93"/>
      <c r="HKU54" s="93"/>
      <c r="HKV54" s="93"/>
      <c r="HKW54" s="93"/>
      <c r="HKX54" s="93"/>
      <c r="HKY54" s="93"/>
      <c r="HKZ54" s="93"/>
      <c r="HLA54" s="93"/>
      <c r="HLB54" s="93"/>
      <c r="HLC54" s="93"/>
      <c r="HLD54" s="93"/>
      <c r="HLE54" s="93"/>
      <c r="HLF54" s="93"/>
      <c r="HLG54" s="93"/>
      <c r="HLH54" s="93"/>
      <c r="HLI54" s="93"/>
      <c r="HLJ54" s="93"/>
      <c r="HLK54" s="93"/>
      <c r="HLL54" s="93"/>
      <c r="HLM54" s="93"/>
      <c r="HLN54" s="93"/>
      <c r="HLO54" s="93"/>
      <c r="HLP54" s="93"/>
      <c r="HLQ54" s="93"/>
      <c r="HLR54" s="93"/>
      <c r="HLS54" s="93"/>
      <c r="HLT54" s="93"/>
      <c r="HLU54" s="93"/>
      <c r="HLV54" s="93"/>
      <c r="HLW54" s="93"/>
      <c r="HLX54" s="93"/>
      <c r="HLY54" s="93"/>
      <c r="HLZ54" s="93"/>
      <c r="HMA54" s="93"/>
      <c r="HMB54" s="93"/>
      <c r="HMC54" s="93"/>
      <c r="HMD54" s="93"/>
      <c r="HME54" s="93"/>
      <c r="HMF54" s="93"/>
      <c r="HMG54" s="93"/>
      <c r="HMH54" s="93"/>
      <c r="HMI54" s="93"/>
      <c r="HMJ54" s="93"/>
      <c r="HMK54" s="93"/>
      <c r="HML54" s="93"/>
      <c r="HMM54" s="93"/>
      <c r="HMN54" s="93"/>
      <c r="HMO54" s="93"/>
      <c r="HMP54" s="93"/>
      <c r="HMQ54" s="93"/>
      <c r="HMR54" s="93"/>
      <c r="HMS54" s="93"/>
      <c r="HMT54" s="93"/>
      <c r="HMU54" s="93"/>
      <c r="HMV54" s="93"/>
      <c r="HMW54" s="93"/>
      <c r="HMX54" s="93"/>
      <c r="HMY54" s="93"/>
      <c r="HMZ54" s="93"/>
      <c r="HNA54" s="93"/>
      <c r="HNB54" s="93"/>
      <c r="HNC54" s="93"/>
      <c r="HND54" s="93"/>
      <c r="HNE54" s="93"/>
      <c r="HNF54" s="93"/>
      <c r="HNG54" s="93"/>
      <c r="HNH54" s="93"/>
      <c r="HNI54" s="93"/>
      <c r="HNJ54" s="93"/>
      <c r="HNK54" s="93"/>
      <c r="HNL54" s="93"/>
      <c r="HNM54" s="93"/>
      <c r="HNN54" s="93"/>
      <c r="HNO54" s="93"/>
      <c r="HNP54" s="93"/>
      <c r="HNQ54" s="93"/>
      <c r="HNR54" s="93"/>
      <c r="HNS54" s="93"/>
      <c r="HNT54" s="93"/>
      <c r="HNU54" s="93"/>
      <c r="HNV54" s="93"/>
      <c r="HNW54" s="93"/>
      <c r="HNX54" s="93"/>
      <c r="HNY54" s="93"/>
      <c r="HNZ54" s="93"/>
      <c r="HOA54" s="93"/>
      <c r="HOB54" s="93"/>
      <c r="HOC54" s="93"/>
      <c r="HOD54" s="93"/>
      <c r="HOE54" s="93"/>
      <c r="HOF54" s="93"/>
      <c r="HOG54" s="93"/>
      <c r="HOH54" s="93"/>
      <c r="HOI54" s="93"/>
      <c r="HOJ54" s="93"/>
      <c r="HOK54" s="93"/>
      <c r="HOL54" s="93"/>
      <c r="HOM54" s="93"/>
      <c r="HON54" s="93"/>
      <c r="HOO54" s="93"/>
      <c r="HOP54" s="93"/>
      <c r="HOQ54" s="93"/>
      <c r="HOR54" s="93"/>
      <c r="HOS54" s="93"/>
      <c r="HOT54" s="93"/>
      <c r="HOU54" s="93"/>
      <c r="HOV54" s="93"/>
      <c r="HOW54" s="93"/>
      <c r="HOX54" s="93"/>
      <c r="HOY54" s="93"/>
      <c r="HOZ54" s="93"/>
      <c r="HPA54" s="93"/>
      <c r="HPB54" s="93"/>
      <c r="HPC54" s="93"/>
      <c r="HPD54" s="93"/>
      <c r="HPE54" s="93"/>
      <c r="HPF54" s="93"/>
      <c r="HPG54" s="93"/>
      <c r="HPH54" s="93"/>
      <c r="HPI54" s="93"/>
      <c r="HPJ54" s="93"/>
      <c r="HPK54" s="93"/>
      <c r="HPL54" s="93"/>
      <c r="HPM54" s="93"/>
      <c r="HPN54" s="93"/>
      <c r="HPO54" s="93"/>
      <c r="HPP54" s="93"/>
      <c r="HPQ54" s="93"/>
      <c r="HPR54" s="93"/>
      <c r="HPS54" s="93"/>
      <c r="HPT54" s="93"/>
      <c r="HPU54" s="93"/>
      <c r="HPV54" s="93"/>
      <c r="HPW54" s="93"/>
      <c r="HPX54" s="93"/>
      <c r="HPY54" s="93"/>
      <c r="HPZ54" s="93"/>
      <c r="HQA54" s="93"/>
      <c r="HQB54" s="93"/>
      <c r="HQC54" s="93"/>
      <c r="HQD54" s="93"/>
      <c r="HQE54" s="93"/>
      <c r="HQF54" s="93"/>
      <c r="HQG54" s="93"/>
      <c r="HQH54" s="93"/>
      <c r="HQI54" s="93"/>
      <c r="HQJ54" s="93"/>
      <c r="HQK54" s="93"/>
      <c r="HQL54" s="93"/>
      <c r="HQM54" s="93"/>
      <c r="HQN54" s="93"/>
      <c r="HQO54" s="93"/>
      <c r="HQP54" s="93"/>
      <c r="HQQ54" s="93"/>
      <c r="HQR54" s="93"/>
      <c r="HQS54" s="93"/>
      <c r="HQT54" s="93"/>
      <c r="HQU54" s="93"/>
      <c r="HQV54" s="93"/>
      <c r="HQW54" s="93"/>
      <c r="HQX54" s="93"/>
      <c r="HQY54" s="93"/>
      <c r="HQZ54" s="93"/>
      <c r="HRA54" s="93"/>
      <c r="HRB54" s="93"/>
      <c r="HRC54" s="93"/>
      <c r="HRD54" s="93"/>
      <c r="HRE54" s="93"/>
      <c r="HRF54" s="93"/>
      <c r="HRG54" s="93"/>
      <c r="HRH54" s="93"/>
      <c r="HRI54" s="93"/>
      <c r="HRJ54" s="93"/>
      <c r="HRK54" s="93"/>
      <c r="HRL54" s="93"/>
      <c r="HRM54" s="93"/>
      <c r="HRN54" s="93"/>
      <c r="HRO54" s="93"/>
      <c r="HRP54" s="93"/>
      <c r="HRQ54" s="93"/>
      <c r="HRR54" s="93"/>
      <c r="HRS54" s="93"/>
      <c r="HRT54" s="93"/>
      <c r="HRU54" s="93"/>
      <c r="HRV54" s="93"/>
      <c r="HRW54" s="93"/>
      <c r="HRX54" s="93"/>
      <c r="HRY54" s="93"/>
      <c r="HRZ54" s="93"/>
      <c r="HSA54" s="93"/>
      <c r="HSB54" s="93"/>
      <c r="HSC54" s="93"/>
      <c r="HSD54" s="93"/>
      <c r="HSE54" s="93"/>
      <c r="HSF54" s="93"/>
      <c r="HSG54" s="93"/>
      <c r="HSH54" s="93"/>
      <c r="HSI54" s="93"/>
      <c r="HSJ54" s="93"/>
      <c r="HSK54" s="93"/>
      <c r="HSL54" s="93"/>
      <c r="HSM54" s="93"/>
      <c r="HSN54" s="93"/>
      <c r="HSO54" s="93"/>
      <c r="HSP54" s="93"/>
      <c r="HSQ54" s="93"/>
      <c r="HSR54" s="93"/>
      <c r="HSS54" s="93"/>
      <c r="HST54" s="93"/>
      <c r="HSU54" s="93"/>
      <c r="HSV54" s="93"/>
      <c r="HSW54" s="93"/>
      <c r="HSX54" s="93"/>
      <c r="HSY54" s="93"/>
      <c r="HSZ54" s="93"/>
      <c r="HTA54" s="93"/>
      <c r="HTB54" s="93"/>
      <c r="HTC54" s="93"/>
      <c r="HTD54" s="93"/>
      <c r="HTE54" s="93"/>
      <c r="HTF54" s="93"/>
      <c r="HTG54" s="93"/>
      <c r="HTH54" s="93"/>
      <c r="HTI54" s="93"/>
      <c r="HTJ54" s="93"/>
      <c r="HTK54" s="93"/>
      <c r="HTL54" s="93"/>
      <c r="HTM54" s="93"/>
      <c r="HTN54" s="93"/>
      <c r="HTO54" s="93"/>
      <c r="HTP54" s="93"/>
      <c r="HTQ54" s="93"/>
      <c r="HTR54" s="93"/>
      <c r="HTS54" s="93"/>
      <c r="HTT54" s="93"/>
      <c r="HTU54" s="93"/>
      <c r="HTV54" s="93"/>
      <c r="HTW54" s="93"/>
      <c r="HTX54" s="93"/>
      <c r="HTY54" s="93"/>
      <c r="HTZ54" s="93"/>
      <c r="HUA54" s="93"/>
      <c r="HUB54" s="93"/>
      <c r="HUC54" s="93"/>
      <c r="HUD54" s="93"/>
      <c r="HUE54" s="93"/>
      <c r="HUF54" s="93"/>
      <c r="HUG54" s="93"/>
      <c r="HUH54" s="93"/>
      <c r="HUI54" s="93"/>
      <c r="HUJ54" s="93"/>
      <c r="HUK54" s="93"/>
      <c r="HUL54" s="93"/>
      <c r="HUM54" s="93"/>
      <c r="HUN54" s="93"/>
      <c r="HUO54" s="93"/>
      <c r="HUP54" s="93"/>
      <c r="HUQ54" s="93"/>
      <c r="HUR54" s="93"/>
      <c r="HUS54" s="93"/>
      <c r="HUT54" s="93"/>
      <c r="HUU54" s="93"/>
      <c r="HUV54" s="93"/>
      <c r="HUW54" s="93"/>
      <c r="HUX54" s="93"/>
      <c r="HUY54" s="93"/>
      <c r="HUZ54" s="93"/>
      <c r="HVA54" s="93"/>
      <c r="HVB54" s="93"/>
      <c r="HVC54" s="93"/>
      <c r="HVD54" s="93"/>
      <c r="HVE54" s="93"/>
      <c r="HVF54" s="93"/>
      <c r="HVG54" s="93"/>
      <c r="HVH54" s="93"/>
      <c r="HVI54" s="93"/>
      <c r="HVJ54" s="93"/>
      <c r="HVK54" s="93"/>
      <c r="HVL54" s="93"/>
      <c r="HVM54" s="93"/>
      <c r="HVN54" s="93"/>
      <c r="HVO54" s="93"/>
      <c r="HVP54" s="93"/>
      <c r="HVQ54" s="93"/>
      <c r="HVR54" s="93"/>
      <c r="HVS54" s="93"/>
      <c r="HVT54" s="93"/>
      <c r="HVU54" s="93"/>
      <c r="HVV54" s="93"/>
      <c r="HVW54" s="93"/>
      <c r="HVX54" s="93"/>
      <c r="HVY54" s="93"/>
      <c r="HVZ54" s="93"/>
      <c r="HWA54" s="93"/>
      <c r="HWB54" s="93"/>
      <c r="HWC54" s="93"/>
      <c r="HWD54" s="93"/>
      <c r="HWE54" s="93"/>
      <c r="HWF54" s="93"/>
      <c r="HWG54" s="93"/>
      <c r="HWH54" s="93"/>
      <c r="HWI54" s="93"/>
      <c r="HWJ54" s="93"/>
      <c r="HWK54" s="93"/>
      <c r="HWL54" s="93"/>
      <c r="HWM54" s="93"/>
      <c r="HWN54" s="93"/>
      <c r="HWO54" s="93"/>
      <c r="HWP54" s="93"/>
      <c r="HWQ54" s="93"/>
      <c r="HWR54" s="93"/>
      <c r="HWS54" s="93"/>
      <c r="HWT54" s="93"/>
      <c r="HWU54" s="93"/>
      <c r="HWV54" s="93"/>
      <c r="HWW54" s="93"/>
      <c r="HWX54" s="93"/>
      <c r="HWY54" s="93"/>
      <c r="HWZ54" s="93"/>
      <c r="HXA54" s="93"/>
      <c r="HXB54" s="93"/>
      <c r="HXC54" s="93"/>
      <c r="HXD54" s="93"/>
      <c r="HXE54" s="93"/>
      <c r="HXF54" s="93"/>
      <c r="HXG54" s="93"/>
      <c r="HXH54" s="93"/>
      <c r="HXI54" s="93"/>
      <c r="HXJ54" s="93"/>
      <c r="HXK54" s="93"/>
      <c r="HXL54" s="93"/>
      <c r="HXM54" s="93"/>
      <c r="HXN54" s="93"/>
      <c r="HXO54" s="93"/>
      <c r="HXP54" s="93"/>
      <c r="HXQ54" s="93"/>
      <c r="HXR54" s="93"/>
      <c r="HXS54" s="93"/>
      <c r="HXT54" s="93"/>
      <c r="HXU54" s="93"/>
      <c r="HXV54" s="93"/>
      <c r="HXW54" s="93"/>
      <c r="HXX54" s="93"/>
      <c r="HXY54" s="93"/>
      <c r="HXZ54" s="93"/>
      <c r="HYA54" s="93"/>
      <c r="HYB54" s="93"/>
      <c r="HYC54" s="93"/>
      <c r="HYD54" s="93"/>
      <c r="HYE54" s="93"/>
      <c r="HYF54" s="93"/>
      <c r="HYG54" s="93"/>
      <c r="HYH54" s="93"/>
      <c r="HYI54" s="93"/>
      <c r="HYJ54" s="93"/>
      <c r="HYK54" s="93"/>
      <c r="HYL54" s="93"/>
      <c r="HYM54" s="93"/>
      <c r="HYN54" s="93"/>
      <c r="HYO54" s="93"/>
      <c r="HYP54" s="93"/>
      <c r="HYQ54" s="93"/>
      <c r="HYR54" s="93"/>
      <c r="HYS54" s="93"/>
      <c r="HYT54" s="93"/>
      <c r="HYU54" s="93"/>
      <c r="HYV54" s="93"/>
      <c r="HYW54" s="93"/>
      <c r="HYX54" s="93"/>
      <c r="HYY54" s="93"/>
      <c r="HYZ54" s="93"/>
      <c r="HZA54" s="93"/>
      <c r="HZB54" s="93"/>
      <c r="HZC54" s="93"/>
      <c r="HZD54" s="93"/>
      <c r="HZE54" s="93"/>
      <c r="HZF54" s="93"/>
      <c r="HZG54" s="93"/>
      <c r="HZH54" s="93"/>
      <c r="HZI54" s="93"/>
      <c r="HZJ54" s="93"/>
      <c r="HZK54" s="93"/>
      <c r="HZL54" s="93"/>
      <c r="HZM54" s="93"/>
      <c r="HZN54" s="93"/>
      <c r="HZO54" s="93"/>
      <c r="HZP54" s="93"/>
      <c r="HZQ54" s="93"/>
      <c r="HZR54" s="93"/>
      <c r="HZS54" s="93"/>
      <c r="HZT54" s="93"/>
      <c r="HZU54" s="93"/>
      <c r="HZV54" s="93"/>
      <c r="HZW54" s="93"/>
      <c r="HZX54" s="93"/>
      <c r="HZY54" s="93"/>
      <c r="HZZ54" s="93"/>
      <c r="IAA54" s="93"/>
      <c r="IAB54" s="93"/>
      <c r="IAC54" s="93"/>
      <c r="IAD54" s="93"/>
      <c r="IAE54" s="93"/>
      <c r="IAF54" s="93"/>
      <c r="IAG54" s="93"/>
      <c r="IAH54" s="93"/>
      <c r="IAI54" s="93"/>
      <c r="IAJ54" s="93"/>
      <c r="IAK54" s="93"/>
      <c r="IAL54" s="93"/>
      <c r="IAM54" s="93"/>
      <c r="IAN54" s="93"/>
      <c r="IAO54" s="93"/>
      <c r="IAP54" s="93"/>
      <c r="IAQ54" s="93"/>
      <c r="IAR54" s="93"/>
      <c r="IAS54" s="93"/>
      <c r="IAT54" s="93"/>
      <c r="IAU54" s="93"/>
      <c r="IAV54" s="93"/>
      <c r="IAW54" s="93"/>
      <c r="IAX54" s="93"/>
      <c r="IAY54" s="93"/>
      <c r="IAZ54" s="93"/>
      <c r="IBA54" s="93"/>
      <c r="IBB54" s="93"/>
      <c r="IBC54" s="93"/>
      <c r="IBD54" s="93"/>
      <c r="IBE54" s="93"/>
      <c r="IBF54" s="93"/>
      <c r="IBG54" s="93"/>
      <c r="IBH54" s="93"/>
      <c r="IBI54" s="93"/>
      <c r="IBJ54" s="93"/>
      <c r="IBK54" s="93"/>
      <c r="IBL54" s="93"/>
      <c r="IBM54" s="93"/>
      <c r="IBN54" s="93"/>
      <c r="IBO54" s="93"/>
      <c r="IBP54" s="93"/>
      <c r="IBQ54" s="93"/>
      <c r="IBR54" s="93"/>
      <c r="IBS54" s="93"/>
      <c r="IBT54" s="93"/>
      <c r="IBU54" s="93"/>
      <c r="IBV54" s="93"/>
      <c r="IBW54" s="93"/>
      <c r="IBX54" s="93"/>
      <c r="IBY54" s="93"/>
      <c r="IBZ54" s="93"/>
      <c r="ICA54" s="93"/>
      <c r="ICB54" s="93"/>
      <c r="ICC54" s="93"/>
      <c r="ICD54" s="93"/>
      <c r="ICE54" s="93"/>
      <c r="ICF54" s="93"/>
      <c r="ICG54" s="93"/>
      <c r="ICH54" s="93"/>
      <c r="ICI54" s="93"/>
      <c r="ICJ54" s="93"/>
      <c r="ICK54" s="93"/>
      <c r="ICL54" s="93"/>
      <c r="ICM54" s="93"/>
      <c r="ICN54" s="93"/>
      <c r="ICO54" s="93"/>
      <c r="ICP54" s="93"/>
      <c r="ICQ54" s="93"/>
      <c r="ICR54" s="93"/>
      <c r="ICS54" s="93"/>
      <c r="ICT54" s="93"/>
      <c r="ICU54" s="93"/>
      <c r="ICV54" s="93"/>
      <c r="ICW54" s="93"/>
      <c r="ICX54" s="93"/>
      <c r="ICY54" s="93"/>
      <c r="ICZ54" s="93"/>
      <c r="IDA54" s="93"/>
      <c r="IDB54" s="93"/>
      <c r="IDC54" s="93"/>
      <c r="IDD54" s="93"/>
      <c r="IDE54" s="93"/>
      <c r="IDF54" s="93"/>
      <c r="IDG54" s="93"/>
      <c r="IDH54" s="93"/>
      <c r="IDI54" s="93"/>
      <c r="IDJ54" s="93"/>
      <c r="IDK54" s="93"/>
      <c r="IDL54" s="93"/>
      <c r="IDM54" s="93"/>
      <c r="IDN54" s="93"/>
      <c r="IDO54" s="93"/>
      <c r="IDP54" s="93"/>
      <c r="IDQ54" s="93"/>
      <c r="IDR54" s="93"/>
      <c r="IDS54" s="93"/>
      <c r="IDT54" s="93"/>
      <c r="IDU54" s="93"/>
      <c r="IDV54" s="93"/>
      <c r="IDW54" s="93"/>
      <c r="IDX54" s="93"/>
      <c r="IDY54" s="93"/>
      <c r="IDZ54" s="93"/>
      <c r="IEA54" s="93"/>
      <c r="IEB54" s="93"/>
      <c r="IEC54" s="93"/>
      <c r="IED54" s="93"/>
      <c r="IEE54" s="93"/>
      <c r="IEF54" s="93"/>
      <c r="IEG54" s="93"/>
      <c r="IEH54" s="93"/>
      <c r="IEI54" s="93"/>
      <c r="IEJ54" s="93"/>
      <c r="IEK54" s="93"/>
      <c r="IEL54" s="93"/>
      <c r="IEM54" s="93"/>
      <c r="IEN54" s="93"/>
      <c r="IEO54" s="93"/>
      <c r="IEP54" s="93"/>
      <c r="IEQ54" s="93"/>
      <c r="IER54" s="93"/>
      <c r="IES54" s="93"/>
      <c r="IET54" s="93"/>
      <c r="IEU54" s="93"/>
      <c r="IEV54" s="93"/>
      <c r="IEW54" s="93"/>
      <c r="IEX54" s="93"/>
      <c r="IEY54" s="93"/>
      <c r="IEZ54" s="93"/>
      <c r="IFA54" s="93"/>
      <c r="IFB54" s="93"/>
      <c r="IFC54" s="93"/>
      <c r="IFD54" s="93"/>
      <c r="IFE54" s="93"/>
      <c r="IFF54" s="93"/>
      <c r="IFG54" s="93"/>
      <c r="IFH54" s="93"/>
      <c r="IFI54" s="93"/>
      <c r="IFJ54" s="93"/>
      <c r="IFK54" s="93"/>
      <c r="IFL54" s="93"/>
      <c r="IFM54" s="93"/>
      <c r="IFN54" s="93"/>
      <c r="IFO54" s="93"/>
      <c r="IFP54" s="93"/>
      <c r="IFQ54" s="93"/>
      <c r="IFR54" s="93"/>
      <c r="IFS54" s="93"/>
      <c r="IFT54" s="93"/>
      <c r="IFU54" s="93"/>
      <c r="IFV54" s="93"/>
      <c r="IFW54" s="93"/>
      <c r="IFX54" s="93"/>
      <c r="IFY54" s="93"/>
      <c r="IFZ54" s="93"/>
      <c r="IGA54" s="93"/>
      <c r="IGB54" s="93"/>
      <c r="IGC54" s="93"/>
      <c r="IGD54" s="93"/>
      <c r="IGE54" s="93"/>
      <c r="IGF54" s="93"/>
      <c r="IGG54" s="93"/>
      <c r="IGH54" s="93"/>
      <c r="IGI54" s="93"/>
      <c r="IGJ54" s="93"/>
      <c r="IGK54" s="93"/>
      <c r="IGL54" s="93"/>
      <c r="IGM54" s="93"/>
      <c r="IGN54" s="93"/>
      <c r="IGO54" s="93"/>
      <c r="IGP54" s="93"/>
      <c r="IGQ54" s="93"/>
      <c r="IGR54" s="93"/>
      <c r="IGS54" s="93"/>
      <c r="IGT54" s="93"/>
      <c r="IGU54" s="93"/>
      <c r="IGV54" s="93"/>
      <c r="IGW54" s="93"/>
      <c r="IGX54" s="93"/>
      <c r="IGY54" s="93"/>
      <c r="IGZ54" s="93"/>
      <c r="IHA54" s="93"/>
      <c r="IHB54" s="93"/>
      <c r="IHC54" s="93"/>
      <c r="IHD54" s="93"/>
      <c r="IHE54" s="93"/>
      <c r="IHF54" s="93"/>
      <c r="IHG54" s="93"/>
      <c r="IHH54" s="93"/>
      <c r="IHI54" s="93"/>
      <c r="IHJ54" s="93"/>
      <c r="IHK54" s="93"/>
      <c r="IHL54" s="93"/>
      <c r="IHM54" s="93"/>
      <c r="IHN54" s="93"/>
      <c r="IHO54" s="93"/>
      <c r="IHP54" s="93"/>
      <c r="IHQ54" s="93"/>
      <c r="IHR54" s="93"/>
      <c r="IHS54" s="93"/>
      <c r="IHT54" s="93"/>
      <c r="IHU54" s="93"/>
      <c r="IHV54" s="93"/>
      <c r="IHW54" s="93"/>
      <c r="IHX54" s="93"/>
      <c r="IHY54" s="93"/>
      <c r="IHZ54" s="93"/>
      <c r="IIA54" s="93"/>
      <c r="IIB54" s="93"/>
      <c r="IIC54" s="93"/>
      <c r="IID54" s="93"/>
      <c r="IIE54" s="93"/>
      <c r="IIF54" s="93"/>
      <c r="IIG54" s="93"/>
      <c r="IIH54" s="93"/>
      <c r="III54" s="93"/>
      <c r="IIJ54" s="93"/>
      <c r="IIK54" s="93"/>
      <c r="IIL54" s="93"/>
      <c r="IIM54" s="93"/>
      <c r="IIN54" s="93"/>
      <c r="IIO54" s="93"/>
      <c r="IIP54" s="93"/>
      <c r="IIQ54" s="93"/>
      <c r="IIR54" s="93"/>
      <c r="IIS54" s="93"/>
      <c r="IIT54" s="93"/>
      <c r="IIU54" s="93"/>
      <c r="IIV54" s="93"/>
      <c r="IIW54" s="93"/>
      <c r="IIX54" s="93"/>
      <c r="IIY54" s="93"/>
      <c r="IIZ54" s="93"/>
      <c r="IJA54" s="93"/>
      <c r="IJB54" s="93"/>
      <c r="IJC54" s="93"/>
      <c r="IJD54" s="93"/>
      <c r="IJE54" s="93"/>
      <c r="IJF54" s="93"/>
      <c r="IJG54" s="93"/>
      <c r="IJH54" s="93"/>
      <c r="IJI54" s="93"/>
      <c r="IJJ54" s="93"/>
      <c r="IJK54" s="93"/>
      <c r="IJL54" s="93"/>
      <c r="IJM54" s="93"/>
      <c r="IJN54" s="93"/>
      <c r="IJO54" s="93"/>
      <c r="IJP54" s="93"/>
      <c r="IJQ54" s="93"/>
      <c r="IJR54" s="93"/>
      <c r="IJS54" s="93"/>
      <c r="IJT54" s="93"/>
      <c r="IJU54" s="93"/>
      <c r="IJV54" s="93"/>
      <c r="IJW54" s="93"/>
      <c r="IJX54" s="93"/>
      <c r="IJY54" s="93"/>
      <c r="IJZ54" s="93"/>
      <c r="IKA54" s="93"/>
      <c r="IKB54" s="93"/>
      <c r="IKC54" s="93"/>
      <c r="IKD54" s="93"/>
      <c r="IKE54" s="93"/>
      <c r="IKF54" s="93"/>
      <c r="IKG54" s="93"/>
      <c r="IKH54" s="93"/>
      <c r="IKI54" s="93"/>
      <c r="IKJ54" s="93"/>
      <c r="IKK54" s="93"/>
      <c r="IKL54" s="93"/>
      <c r="IKM54" s="93"/>
      <c r="IKN54" s="93"/>
      <c r="IKO54" s="93"/>
      <c r="IKP54" s="93"/>
      <c r="IKQ54" s="93"/>
      <c r="IKR54" s="93"/>
      <c r="IKS54" s="93"/>
      <c r="IKT54" s="93"/>
      <c r="IKU54" s="93"/>
      <c r="IKV54" s="93"/>
      <c r="IKW54" s="93"/>
      <c r="IKX54" s="93"/>
      <c r="IKY54" s="93"/>
      <c r="IKZ54" s="93"/>
      <c r="ILA54" s="93"/>
      <c r="ILB54" s="93"/>
      <c r="ILC54" s="93"/>
      <c r="ILD54" s="93"/>
      <c r="ILE54" s="93"/>
      <c r="ILF54" s="93"/>
      <c r="ILG54" s="93"/>
      <c r="ILH54" s="93"/>
      <c r="ILI54" s="93"/>
      <c r="ILJ54" s="93"/>
      <c r="ILK54" s="93"/>
      <c r="ILL54" s="93"/>
      <c r="ILM54" s="93"/>
      <c r="ILN54" s="93"/>
      <c r="ILO54" s="93"/>
      <c r="ILP54" s="93"/>
      <c r="ILQ54" s="93"/>
      <c r="ILR54" s="93"/>
      <c r="ILS54" s="93"/>
      <c r="ILT54" s="93"/>
      <c r="ILU54" s="93"/>
      <c r="ILV54" s="93"/>
      <c r="ILW54" s="93"/>
      <c r="ILX54" s="93"/>
      <c r="ILY54" s="93"/>
      <c r="ILZ54" s="93"/>
      <c r="IMA54" s="93"/>
      <c r="IMB54" s="93"/>
      <c r="IMC54" s="93"/>
      <c r="IMD54" s="93"/>
      <c r="IME54" s="93"/>
      <c r="IMF54" s="93"/>
      <c r="IMG54" s="93"/>
      <c r="IMH54" s="93"/>
      <c r="IMI54" s="93"/>
      <c r="IMJ54" s="93"/>
      <c r="IMK54" s="93"/>
      <c r="IML54" s="93"/>
      <c r="IMM54" s="93"/>
      <c r="IMN54" s="93"/>
      <c r="IMO54" s="93"/>
      <c r="IMP54" s="93"/>
      <c r="IMQ54" s="93"/>
      <c r="IMR54" s="93"/>
      <c r="IMS54" s="93"/>
      <c r="IMT54" s="93"/>
      <c r="IMU54" s="93"/>
      <c r="IMV54" s="93"/>
      <c r="IMW54" s="93"/>
      <c r="IMX54" s="93"/>
      <c r="IMY54" s="93"/>
      <c r="IMZ54" s="93"/>
      <c r="INA54" s="93"/>
      <c r="INB54" s="93"/>
      <c r="INC54" s="93"/>
      <c r="IND54" s="93"/>
      <c r="INE54" s="93"/>
      <c r="INF54" s="93"/>
      <c r="ING54" s="93"/>
      <c r="INH54" s="93"/>
      <c r="INI54" s="93"/>
      <c r="INJ54" s="93"/>
      <c r="INK54" s="93"/>
      <c r="INL54" s="93"/>
      <c r="INM54" s="93"/>
      <c r="INN54" s="93"/>
      <c r="INO54" s="93"/>
      <c r="INP54" s="93"/>
      <c r="INQ54" s="93"/>
      <c r="INR54" s="93"/>
      <c r="INS54" s="93"/>
      <c r="INT54" s="93"/>
      <c r="INU54" s="93"/>
      <c r="INV54" s="93"/>
      <c r="INW54" s="93"/>
      <c r="INX54" s="93"/>
      <c r="INY54" s="93"/>
      <c r="INZ54" s="93"/>
      <c r="IOA54" s="93"/>
      <c r="IOB54" s="93"/>
      <c r="IOC54" s="93"/>
      <c r="IOD54" s="93"/>
      <c r="IOE54" s="93"/>
      <c r="IOF54" s="93"/>
      <c r="IOG54" s="93"/>
      <c r="IOH54" s="93"/>
      <c r="IOI54" s="93"/>
      <c r="IOJ54" s="93"/>
      <c r="IOK54" s="93"/>
      <c r="IOL54" s="93"/>
      <c r="IOM54" s="93"/>
      <c r="ION54" s="93"/>
      <c r="IOO54" s="93"/>
      <c r="IOP54" s="93"/>
      <c r="IOQ54" s="93"/>
      <c r="IOR54" s="93"/>
      <c r="IOS54" s="93"/>
      <c r="IOT54" s="93"/>
      <c r="IOU54" s="93"/>
      <c r="IOV54" s="93"/>
      <c r="IOW54" s="93"/>
      <c r="IOX54" s="93"/>
      <c r="IOY54" s="93"/>
      <c r="IOZ54" s="93"/>
      <c r="IPA54" s="93"/>
      <c r="IPB54" s="93"/>
      <c r="IPC54" s="93"/>
      <c r="IPD54" s="93"/>
      <c r="IPE54" s="93"/>
      <c r="IPF54" s="93"/>
      <c r="IPG54" s="93"/>
      <c r="IPH54" s="93"/>
      <c r="IPI54" s="93"/>
      <c r="IPJ54" s="93"/>
      <c r="IPK54" s="93"/>
      <c r="IPL54" s="93"/>
      <c r="IPM54" s="93"/>
      <c r="IPN54" s="93"/>
      <c r="IPO54" s="93"/>
      <c r="IPP54" s="93"/>
      <c r="IPQ54" s="93"/>
      <c r="IPR54" s="93"/>
      <c r="IPS54" s="93"/>
      <c r="IPT54" s="93"/>
      <c r="IPU54" s="93"/>
      <c r="IPV54" s="93"/>
      <c r="IPW54" s="93"/>
      <c r="IPX54" s="93"/>
      <c r="IPY54" s="93"/>
      <c r="IPZ54" s="93"/>
      <c r="IQA54" s="93"/>
      <c r="IQB54" s="93"/>
      <c r="IQC54" s="93"/>
      <c r="IQD54" s="93"/>
      <c r="IQE54" s="93"/>
      <c r="IQF54" s="93"/>
      <c r="IQG54" s="93"/>
      <c r="IQH54" s="93"/>
      <c r="IQI54" s="93"/>
      <c r="IQJ54" s="93"/>
      <c r="IQK54" s="93"/>
      <c r="IQL54" s="93"/>
      <c r="IQM54" s="93"/>
      <c r="IQN54" s="93"/>
      <c r="IQO54" s="93"/>
      <c r="IQP54" s="93"/>
      <c r="IQQ54" s="93"/>
      <c r="IQR54" s="93"/>
      <c r="IQS54" s="93"/>
      <c r="IQT54" s="93"/>
      <c r="IQU54" s="93"/>
      <c r="IQV54" s="93"/>
      <c r="IQW54" s="93"/>
      <c r="IQX54" s="93"/>
      <c r="IQY54" s="93"/>
      <c r="IQZ54" s="93"/>
      <c r="IRA54" s="93"/>
      <c r="IRB54" s="93"/>
      <c r="IRC54" s="93"/>
      <c r="IRD54" s="93"/>
      <c r="IRE54" s="93"/>
      <c r="IRF54" s="93"/>
      <c r="IRG54" s="93"/>
      <c r="IRH54" s="93"/>
      <c r="IRI54" s="93"/>
      <c r="IRJ54" s="93"/>
      <c r="IRK54" s="93"/>
      <c r="IRL54" s="93"/>
      <c r="IRM54" s="93"/>
      <c r="IRN54" s="93"/>
      <c r="IRO54" s="93"/>
      <c r="IRP54" s="93"/>
      <c r="IRQ54" s="93"/>
      <c r="IRR54" s="93"/>
      <c r="IRS54" s="93"/>
      <c r="IRT54" s="93"/>
      <c r="IRU54" s="93"/>
      <c r="IRV54" s="93"/>
      <c r="IRW54" s="93"/>
      <c r="IRX54" s="93"/>
      <c r="IRY54" s="93"/>
      <c r="IRZ54" s="93"/>
      <c r="ISA54" s="93"/>
      <c r="ISB54" s="93"/>
      <c r="ISC54" s="93"/>
      <c r="ISD54" s="93"/>
      <c r="ISE54" s="93"/>
      <c r="ISF54" s="93"/>
      <c r="ISG54" s="93"/>
      <c r="ISH54" s="93"/>
      <c r="ISI54" s="93"/>
      <c r="ISJ54" s="93"/>
      <c r="ISK54" s="93"/>
      <c r="ISL54" s="93"/>
      <c r="ISM54" s="93"/>
      <c r="ISN54" s="93"/>
      <c r="ISO54" s="93"/>
      <c r="ISP54" s="93"/>
      <c r="ISQ54" s="93"/>
      <c r="ISR54" s="93"/>
      <c r="ISS54" s="93"/>
      <c r="IST54" s="93"/>
      <c r="ISU54" s="93"/>
      <c r="ISV54" s="93"/>
      <c r="ISW54" s="93"/>
      <c r="ISX54" s="93"/>
      <c r="ISY54" s="93"/>
      <c r="ISZ54" s="93"/>
      <c r="ITA54" s="93"/>
      <c r="ITB54" s="93"/>
      <c r="ITC54" s="93"/>
      <c r="ITD54" s="93"/>
      <c r="ITE54" s="93"/>
      <c r="ITF54" s="93"/>
      <c r="ITG54" s="93"/>
      <c r="ITH54" s="93"/>
      <c r="ITI54" s="93"/>
      <c r="ITJ54" s="93"/>
      <c r="ITK54" s="93"/>
      <c r="ITL54" s="93"/>
      <c r="ITM54" s="93"/>
      <c r="ITN54" s="93"/>
      <c r="ITO54" s="93"/>
      <c r="ITP54" s="93"/>
      <c r="ITQ54" s="93"/>
      <c r="ITR54" s="93"/>
      <c r="ITS54" s="93"/>
      <c r="ITT54" s="93"/>
      <c r="ITU54" s="93"/>
      <c r="ITV54" s="93"/>
      <c r="ITW54" s="93"/>
      <c r="ITX54" s="93"/>
      <c r="ITY54" s="93"/>
      <c r="ITZ54" s="93"/>
      <c r="IUA54" s="93"/>
      <c r="IUB54" s="93"/>
      <c r="IUC54" s="93"/>
      <c r="IUD54" s="93"/>
      <c r="IUE54" s="93"/>
      <c r="IUF54" s="93"/>
      <c r="IUG54" s="93"/>
      <c r="IUH54" s="93"/>
      <c r="IUI54" s="93"/>
      <c r="IUJ54" s="93"/>
      <c r="IUK54" s="93"/>
      <c r="IUL54" s="93"/>
      <c r="IUM54" s="93"/>
      <c r="IUN54" s="93"/>
      <c r="IUO54" s="93"/>
      <c r="IUP54" s="93"/>
      <c r="IUQ54" s="93"/>
      <c r="IUR54" s="93"/>
      <c r="IUS54" s="93"/>
      <c r="IUT54" s="93"/>
      <c r="IUU54" s="93"/>
      <c r="IUV54" s="93"/>
      <c r="IUW54" s="93"/>
      <c r="IUX54" s="93"/>
      <c r="IUY54" s="93"/>
      <c r="IUZ54" s="93"/>
      <c r="IVA54" s="93"/>
      <c r="IVB54" s="93"/>
      <c r="IVC54" s="93"/>
      <c r="IVD54" s="93"/>
      <c r="IVE54" s="93"/>
      <c r="IVF54" s="93"/>
      <c r="IVG54" s="93"/>
      <c r="IVH54" s="93"/>
      <c r="IVI54" s="93"/>
      <c r="IVJ54" s="93"/>
      <c r="IVK54" s="93"/>
      <c r="IVL54" s="93"/>
      <c r="IVM54" s="93"/>
      <c r="IVN54" s="93"/>
      <c r="IVO54" s="93"/>
      <c r="IVP54" s="93"/>
      <c r="IVQ54" s="93"/>
      <c r="IVR54" s="93"/>
      <c r="IVS54" s="93"/>
      <c r="IVT54" s="93"/>
      <c r="IVU54" s="93"/>
      <c r="IVV54" s="93"/>
      <c r="IVW54" s="93"/>
      <c r="IVX54" s="93"/>
      <c r="IVY54" s="93"/>
      <c r="IVZ54" s="93"/>
      <c r="IWA54" s="93"/>
      <c r="IWB54" s="93"/>
      <c r="IWC54" s="93"/>
      <c r="IWD54" s="93"/>
      <c r="IWE54" s="93"/>
      <c r="IWF54" s="93"/>
      <c r="IWG54" s="93"/>
      <c r="IWH54" s="93"/>
      <c r="IWI54" s="93"/>
      <c r="IWJ54" s="93"/>
      <c r="IWK54" s="93"/>
      <c r="IWL54" s="93"/>
      <c r="IWM54" s="93"/>
      <c r="IWN54" s="93"/>
      <c r="IWO54" s="93"/>
      <c r="IWP54" s="93"/>
      <c r="IWQ54" s="93"/>
      <c r="IWR54" s="93"/>
      <c r="IWS54" s="93"/>
      <c r="IWT54" s="93"/>
      <c r="IWU54" s="93"/>
      <c r="IWV54" s="93"/>
      <c r="IWW54" s="93"/>
      <c r="IWX54" s="93"/>
      <c r="IWY54" s="93"/>
      <c r="IWZ54" s="93"/>
      <c r="IXA54" s="93"/>
      <c r="IXB54" s="93"/>
      <c r="IXC54" s="93"/>
      <c r="IXD54" s="93"/>
      <c r="IXE54" s="93"/>
      <c r="IXF54" s="93"/>
      <c r="IXG54" s="93"/>
      <c r="IXH54" s="93"/>
      <c r="IXI54" s="93"/>
      <c r="IXJ54" s="93"/>
      <c r="IXK54" s="93"/>
      <c r="IXL54" s="93"/>
      <c r="IXM54" s="93"/>
      <c r="IXN54" s="93"/>
      <c r="IXO54" s="93"/>
      <c r="IXP54" s="93"/>
      <c r="IXQ54" s="93"/>
      <c r="IXR54" s="93"/>
      <c r="IXS54" s="93"/>
      <c r="IXT54" s="93"/>
      <c r="IXU54" s="93"/>
      <c r="IXV54" s="93"/>
      <c r="IXW54" s="93"/>
      <c r="IXX54" s="93"/>
      <c r="IXY54" s="93"/>
      <c r="IXZ54" s="93"/>
      <c r="IYA54" s="93"/>
      <c r="IYB54" s="93"/>
      <c r="IYC54" s="93"/>
      <c r="IYD54" s="93"/>
      <c r="IYE54" s="93"/>
      <c r="IYF54" s="93"/>
      <c r="IYG54" s="93"/>
      <c r="IYH54" s="93"/>
      <c r="IYI54" s="93"/>
      <c r="IYJ54" s="93"/>
      <c r="IYK54" s="93"/>
      <c r="IYL54" s="93"/>
      <c r="IYM54" s="93"/>
      <c r="IYN54" s="93"/>
      <c r="IYO54" s="93"/>
      <c r="IYP54" s="93"/>
      <c r="IYQ54" s="93"/>
      <c r="IYR54" s="93"/>
      <c r="IYS54" s="93"/>
      <c r="IYT54" s="93"/>
      <c r="IYU54" s="93"/>
      <c r="IYV54" s="93"/>
      <c r="IYW54" s="93"/>
      <c r="IYX54" s="93"/>
      <c r="IYY54" s="93"/>
      <c r="IYZ54" s="93"/>
      <c r="IZA54" s="93"/>
      <c r="IZB54" s="93"/>
      <c r="IZC54" s="93"/>
      <c r="IZD54" s="93"/>
      <c r="IZE54" s="93"/>
      <c r="IZF54" s="93"/>
      <c r="IZG54" s="93"/>
      <c r="IZH54" s="93"/>
      <c r="IZI54" s="93"/>
      <c r="IZJ54" s="93"/>
      <c r="IZK54" s="93"/>
      <c r="IZL54" s="93"/>
      <c r="IZM54" s="93"/>
      <c r="IZN54" s="93"/>
      <c r="IZO54" s="93"/>
      <c r="IZP54" s="93"/>
      <c r="IZQ54" s="93"/>
      <c r="IZR54" s="93"/>
      <c r="IZS54" s="93"/>
      <c r="IZT54" s="93"/>
      <c r="IZU54" s="93"/>
      <c r="IZV54" s="93"/>
      <c r="IZW54" s="93"/>
      <c r="IZX54" s="93"/>
      <c r="IZY54" s="93"/>
      <c r="IZZ54" s="93"/>
      <c r="JAA54" s="93"/>
      <c r="JAB54" s="93"/>
      <c r="JAC54" s="93"/>
      <c r="JAD54" s="93"/>
      <c r="JAE54" s="93"/>
      <c r="JAF54" s="93"/>
      <c r="JAG54" s="93"/>
      <c r="JAH54" s="93"/>
      <c r="JAI54" s="93"/>
      <c r="JAJ54" s="93"/>
      <c r="JAK54" s="93"/>
      <c r="JAL54" s="93"/>
      <c r="JAM54" s="93"/>
      <c r="JAN54" s="93"/>
      <c r="JAO54" s="93"/>
      <c r="JAP54" s="93"/>
      <c r="JAQ54" s="93"/>
      <c r="JAR54" s="93"/>
      <c r="JAS54" s="93"/>
      <c r="JAT54" s="93"/>
      <c r="JAU54" s="93"/>
      <c r="JAV54" s="93"/>
      <c r="JAW54" s="93"/>
      <c r="JAX54" s="93"/>
      <c r="JAY54" s="93"/>
      <c r="JAZ54" s="93"/>
      <c r="JBA54" s="93"/>
      <c r="JBB54" s="93"/>
      <c r="JBC54" s="93"/>
      <c r="JBD54" s="93"/>
      <c r="JBE54" s="93"/>
      <c r="JBF54" s="93"/>
      <c r="JBG54" s="93"/>
      <c r="JBH54" s="93"/>
      <c r="JBI54" s="93"/>
      <c r="JBJ54" s="93"/>
      <c r="JBK54" s="93"/>
      <c r="JBL54" s="93"/>
      <c r="JBM54" s="93"/>
      <c r="JBN54" s="93"/>
      <c r="JBO54" s="93"/>
      <c r="JBP54" s="93"/>
      <c r="JBQ54" s="93"/>
      <c r="JBR54" s="93"/>
      <c r="JBS54" s="93"/>
      <c r="JBT54" s="93"/>
      <c r="JBU54" s="93"/>
      <c r="JBV54" s="93"/>
      <c r="JBW54" s="93"/>
      <c r="JBX54" s="93"/>
      <c r="JBY54" s="93"/>
      <c r="JBZ54" s="93"/>
      <c r="JCA54" s="93"/>
      <c r="JCB54" s="93"/>
      <c r="JCC54" s="93"/>
      <c r="JCD54" s="93"/>
      <c r="JCE54" s="93"/>
      <c r="JCF54" s="93"/>
      <c r="JCG54" s="93"/>
      <c r="JCH54" s="93"/>
      <c r="JCI54" s="93"/>
      <c r="JCJ54" s="93"/>
      <c r="JCK54" s="93"/>
      <c r="JCL54" s="93"/>
      <c r="JCM54" s="93"/>
      <c r="JCN54" s="93"/>
      <c r="JCO54" s="93"/>
      <c r="JCP54" s="93"/>
      <c r="JCQ54" s="93"/>
      <c r="JCR54" s="93"/>
      <c r="JCS54" s="93"/>
      <c r="JCT54" s="93"/>
      <c r="JCU54" s="93"/>
      <c r="JCV54" s="93"/>
      <c r="JCW54" s="93"/>
      <c r="JCX54" s="93"/>
      <c r="JCY54" s="93"/>
      <c r="JCZ54" s="93"/>
      <c r="JDA54" s="93"/>
      <c r="JDB54" s="93"/>
      <c r="JDC54" s="93"/>
      <c r="JDD54" s="93"/>
      <c r="JDE54" s="93"/>
      <c r="JDF54" s="93"/>
      <c r="JDG54" s="93"/>
      <c r="JDH54" s="93"/>
      <c r="JDI54" s="93"/>
      <c r="JDJ54" s="93"/>
      <c r="JDK54" s="93"/>
      <c r="JDL54" s="93"/>
      <c r="JDM54" s="93"/>
      <c r="JDN54" s="93"/>
      <c r="JDO54" s="93"/>
      <c r="JDP54" s="93"/>
      <c r="JDQ54" s="93"/>
      <c r="JDR54" s="93"/>
      <c r="JDS54" s="93"/>
      <c r="JDT54" s="93"/>
      <c r="JDU54" s="93"/>
      <c r="JDV54" s="93"/>
      <c r="JDW54" s="93"/>
      <c r="JDX54" s="93"/>
      <c r="JDY54" s="93"/>
      <c r="JDZ54" s="93"/>
      <c r="JEA54" s="93"/>
      <c r="JEB54" s="93"/>
      <c r="JEC54" s="93"/>
      <c r="JED54" s="93"/>
      <c r="JEE54" s="93"/>
      <c r="JEF54" s="93"/>
      <c r="JEG54" s="93"/>
      <c r="JEH54" s="93"/>
      <c r="JEI54" s="93"/>
      <c r="JEJ54" s="93"/>
      <c r="JEK54" s="93"/>
      <c r="JEL54" s="93"/>
      <c r="JEM54" s="93"/>
      <c r="JEN54" s="93"/>
      <c r="JEO54" s="93"/>
      <c r="JEP54" s="93"/>
      <c r="JEQ54" s="93"/>
      <c r="JER54" s="93"/>
      <c r="JES54" s="93"/>
      <c r="JET54" s="93"/>
      <c r="JEU54" s="93"/>
      <c r="JEV54" s="93"/>
      <c r="JEW54" s="93"/>
      <c r="JEX54" s="93"/>
      <c r="JEY54" s="93"/>
      <c r="JEZ54" s="93"/>
      <c r="JFA54" s="93"/>
      <c r="JFB54" s="93"/>
      <c r="JFC54" s="93"/>
      <c r="JFD54" s="93"/>
      <c r="JFE54" s="93"/>
      <c r="JFF54" s="93"/>
      <c r="JFG54" s="93"/>
      <c r="JFH54" s="93"/>
      <c r="JFI54" s="93"/>
      <c r="JFJ54" s="93"/>
      <c r="JFK54" s="93"/>
      <c r="JFL54" s="93"/>
      <c r="JFM54" s="93"/>
      <c r="JFN54" s="93"/>
      <c r="JFO54" s="93"/>
      <c r="JFP54" s="93"/>
      <c r="JFQ54" s="93"/>
      <c r="JFR54" s="93"/>
      <c r="JFS54" s="93"/>
      <c r="JFT54" s="93"/>
      <c r="JFU54" s="93"/>
      <c r="JFV54" s="93"/>
      <c r="JFW54" s="93"/>
      <c r="JFX54" s="93"/>
      <c r="JFY54" s="93"/>
      <c r="JFZ54" s="93"/>
      <c r="JGA54" s="93"/>
      <c r="JGB54" s="93"/>
      <c r="JGC54" s="93"/>
      <c r="JGD54" s="93"/>
      <c r="JGE54" s="93"/>
      <c r="JGF54" s="93"/>
      <c r="JGG54" s="93"/>
      <c r="JGH54" s="93"/>
      <c r="JGI54" s="93"/>
      <c r="JGJ54" s="93"/>
      <c r="JGK54" s="93"/>
      <c r="JGL54" s="93"/>
      <c r="JGM54" s="93"/>
      <c r="JGN54" s="93"/>
      <c r="JGO54" s="93"/>
      <c r="JGP54" s="93"/>
      <c r="JGQ54" s="93"/>
      <c r="JGR54" s="93"/>
      <c r="JGS54" s="93"/>
      <c r="JGT54" s="93"/>
      <c r="JGU54" s="93"/>
      <c r="JGV54" s="93"/>
      <c r="JGW54" s="93"/>
      <c r="JGX54" s="93"/>
      <c r="JGY54" s="93"/>
      <c r="JGZ54" s="93"/>
      <c r="JHA54" s="93"/>
      <c r="JHB54" s="93"/>
      <c r="JHC54" s="93"/>
      <c r="JHD54" s="93"/>
      <c r="JHE54" s="93"/>
      <c r="JHF54" s="93"/>
      <c r="JHG54" s="93"/>
      <c r="JHH54" s="93"/>
      <c r="JHI54" s="93"/>
      <c r="JHJ54" s="93"/>
      <c r="JHK54" s="93"/>
      <c r="JHL54" s="93"/>
      <c r="JHM54" s="93"/>
      <c r="JHN54" s="93"/>
      <c r="JHO54" s="93"/>
      <c r="JHP54" s="93"/>
      <c r="JHQ54" s="93"/>
      <c r="JHR54" s="93"/>
      <c r="JHS54" s="93"/>
      <c r="JHT54" s="93"/>
      <c r="JHU54" s="93"/>
      <c r="JHV54" s="93"/>
      <c r="JHW54" s="93"/>
      <c r="JHX54" s="93"/>
      <c r="JHY54" s="93"/>
      <c r="JHZ54" s="93"/>
      <c r="JIA54" s="93"/>
      <c r="JIB54" s="93"/>
      <c r="JIC54" s="93"/>
      <c r="JID54" s="93"/>
      <c r="JIE54" s="93"/>
      <c r="JIF54" s="93"/>
      <c r="JIG54" s="93"/>
      <c r="JIH54" s="93"/>
      <c r="JII54" s="93"/>
      <c r="JIJ54" s="93"/>
      <c r="JIK54" s="93"/>
      <c r="JIL54" s="93"/>
      <c r="JIM54" s="93"/>
      <c r="JIN54" s="93"/>
      <c r="JIO54" s="93"/>
      <c r="JIP54" s="93"/>
      <c r="JIQ54" s="93"/>
      <c r="JIR54" s="93"/>
      <c r="JIS54" s="93"/>
      <c r="JIT54" s="93"/>
      <c r="JIU54" s="93"/>
      <c r="JIV54" s="93"/>
      <c r="JIW54" s="93"/>
      <c r="JIX54" s="93"/>
      <c r="JIY54" s="93"/>
      <c r="JIZ54" s="93"/>
      <c r="JJA54" s="93"/>
      <c r="JJB54" s="93"/>
      <c r="JJC54" s="93"/>
      <c r="JJD54" s="93"/>
      <c r="JJE54" s="93"/>
      <c r="JJF54" s="93"/>
      <c r="JJG54" s="93"/>
      <c r="JJH54" s="93"/>
      <c r="JJI54" s="93"/>
      <c r="JJJ54" s="93"/>
      <c r="JJK54" s="93"/>
      <c r="JJL54" s="93"/>
      <c r="JJM54" s="93"/>
      <c r="JJN54" s="93"/>
      <c r="JJO54" s="93"/>
      <c r="JJP54" s="93"/>
      <c r="JJQ54" s="93"/>
      <c r="JJR54" s="93"/>
      <c r="JJS54" s="93"/>
      <c r="JJT54" s="93"/>
      <c r="JJU54" s="93"/>
      <c r="JJV54" s="93"/>
      <c r="JJW54" s="93"/>
      <c r="JJX54" s="93"/>
      <c r="JJY54" s="93"/>
      <c r="JJZ54" s="93"/>
      <c r="JKA54" s="93"/>
      <c r="JKB54" s="93"/>
      <c r="JKC54" s="93"/>
      <c r="JKD54" s="93"/>
      <c r="JKE54" s="93"/>
      <c r="JKF54" s="93"/>
      <c r="JKG54" s="93"/>
      <c r="JKH54" s="93"/>
      <c r="JKI54" s="93"/>
      <c r="JKJ54" s="93"/>
      <c r="JKK54" s="93"/>
      <c r="JKL54" s="93"/>
      <c r="JKM54" s="93"/>
      <c r="JKN54" s="93"/>
      <c r="JKO54" s="93"/>
      <c r="JKP54" s="93"/>
      <c r="JKQ54" s="93"/>
      <c r="JKR54" s="93"/>
      <c r="JKS54" s="93"/>
      <c r="JKT54" s="93"/>
      <c r="JKU54" s="93"/>
      <c r="JKV54" s="93"/>
      <c r="JKW54" s="93"/>
      <c r="JKX54" s="93"/>
      <c r="JKY54" s="93"/>
      <c r="JKZ54" s="93"/>
      <c r="JLA54" s="93"/>
      <c r="JLB54" s="93"/>
      <c r="JLC54" s="93"/>
      <c r="JLD54" s="93"/>
      <c r="JLE54" s="93"/>
      <c r="JLF54" s="93"/>
      <c r="JLG54" s="93"/>
      <c r="JLH54" s="93"/>
      <c r="JLI54" s="93"/>
      <c r="JLJ54" s="93"/>
      <c r="JLK54" s="93"/>
      <c r="JLL54" s="93"/>
      <c r="JLM54" s="93"/>
      <c r="JLN54" s="93"/>
      <c r="JLO54" s="93"/>
      <c r="JLP54" s="93"/>
      <c r="JLQ54" s="93"/>
      <c r="JLR54" s="93"/>
      <c r="JLS54" s="93"/>
      <c r="JLT54" s="93"/>
      <c r="JLU54" s="93"/>
      <c r="JLV54" s="93"/>
      <c r="JLW54" s="93"/>
      <c r="JLX54" s="93"/>
      <c r="JLY54" s="93"/>
      <c r="JLZ54" s="93"/>
      <c r="JMA54" s="93"/>
      <c r="JMB54" s="93"/>
      <c r="JMC54" s="93"/>
      <c r="JMD54" s="93"/>
      <c r="JME54" s="93"/>
      <c r="JMF54" s="93"/>
      <c r="JMG54" s="93"/>
      <c r="JMH54" s="93"/>
      <c r="JMI54" s="93"/>
      <c r="JMJ54" s="93"/>
      <c r="JMK54" s="93"/>
      <c r="JML54" s="93"/>
      <c r="JMM54" s="93"/>
      <c r="JMN54" s="93"/>
      <c r="JMO54" s="93"/>
      <c r="JMP54" s="93"/>
      <c r="JMQ54" s="93"/>
      <c r="JMR54" s="93"/>
      <c r="JMS54" s="93"/>
      <c r="JMT54" s="93"/>
      <c r="JMU54" s="93"/>
      <c r="JMV54" s="93"/>
      <c r="JMW54" s="93"/>
      <c r="JMX54" s="93"/>
      <c r="JMY54" s="93"/>
      <c r="JMZ54" s="93"/>
      <c r="JNA54" s="93"/>
      <c r="JNB54" s="93"/>
      <c r="JNC54" s="93"/>
      <c r="JND54" s="93"/>
      <c r="JNE54" s="93"/>
      <c r="JNF54" s="93"/>
      <c r="JNG54" s="93"/>
      <c r="JNH54" s="93"/>
      <c r="JNI54" s="93"/>
      <c r="JNJ54" s="93"/>
      <c r="JNK54" s="93"/>
      <c r="JNL54" s="93"/>
      <c r="JNM54" s="93"/>
      <c r="JNN54" s="93"/>
      <c r="JNO54" s="93"/>
      <c r="JNP54" s="93"/>
      <c r="JNQ54" s="93"/>
      <c r="JNR54" s="93"/>
      <c r="JNS54" s="93"/>
      <c r="JNT54" s="93"/>
      <c r="JNU54" s="93"/>
      <c r="JNV54" s="93"/>
      <c r="JNW54" s="93"/>
      <c r="JNX54" s="93"/>
      <c r="JNY54" s="93"/>
      <c r="JNZ54" s="93"/>
      <c r="JOA54" s="93"/>
      <c r="JOB54" s="93"/>
      <c r="JOC54" s="93"/>
      <c r="JOD54" s="93"/>
      <c r="JOE54" s="93"/>
      <c r="JOF54" s="93"/>
      <c r="JOG54" s="93"/>
      <c r="JOH54" s="93"/>
      <c r="JOI54" s="93"/>
      <c r="JOJ54" s="93"/>
      <c r="JOK54" s="93"/>
      <c r="JOL54" s="93"/>
      <c r="JOM54" s="93"/>
      <c r="JON54" s="93"/>
      <c r="JOO54" s="93"/>
      <c r="JOP54" s="93"/>
      <c r="JOQ54" s="93"/>
      <c r="JOR54" s="93"/>
      <c r="JOS54" s="93"/>
      <c r="JOT54" s="93"/>
      <c r="JOU54" s="93"/>
      <c r="JOV54" s="93"/>
      <c r="JOW54" s="93"/>
      <c r="JOX54" s="93"/>
      <c r="JOY54" s="93"/>
      <c r="JOZ54" s="93"/>
      <c r="JPA54" s="93"/>
      <c r="JPB54" s="93"/>
      <c r="JPC54" s="93"/>
      <c r="JPD54" s="93"/>
      <c r="JPE54" s="93"/>
      <c r="JPF54" s="93"/>
      <c r="JPG54" s="93"/>
      <c r="JPH54" s="93"/>
      <c r="JPI54" s="93"/>
      <c r="JPJ54" s="93"/>
      <c r="JPK54" s="93"/>
      <c r="JPL54" s="93"/>
      <c r="JPM54" s="93"/>
      <c r="JPN54" s="93"/>
      <c r="JPO54" s="93"/>
      <c r="JPP54" s="93"/>
      <c r="JPQ54" s="93"/>
      <c r="JPR54" s="93"/>
      <c r="JPS54" s="93"/>
      <c r="JPT54" s="93"/>
      <c r="JPU54" s="93"/>
      <c r="JPV54" s="93"/>
      <c r="JPW54" s="93"/>
      <c r="JPX54" s="93"/>
      <c r="JPY54" s="93"/>
      <c r="JPZ54" s="93"/>
      <c r="JQA54" s="93"/>
      <c r="JQB54" s="93"/>
      <c r="JQC54" s="93"/>
      <c r="JQD54" s="93"/>
      <c r="JQE54" s="93"/>
      <c r="JQF54" s="93"/>
      <c r="JQG54" s="93"/>
      <c r="JQH54" s="93"/>
      <c r="JQI54" s="93"/>
      <c r="JQJ54" s="93"/>
      <c r="JQK54" s="93"/>
      <c r="JQL54" s="93"/>
      <c r="JQM54" s="93"/>
      <c r="JQN54" s="93"/>
      <c r="JQO54" s="93"/>
      <c r="JQP54" s="93"/>
      <c r="JQQ54" s="93"/>
      <c r="JQR54" s="93"/>
      <c r="JQS54" s="93"/>
      <c r="JQT54" s="93"/>
      <c r="JQU54" s="93"/>
      <c r="JQV54" s="93"/>
      <c r="JQW54" s="93"/>
      <c r="JQX54" s="93"/>
      <c r="JQY54" s="93"/>
      <c r="JQZ54" s="93"/>
      <c r="JRA54" s="93"/>
      <c r="JRB54" s="93"/>
      <c r="JRC54" s="93"/>
      <c r="JRD54" s="93"/>
      <c r="JRE54" s="93"/>
      <c r="JRF54" s="93"/>
      <c r="JRG54" s="93"/>
      <c r="JRH54" s="93"/>
      <c r="JRI54" s="93"/>
      <c r="JRJ54" s="93"/>
      <c r="JRK54" s="93"/>
      <c r="JRL54" s="93"/>
      <c r="JRM54" s="93"/>
      <c r="JRN54" s="93"/>
      <c r="JRO54" s="93"/>
      <c r="JRP54" s="93"/>
      <c r="JRQ54" s="93"/>
      <c r="JRR54" s="93"/>
      <c r="JRS54" s="93"/>
      <c r="JRT54" s="93"/>
      <c r="JRU54" s="93"/>
      <c r="JRV54" s="93"/>
      <c r="JRW54" s="93"/>
      <c r="JRX54" s="93"/>
      <c r="JRY54" s="93"/>
      <c r="JRZ54" s="93"/>
      <c r="JSA54" s="93"/>
      <c r="JSB54" s="93"/>
      <c r="JSC54" s="93"/>
      <c r="JSD54" s="93"/>
      <c r="JSE54" s="93"/>
      <c r="JSF54" s="93"/>
      <c r="JSG54" s="93"/>
      <c r="JSH54" s="93"/>
      <c r="JSI54" s="93"/>
      <c r="JSJ54" s="93"/>
      <c r="JSK54" s="93"/>
      <c r="JSL54" s="93"/>
      <c r="JSM54" s="93"/>
      <c r="JSN54" s="93"/>
      <c r="JSO54" s="93"/>
      <c r="JSP54" s="93"/>
      <c r="JSQ54" s="93"/>
      <c r="JSR54" s="93"/>
      <c r="JSS54" s="93"/>
      <c r="JST54" s="93"/>
      <c r="JSU54" s="93"/>
      <c r="JSV54" s="93"/>
      <c r="JSW54" s="93"/>
      <c r="JSX54" s="93"/>
      <c r="JSY54" s="93"/>
      <c r="JSZ54" s="93"/>
      <c r="JTA54" s="93"/>
      <c r="JTB54" s="93"/>
      <c r="JTC54" s="93"/>
      <c r="JTD54" s="93"/>
      <c r="JTE54" s="93"/>
      <c r="JTF54" s="93"/>
      <c r="JTG54" s="93"/>
      <c r="JTH54" s="93"/>
      <c r="JTI54" s="93"/>
      <c r="JTJ54" s="93"/>
      <c r="JTK54" s="93"/>
      <c r="JTL54" s="93"/>
      <c r="JTM54" s="93"/>
      <c r="JTN54" s="93"/>
      <c r="JTO54" s="93"/>
      <c r="JTP54" s="93"/>
      <c r="JTQ54" s="93"/>
      <c r="JTR54" s="93"/>
      <c r="JTS54" s="93"/>
      <c r="JTT54" s="93"/>
      <c r="JTU54" s="93"/>
      <c r="JTV54" s="93"/>
      <c r="JTW54" s="93"/>
      <c r="JTX54" s="93"/>
      <c r="JTY54" s="93"/>
      <c r="JTZ54" s="93"/>
      <c r="JUA54" s="93"/>
      <c r="JUB54" s="93"/>
      <c r="JUC54" s="93"/>
      <c r="JUD54" s="93"/>
      <c r="JUE54" s="93"/>
      <c r="JUF54" s="93"/>
      <c r="JUG54" s="93"/>
      <c r="JUH54" s="93"/>
      <c r="JUI54" s="93"/>
      <c r="JUJ54" s="93"/>
      <c r="JUK54" s="93"/>
      <c r="JUL54" s="93"/>
      <c r="JUM54" s="93"/>
      <c r="JUN54" s="93"/>
      <c r="JUO54" s="93"/>
      <c r="JUP54" s="93"/>
      <c r="JUQ54" s="93"/>
      <c r="JUR54" s="93"/>
      <c r="JUS54" s="93"/>
      <c r="JUT54" s="93"/>
      <c r="JUU54" s="93"/>
      <c r="JUV54" s="93"/>
      <c r="JUW54" s="93"/>
      <c r="JUX54" s="93"/>
      <c r="JUY54" s="93"/>
      <c r="JUZ54" s="93"/>
      <c r="JVA54" s="93"/>
      <c r="JVB54" s="93"/>
      <c r="JVC54" s="93"/>
      <c r="JVD54" s="93"/>
      <c r="JVE54" s="93"/>
      <c r="JVF54" s="93"/>
      <c r="JVG54" s="93"/>
      <c r="JVH54" s="93"/>
      <c r="JVI54" s="93"/>
      <c r="JVJ54" s="93"/>
      <c r="JVK54" s="93"/>
      <c r="JVL54" s="93"/>
      <c r="JVM54" s="93"/>
      <c r="JVN54" s="93"/>
      <c r="JVO54" s="93"/>
      <c r="JVP54" s="93"/>
      <c r="JVQ54" s="93"/>
      <c r="JVR54" s="93"/>
      <c r="JVS54" s="93"/>
      <c r="JVT54" s="93"/>
      <c r="JVU54" s="93"/>
      <c r="JVV54" s="93"/>
      <c r="JVW54" s="93"/>
      <c r="JVX54" s="93"/>
      <c r="JVY54" s="93"/>
      <c r="JVZ54" s="93"/>
      <c r="JWA54" s="93"/>
      <c r="JWB54" s="93"/>
      <c r="JWC54" s="93"/>
      <c r="JWD54" s="93"/>
      <c r="JWE54" s="93"/>
      <c r="JWF54" s="93"/>
      <c r="JWG54" s="93"/>
      <c r="JWH54" s="93"/>
      <c r="JWI54" s="93"/>
      <c r="JWJ54" s="93"/>
      <c r="JWK54" s="93"/>
      <c r="JWL54" s="93"/>
      <c r="JWM54" s="93"/>
      <c r="JWN54" s="93"/>
      <c r="JWO54" s="93"/>
      <c r="JWP54" s="93"/>
      <c r="JWQ54" s="93"/>
      <c r="JWR54" s="93"/>
      <c r="JWS54" s="93"/>
      <c r="JWT54" s="93"/>
      <c r="JWU54" s="93"/>
      <c r="JWV54" s="93"/>
      <c r="JWW54" s="93"/>
      <c r="JWX54" s="93"/>
      <c r="JWY54" s="93"/>
      <c r="JWZ54" s="93"/>
      <c r="JXA54" s="93"/>
      <c r="JXB54" s="93"/>
      <c r="JXC54" s="93"/>
      <c r="JXD54" s="93"/>
      <c r="JXE54" s="93"/>
      <c r="JXF54" s="93"/>
      <c r="JXG54" s="93"/>
      <c r="JXH54" s="93"/>
      <c r="JXI54" s="93"/>
      <c r="JXJ54" s="93"/>
      <c r="JXK54" s="93"/>
      <c r="JXL54" s="93"/>
      <c r="JXM54" s="93"/>
      <c r="JXN54" s="93"/>
      <c r="JXO54" s="93"/>
      <c r="JXP54" s="93"/>
      <c r="JXQ54" s="93"/>
      <c r="JXR54" s="93"/>
      <c r="JXS54" s="93"/>
      <c r="JXT54" s="93"/>
      <c r="JXU54" s="93"/>
      <c r="JXV54" s="93"/>
      <c r="JXW54" s="93"/>
      <c r="JXX54" s="93"/>
      <c r="JXY54" s="93"/>
      <c r="JXZ54" s="93"/>
      <c r="JYA54" s="93"/>
      <c r="JYB54" s="93"/>
      <c r="JYC54" s="93"/>
      <c r="JYD54" s="93"/>
      <c r="JYE54" s="93"/>
      <c r="JYF54" s="93"/>
      <c r="JYG54" s="93"/>
      <c r="JYH54" s="93"/>
      <c r="JYI54" s="93"/>
      <c r="JYJ54" s="93"/>
      <c r="JYK54" s="93"/>
      <c r="JYL54" s="93"/>
      <c r="JYM54" s="93"/>
      <c r="JYN54" s="93"/>
      <c r="JYO54" s="93"/>
      <c r="JYP54" s="93"/>
      <c r="JYQ54" s="93"/>
      <c r="JYR54" s="93"/>
      <c r="JYS54" s="93"/>
      <c r="JYT54" s="93"/>
      <c r="JYU54" s="93"/>
      <c r="JYV54" s="93"/>
      <c r="JYW54" s="93"/>
      <c r="JYX54" s="93"/>
      <c r="JYY54" s="93"/>
      <c r="JYZ54" s="93"/>
      <c r="JZA54" s="93"/>
      <c r="JZB54" s="93"/>
      <c r="JZC54" s="93"/>
      <c r="JZD54" s="93"/>
      <c r="JZE54" s="93"/>
      <c r="JZF54" s="93"/>
      <c r="JZG54" s="93"/>
      <c r="JZH54" s="93"/>
      <c r="JZI54" s="93"/>
      <c r="JZJ54" s="93"/>
      <c r="JZK54" s="93"/>
      <c r="JZL54" s="93"/>
      <c r="JZM54" s="93"/>
      <c r="JZN54" s="93"/>
      <c r="JZO54" s="93"/>
      <c r="JZP54" s="93"/>
      <c r="JZQ54" s="93"/>
      <c r="JZR54" s="93"/>
      <c r="JZS54" s="93"/>
      <c r="JZT54" s="93"/>
      <c r="JZU54" s="93"/>
      <c r="JZV54" s="93"/>
      <c r="JZW54" s="93"/>
      <c r="JZX54" s="93"/>
      <c r="JZY54" s="93"/>
      <c r="JZZ54" s="93"/>
      <c r="KAA54" s="93"/>
      <c r="KAB54" s="93"/>
      <c r="KAC54" s="93"/>
      <c r="KAD54" s="93"/>
      <c r="KAE54" s="93"/>
      <c r="KAF54" s="93"/>
      <c r="KAG54" s="93"/>
      <c r="KAH54" s="93"/>
      <c r="KAI54" s="93"/>
      <c r="KAJ54" s="93"/>
      <c r="KAK54" s="93"/>
      <c r="KAL54" s="93"/>
      <c r="KAM54" s="93"/>
      <c r="KAN54" s="93"/>
      <c r="KAO54" s="93"/>
      <c r="KAP54" s="93"/>
      <c r="KAQ54" s="93"/>
      <c r="KAR54" s="93"/>
      <c r="KAS54" s="93"/>
      <c r="KAT54" s="93"/>
      <c r="KAU54" s="93"/>
      <c r="KAV54" s="93"/>
      <c r="KAW54" s="93"/>
      <c r="KAX54" s="93"/>
      <c r="KAY54" s="93"/>
      <c r="KAZ54" s="93"/>
      <c r="KBA54" s="93"/>
      <c r="KBB54" s="93"/>
      <c r="KBC54" s="93"/>
      <c r="KBD54" s="93"/>
      <c r="KBE54" s="93"/>
      <c r="KBF54" s="93"/>
      <c r="KBG54" s="93"/>
      <c r="KBH54" s="93"/>
      <c r="KBI54" s="93"/>
      <c r="KBJ54" s="93"/>
      <c r="KBK54" s="93"/>
      <c r="KBL54" s="93"/>
      <c r="KBM54" s="93"/>
      <c r="KBN54" s="93"/>
      <c r="KBO54" s="93"/>
      <c r="KBP54" s="93"/>
      <c r="KBQ54" s="93"/>
      <c r="KBR54" s="93"/>
      <c r="KBS54" s="93"/>
      <c r="KBT54" s="93"/>
      <c r="KBU54" s="93"/>
      <c r="KBV54" s="93"/>
      <c r="KBW54" s="93"/>
      <c r="KBX54" s="93"/>
      <c r="KBY54" s="93"/>
      <c r="KBZ54" s="93"/>
      <c r="KCA54" s="93"/>
      <c r="KCB54" s="93"/>
      <c r="KCC54" s="93"/>
      <c r="KCD54" s="93"/>
      <c r="KCE54" s="93"/>
      <c r="KCF54" s="93"/>
      <c r="KCG54" s="93"/>
      <c r="KCH54" s="93"/>
      <c r="KCI54" s="93"/>
      <c r="KCJ54" s="93"/>
      <c r="KCK54" s="93"/>
      <c r="KCL54" s="93"/>
      <c r="KCM54" s="93"/>
      <c r="KCN54" s="93"/>
      <c r="KCO54" s="93"/>
      <c r="KCP54" s="93"/>
      <c r="KCQ54" s="93"/>
      <c r="KCR54" s="93"/>
      <c r="KCS54" s="93"/>
      <c r="KCT54" s="93"/>
      <c r="KCU54" s="93"/>
      <c r="KCV54" s="93"/>
      <c r="KCW54" s="93"/>
      <c r="KCX54" s="93"/>
      <c r="KCY54" s="93"/>
      <c r="KCZ54" s="93"/>
      <c r="KDA54" s="93"/>
      <c r="KDB54" s="93"/>
      <c r="KDC54" s="93"/>
      <c r="KDD54" s="93"/>
      <c r="KDE54" s="93"/>
      <c r="KDF54" s="93"/>
      <c r="KDG54" s="93"/>
      <c r="KDH54" s="93"/>
      <c r="KDI54" s="93"/>
      <c r="KDJ54" s="93"/>
      <c r="KDK54" s="93"/>
      <c r="KDL54" s="93"/>
      <c r="KDM54" s="93"/>
      <c r="KDN54" s="93"/>
      <c r="KDO54" s="93"/>
      <c r="KDP54" s="93"/>
      <c r="KDQ54" s="93"/>
      <c r="KDR54" s="93"/>
      <c r="KDS54" s="93"/>
      <c r="KDT54" s="93"/>
      <c r="KDU54" s="93"/>
      <c r="KDV54" s="93"/>
      <c r="KDW54" s="93"/>
      <c r="KDX54" s="93"/>
      <c r="KDY54" s="93"/>
      <c r="KDZ54" s="93"/>
      <c r="KEA54" s="93"/>
      <c r="KEB54" s="93"/>
      <c r="KEC54" s="93"/>
      <c r="KED54" s="93"/>
      <c r="KEE54" s="93"/>
      <c r="KEF54" s="93"/>
      <c r="KEG54" s="93"/>
      <c r="KEH54" s="93"/>
      <c r="KEI54" s="93"/>
      <c r="KEJ54" s="93"/>
      <c r="KEK54" s="93"/>
      <c r="KEL54" s="93"/>
      <c r="KEM54" s="93"/>
      <c r="KEN54" s="93"/>
      <c r="KEO54" s="93"/>
      <c r="KEP54" s="93"/>
      <c r="KEQ54" s="93"/>
      <c r="KER54" s="93"/>
      <c r="KES54" s="93"/>
      <c r="KET54" s="93"/>
      <c r="KEU54" s="93"/>
      <c r="KEV54" s="93"/>
      <c r="KEW54" s="93"/>
      <c r="KEX54" s="93"/>
      <c r="KEY54" s="93"/>
      <c r="KEZ54" s="93"/>
      <c r="KFA54" s="93"/>
      <c r="KFB54" s="93"/>
      <c r="KFC54" s="93"/>
      <c r="KFD54" s="93"/>
      <c r="KFE54" s="93"/>
      <c r="KFF54" s="93"/>
      <c r="KFG54" s="93"/>
      <c r="KFH54" s="93"/>
      <c r="KFI54" s="93"/>
      <c r="KFJ54" s="93"/>
      <c r="KFK54" s="93"/>
      <c r="KFL54" s="93"/>
      <c r="KFM54" s="93"/>
      <c r="KFN54" s="93"/>
      <c r="KFO54" s="93"/>
      <c r="KFP54" s="93"/>
      <c r="KFQ54" s="93"/>
      <c r="KFR54" s="93"/>
      <c r="KFS54" s="93"/>
      <c r="KFT54" s="93"/>
      <c r="KFU54" s="93"/>
      <c r="KFV54" s="93"/>
      <c r="KFW54" s="93"/>
      <c r="KFX54" s="93"/>
      <c r="KFY54" s="93"/>
      <c r="KFZ54" s="93"/>
      <c r="KGA54" s="93"/>
      <c r="KGB54" s="93"/>
      <c r="KGC54" s="93"/>
      <c r="KGD54" s="93"/>
      <c r="KGE54" s="93"/>
      <c r="KGF54" s="93"/>
      <c r="KGG54" s="93"/>
      <c r="KGH54" s="93"/>
      <c r="KGI54" s="93"/>
      <c r="KGJ54" s="93"/>
      <c r="KGK54" s="93"/>
      <c r="KGL54" s="93"/>
      <c r="KGM54" s="93"/>
      <c r="KGN54" s="93"/>
      <c r="KGO54" s="93"/>
      <c r="KGP54" s="93"/>
      <c r="KGQ54" s="93"/>
      <c r="KGR54" s="93"/>
      <c r="KGS54" s="93"/>
      <c r="KGT54" s="93"/>
      <c r="KGU54" s="93"/>
      <c r="KGV54" s="93"/>
      <c r="KGW54" s="93"/>
      <c r="KGX54" s="93"/>
      <c r="KGY54" s="93"/>
      <c r="KGZ54" s="93"/>
      <c r="KHA54" s="93"/>
      <c r="KHB54" s="93"/>
      <c r="KHC54" s="93"/>
      <c r="KHD54" s="93"/>
      <c r="KHE54" s="93"/>
      <c r="KHF54" s="93"/>
      <c r="KHG54" s="93"/>
      <c r="KHH54" s="93"/>
      <c r="KHI54" s="93"/>
      <c r="KHJ54" s="93"/>
      <c r="KHK54" s="93"/>
      <c r="KHL54" s="93"/>
      <c r="KHM54" s="93"/>
      <c r="KHN54" s="93"/>
      <c r="KHO54" s="93"/>
      <c r="KHP54" s="93"/>
      <c r="KHQ54" s="93"/>
      <c r="KHR54" s="93"/>
      <c r="KHS54" s="93"/>
      <c r="KHT54" s="93"/>
      <c r="KHU54" s="93"/>
      <c r="KHV54" s="93"/>
      <c r="KHW54" s="93"/>
      <c r="KHX54" s="93"/>
      <c r="KHY54" s="93"/>
      <c r="KHZ54" s="93"/>
      <c r="KIA54" s="93"/>
      <c r="KIB54" s="93"/>
      <c r="KIC54" s="93"/>
      <c r="KID54" s="93"/>
      <c r="KIE54" s="93"/>
      <c r="KIF54" s="93"/>
      <c r="KIG54" s="93"/>
      <c r="KIH54" s="93"/>
      <c r="KII54" s="93"/>
      <c r="KIJ54" s="93"/>
      <c r="KIK54" s="93"/>
      <c r="KIL54" s="93"/>
      <c r="KIM54" s="93"/>
      <c r="KIN54" s="93"/>
      <c r="KIO54" s="93"/>
      <c r="KIP54" s="93"/>
      <c r="KIQ54" s="93"/>
      <c r="KIR54" s="93"/>
      <c r="KIS54" s="93"/>
      <c r="KIT54" s="93"/>
      <c r="KIU54" s="93"/>
      <c r="KIV54" s="93"/>
      <c r="KIW54" s="93"/>
      <c r="KIX54" s="93"/>
      <c r="KIY54" s="93"/>
      <c r="KIZ54" s="93"/>
      <c r="KJA54" s="93"/>
      <c r="KJB54" s="93"/>
      <c r="KJC54" s="93"/>
      <c r="KJD54" s="93"/>
      <c r="KJE54" s="93"/>
      <c r="KJF54" s="93"/>
      <c r="KJG54" s="93"/>
      <c r="KJH54" s="93"/>
      <c r="KJI54" s="93"/>
      <c r="KJJ54" s="93"/>
      <c r="KJK54" s="93"/>
      <c r="KJL54" s="93"/>
      <c r="KJM54" s="93"/>
      <c r="KJN54" s="93"/>
      <c r="KJO54" s="93"/>
      <c r="KJP54" s="93"/>
      <c r="KJQ54" s="93"/>
      <c r="KJR54" s="93"/>
      <c r="KJS54" s="93"/>
      <c r="KJT54" s="93"/>
      <c r="KJU54" s="93"/>
      <c r="KJV54" s="93"/>
      <c r="KJW54" s="93"/>
      <c r="KJX54" s="93"/>
      <c r="KJY54" s="93"/>
      <c r="KJZ54" s="93"/>
      <c r="KKA54" s="93"/>
      <c r="KKB54" s="93"/>
      <c r="KKC54" s="93"/>
      <c r="KKD54" s="93"/>
      <c r="KKE54" s="93"/>
      <c r="KKF54" s="93"/>
      <c r="KKG54" s="93"/>
      <c r="KKH54" s="93"/>
      <c r="KKI54" s="93"/>
      <c r="KKJ54" s="93"/>
      <c r="KKK54" s="93"/>
      <c r="KKL54" s="93"/>
      <c r="KKM54" s="93"/>
      <c r="KKN54" s="93"/>
      <c r="KKO54" s="93"/>
      <c r="KKP54" s="93"/>
      <c r="KKQ54" s="93"/>
      <c r="KKR54" s="93"/>
      <c r="KKS54" s="93"/>
      <c r="KKT54" s="93"/>
      <c r="KKU54" s="93"/>
      <c r="KKV54" s="93"/>
      <c r="KKW54" s="93"/>
      <c r="KKX54" s="93"/>
      <c r="KKY54" s="93"/>
      <c r="KKZ54" s="93"/>
      <c r="KLA54" s="93"/>
      <c r="KLB54" s="93"/>
      <c r="KLC54" s="93"/>
      <c r="KLD54" s="93"/>
      <c r="KLE54" s="93"/>
      <c r="KLF54" s="93"/>
      <c r="KLG54" s="93"/>
      <c r="KLH54" s="93"/>
      <c r="KLI54" s="93"/>
      <c r="KLJ54" s="93"/>
      <c r="KLK54" s="93"/>
      <c r="KLL54" s="93"/>
      <c r="KLM54" s="93"/>
      <c r="KLN54" s="93"/>
      <c r="KLO54" s="93"/>
      <c r="KLP54" s="93"/>
      <c r="KLQ54" s="93"/>
      <c r="KLR54" s="93"/>
      <c r="KLS54" s="93"/>
      <c r="KLT54" s="93"/>
      <c r="KLU54" s="93"/>
      <c r="KLV54" s="93"/>
      <c r="KLW54" s="93"/>
      <c r="KLX54" s="93"/>
      <c r="KLY54" s="93"/>
      <c r="KLZ54" s="93"/>
      <c r="KMA54" s="93"/>
      <c r="KMB54" s="93"/>
      <c r="KMC54" s="93"/>
      <c r="KMD54" s="93"/>
      <c r="KME54" s="93"/>
      <c r="KMF54" s="93"/>
      <c r="KMG54" s="93"/>
      <c r="KMH54" s="93"/>
      <c r="KMI54" s="93"/>
      <c r="KMJ54" s="93"/>
      <c r="KMK54" s="93"/>
      <c r="KML54" s="93"/>
      <c r="KMM54" s="93"/>
      <c r="KMN54" s="93"/>
      <c r="KMO54" s="93"/>
      <c r="KMP54" s="93"/>
      <c r="KMQ54" s="93"/>
      <c r="KMR54" s="93"/>
      <c r="KMS54" s="93"/>
      <c r="KMT54" s="93"/>
      <c r="KMU54" s="93"/>
      <c r="KMV54" s="93"/>
      <c r="KMW54" s="93"/>
      <c r="KMX54" s="93"/>
      <c r="KMY54" s="93"/>
      <c r="KMZ54" s="93"/>
      <c r="KNA54" s="93"/>
      <c r="KNB54" s="93"/>
      <c r="KNC54" s="93"/>
      <c r="KND54" s="93"/>
      <c r="KNE54" s="93"/>
      <c r="KNF54" s="93"/>
      <c r="KNG54" s="93"/>
      <c r="KNH54" s="93"/>
      <c r="KNI54" s="93"/>
      <c r="KNJ54" s="93"/>
      <c r="KNK54" s="93"/>
      <c r="KNL54" s="93"/>
      <c r="KNM54" s="93"/>
      <c r="KNN54" s="93"/>
      <c r="KNO54" s="93"/>
      <c r="KNP54" s="93"/>
      <c r="KNQ54" s="93"/>
      <c r="KNR54" s="93"/>
      <c r="KNS54" s="93"/>
      <c r="KNT54" s="93"/>
      <c r="KNU54" s="93"/>
      <c r="KNV54" s="93"/>
      <c r="KNW54" s="93"/>
      <c r="KNX54" s="93"/>
      <c r="KNY54" s="93"/>
      <c r="KNZ54" s="93"/>
      <c r="KOA54" s="93"/>
      <c r="KOB54" s="93"/>
      <c r="KOC54" s="93"/>
      <c r="KOD54" s="93"/>
      <c r="KOE54" s="93"/>
      <c r="KOF54" s="93"/>
      <c r="KOG54" s="93"/>
      <c r="KOH54" s="93"/>
      <c r="KOI54" s="93"/>
      <c r="KOJ54" s="93"/>
      <c r="KOK54" s="93"/>
      <c r="KOL54" s="93"/>
      <c r="KOM54" s="93"/>
      <c r="KON54" s="93"/>
      <c r="KOO54" s="93"/>
      <c r="KOP54" s="93"/>
      <c r="KOQ54" s="93"/>
      <c r="KOR54" s="93"/>
      <c r="KOS54" s="93"/>
      <c r="KOT54" s="93"/>
      <c r="KOU54" s="93"/>
      <c r="KOV54" s="93"/>
      <c r="KOW54" s="93"/>
      <c r="KOX54" s="93"/>
      <c r="KOY54" s="93"/>
      <c r="KOZ54" s="93"/>
      <c r="KPA54" s="93"/>
      <c r="KPB54" s="93"/>
      <c r="KPC54" s="93"/>
      <c r="KPD54" s="93"/>
      <c r="KPE54" s="93"/>
      <c r="KPF54" s="93"/>
      <c r="KPG54" s="93"/>
      <c r="KPH54" s="93"/>
      <c r="KPI54" s="93"/>
      <c r="KPJ54" s="93"/>
      <c r="KPK54" s="93"/>
      <c r="KPL54" s="93"/>
      <c r="KPM54" s="93"/>
      <c r="KPN54" s="93"/>
      <c r="KPO54" s="93"/>
      <c r="KPP54" s="93"/>
      <c r="KPQ54" s="93"/>
      <c r="KPR54" s="93"/>
      <c r="KPS54" s="93"/>
      <c r="KPT54" s="93"/>
      <c r="KPU54" s="93"/>
      <c r="KPV54" s="93"/>
      <c r="KPW54" s="93"/>
      <c r="KPX54" s="93"/>
      <c r="KPY54" s="93"/>
      <c r="KPZ54" s="93"/>
      <c r="KQA54" s="93"/>
      <c r="KQB54" s="93"/>
      <c r="KQC54" s="93"/>
      <c r="KQD54" s="93"/>
      <c r="KQE54" s="93"/>
      <c r="KQF54" s="93"/>
      <c r="KQG54" s="93"/>
      <c r="KQH54" s="93"/>
      <c r="KQI54" s="93"/>
      <c r="KQJ54" s="93"/>
      <c r="KQK54" s="93"/>
      <c r="KQL54" s="93"/>
      <c r="KQM54" s="93"/>
      <c r="KQN54" s="93"/>
      <c r="KQO54" s="93"/>
      <c r="KQP54" s="93"/>
      <c r="KQQ54" s="93"/>
      <c r="KQR54" s="93"/>
      <c r="KQS54" s="93"/>
      <c r="KQT54" s="93"/>
      <c r="KQU54" s="93"/>
      <c r="KQV54" s="93"/>
      <c r="KQW54" s="93"/>
      <c r="KQX54" s="93"/>
      <c r="KQY54" s="93"/>
      <c r="KQZ54" s="93"/>
      <c r="KRA54" s="93"/>
      <c r="KRB54" s="93"/>
      <c r="KRC54" s="93"/>
      <c r="KRD54" s="93"/>
      <c r="KRE54" s="93"/>
      <c r="KRF54" s="93"/>
      <c r="KRG54" s="93"/>
      <c r="KRH54" s="93"/>
      <c r="KRI54" s="93"/>
      <c r="KRJ54" s="93"/>
      <c r="KRK54" s="93"/>
      <c r="KRL54" s="93"/>
      <c r="KRM54" s="93"/>
      <c r="KRN54" s="93"/>
      <c r="KRO54" s="93"/>
      <c r="KRP54" s="93"/>
      <c r="KRQ54" s="93"/>
      <c r="KRR54" s="93"/>
      <c r="KRS54" s="93"/>
      <c r="KRT54" s="93"/>
      <c r="KRU54" s="93"/>
      <c r="KRV54" s="93"/>
      <c r="KRW54" s="93"/>
      <c r="KRX54" s="93"/>
      <c r="KRY54" s="93"/>
      <c r="KRZ54" s="93"/>
      <c r="KSA54" s="93"/>
      <c r="KSB54" s="93"/>
      <c r="KSC54" s="93"/>
      <c r="KSD54" s="93"/>
      <c r="KSE54" s="93"/>
      <c r="KSF54" s="93"/>
      <c r="KSG54" s="93"/>
      <c r="KSH54" s="93"/>
      <c r="KSI54" s="93"/>
      <c r="KSJ54" s="93"/>
      <c r="KSK54" s="93"/>
      <c r="KSL54" s="93"/>
      <c r="KSM54" s="93"/>
      <c r="KSN54" s="93"/>
      <c r="KSO54" s="93"/>
      <c r="KSP54" s="93"/>
      <c r="KSQ54" s="93"/>
      <c r="KSR54" s="93"/>
      <c r="KSS54" s="93"/>
      <c r="KST54" s="93"/>
      <c r="KSU54" s="93"/>
      <c r="KSV54" s="93"/>
      <c r="KSW54" s="93"/>
      <c r="KSX54" s="93"/>
      <c r="KSY54" s="93"/>
      <c r="KSZ54" s="93"/>
      <c r="KTA54" s="93"/>
      <c r="KTB54" s="93"/>
      <c r="KTC54" s="93"/>
      <c r="KTD54" s="93"/>
      <c r="KTE54" s="93"/>
      <c r="KTF54" s="93"/>
      <c r="KTG54" s="93"/>
      <c r="KTH54" s="93"/>
      <c r="KTI54" s="93"/>
      <c r="KTJ54" s="93"/>
      <c r="KTK54" s="93"/>
      <c r="KTL54" s="93"/>
      <c r="KTM54" s="93"/>
      <c r="KTN54" s="93"/>
      <c r="KTO54" s="93"/>
      <c r="KTP54" s="93"/>
      <c r="KTQ54" s="93"/>
      <c r="KTR54" s="93"/>
      <c r="KTS54" s="93"/>
      <c r="KTT54" s="93"/>
      <c r="KTU54" s="93"/>
      <c r="KTV54" s="93"/>
      <c r="KTW54" s="93"/>
      <c r="KTX54" s="93"/>
      <c r="KTY54" s="93"/>
      <c r="KTZ54" s="93"/>
      <c r="KUA54" s="93"/>
      <c r="KUB54" s="93"/>
      <c r="KUC54" s="93"/>
      <c r="KUD54" s="93"/>
      <c r="KUE54" s="93"/>
      <c r="KUF54" s="93"/>
      <c r="KUG54" s="93"/>
      <c r="KUH54" s="93"/>
      <c r="KUI54" s="93"/>
      <c r="KUJ54" s="93"/>
      <c r="KUK54" s="93"/>
      <c r="KUL54" s="93"/>
      <c r="KUM54" s="93"/>
      <c r="KUN54" s="93"/>
      <c r="KUO54" s="93"/>
      <c r="KUP54" s="93"/>
      <c r="KUQ54" s="93"/>
      <c r="KUR54" s="93"/>
      <c r="KUS54" s="93"/>
      <c r="KUT54" s="93"/>
      <c r="KUU54" s="93"/>
      <c r="KUV54" s="93"/>
      <c r="KUW54" s="93"/>
      <c r="KUX54" s="93"/>
      <c r="KUY54" s="93"/>
      <c r="KUZ54" s="93"/>
      <c r="KVA54" s="93"/>
      <c r="KVB54" s="93"/>
      <c r="KVC54" s="93"/>
      <c r="KVD54" s="93"/>
      <c r="KVE54" s="93"/>
      <c r="KVF54" s="93"/>
      <c r="KVG54" s="93"/>
      <c r="KVH54" s="93"/>
      <c r="KVI54" s="93"/>
      <c r="KVJ54" s="93"/>
      <c r="KVK54" s="93"/>
      <c r="KVL54" s="93"/>
      <c r="KVM54" s="93"/>
      <c r="KVN54" s="93"/>
      <c r="KVO54" s="93"/>
      <c r="KVP54" s="93"/>
      <c r="KVQ54" s="93"/>
      <c r="KVR54" s="93"/>
      <c r="KVS54" s="93"/>
      <c r="KVT54" s="93"/>
      <c r="KVU54" s="93"/>
      <c r="KVV54" s="93"/>
      <c r="KVW54" s="93"/>
      <c r="KVX54" s="93"/>
      <c r="KVY54" s="93"/>
      <c r="KVZ54" s="93"/>
      <c r="KWA54" s="93"/>
      <c r="KWB54" s="93"/>
      <c r="KWC54" s="93"/>
      <c r="KWD54" s="93"/>
      <c r="KWE54" s="93"/>
      <c r="KWF54" s="93"/>
      <c r="KWG54" s="93"/>
      <c r="KWH54" s="93"/>
      <c r="KWI54" s="93"/>
      <c r="KWJ54" s="93"/>
      <c r="KWK54" s="93"/>
      <c r="KWL54" s="93"/>
      <c r="KWM54" s="93"/>
      <c r="KWN54" s="93"/>
      <c r="KWO54" s="93"/>
      <c r="KWP54" s="93"/>
      <c r="KWQ54" s="93"/>
      <c r="KWR54" s="93"/>
      <c r="KWS54" s="93"/>
      <c r="KWT54" s="93"/>
      <c r="KWU54" s="93"/>
      <c r="KWV54" s="93"/>
      <c r="KWW54" s="93"/>
      <c r="KWX54" s="93"/>
      <c r="KWY54" s="93"/>
      <c r="KWZ54" s="93"/>
      <c r="KXA54" s="93"/>
      <c r="KXB54" s="93"/>
      <c r="KXC54" s="93"/>
      <c r="KXD54" s="93"/>
      <c r="KXE54" s="93"/>
      <c r="KXF54" s="93"/>
      <c r="KXG54" s="93"/>
      <c r="KXH54" s="93"/>
      <c r="KXI54" s="93"/>
      <c r="KXJ54" s="93"/>
      <c r="KXK54" s="93"/>
      <c r="KXL54" s="93"/>
      <c r="KXM54" s="93"/>
      <c r="KXN54" s="93"/>
      <c r="KXO54" s="93"/>
      <c r="KXP54" s="93"/>
      <c r="KXQ54" s="93"/>
      <c r="KXR54" s="93"/>
      <c r="KXS54" s="93"/>
      <c r="KXT54" s="93"/>
      <c r="KXU54" s="93"/>
      <c r="KXV54" s="93"/>
      <c r="KXW54" s="93"/>
      <c r="KXX54" s="93"/>
      <c r="KXY54" s="93"/>
      <c r="KXZ54" s="93"/>
      <c r="KYA54" s="93"/>
      <c r="KYB54" s="93"/>
      <c r="KYC54" s="93"/>
      <c r="KYD54" s="93"/>
      <c r="KYE54" s="93"/>
      <c r="KYF54" s="93"/>
      <c r="KYG54" s="93"/>
      <c r="KYH54" s="93"/>
      <c r="KYI54" s="93"/>
      <c r="KYJ54" s="93"/>
      <c r="KYK54" s="93"/>
      <c r="KYL54" s="93"/>
      <c r="KYM54" s="93"/>
      <c r="KYN54" s="93"/>
      <c r="KYO54" s="93"/>
      <c r="KYP54" s="93"/>
      <c r="KYQ54" s="93"/>
      <c r="KYR54" s="93"/>
      <c r="KYS54" s="93"/>
      <c r="KYT54" s="93"/>
      <c r="KYU54" s="93"/>
      <c r="KYV54" s="93"/>
      <c r="KYW54" s="93"/>
      <c r="KYX54" s="93"/>
      <c r="KYY54" s="93"/>
      <c r="KYZ54" s="93"/>
      <c r="KZA54" s="93"/>
      <c r="KZB54" s="93"/>
      <c r="KZC54" s="93"/>
      <c r="KZD54" s="93"/>
      <c r="KZE54" s="93"/>
      <c r="KZF54" s="93"/>
      <c r="KZG54" s="93"/>
      <c r="KZH54" s="93"/>
      <c r="KZI54" s="93"/>
      <c r="KZJ54" s="93"/>
      <c r="KZK54" s="93"/>
      <c r="KZL54" s="93"/>
      <c r="KZM54" s="93"/>
      <c r="KZN54" s="93"/>
      <c r="KZO54" s="93"/>
      <c r="KZP54" s="93"/>
      <c r="KZQ54" s="93"/>
      <c r="KZR54" s="93"/>
      <c r="KZS54" s="93"/>
      <c r="KZT54" s="93"/>
      <c r="KZU54" s="93"/>
      <c r="KZV54" s="93"/>
      <c r="KZW54" s="93"/>
      <c r="KZX54" s="93"/>
      <c r="KZY54" s="93"/>
      <c r="KZZ54" s="93"/>
      <c r="LAA54" s="93"/>
      <c r="LAB54" s="93"/>
      <c r="LAC54" s="93"/>
      <c r="LAD54" s="93"/>
      <c r="LAE54" s="93"/>
      <c r="LAF54" s="93"/>
      <c r="LAG54" s="93"/>
      <c r="LAH54" s="93"/>
      <c r="LAI54" s="93"/>
      <c r="LAJ54" s="93"/>
      <c r="LAK54" s="93"/>
      <c r="LAL54" s="93"/>
      <c r="LAM54" s="93"/>
      <c r="LAN54" s="93"/>
      <c r="LAO54" s="93"/>
      <c r="LAP54" s="93"/>
      <c r="LAQ54" s="93"/>
      <c r="LAR54" s="93"/>
      <c r="LAS54" s="93"/>
      <c r="LAT54" s="93"/>
      <c r="LAU54" s="93"/>
      <c r="LAV54" s="93"/>
      <c r="LAW54" s="93"/>
      <c r="LAX54" s="93"/>
      <c r="LAY54" s="93"/>
      <c r="LAZ54" s="93"/>
      <c r="LBA54" s="93"/>
      <c r="LBB54" s="93"/>
      <c r="LBC54" s="93"/>
      <c r="LBD54" s="93"/>
      <c r="LBE54" s="93"/>
      <c r="LBF54" s="93"/>
      <c r="LBG54" s="93"/>
      <c r="LBH54" s="93"/>
      <c r="LBI54" s="93"/>
      <c r="LBJ54" s="93"/>
      <c r="LBK54" s="93"/>
      <c r="LBL54" s="93"/>
      <c r="LBM54" s="93"/>
      <c r="LBN54" s="93"/>
      <c r="LBO54" s="93"/>
      <c r="LBP54" s="93"/>
      <c r="LBQ54" s="93"/>
      <c r="LBR54" s="93"/>
      <c r="LBS54" s="93"/>
      <c r="LBT54" s="93"/>
      <c r="LBU54" s="93"/>
      <c r="LBV54" s="93"/>
      <c r="LBW54" s="93"/>
      <c r="LBX54" s="93"/>
      <c r="LBY54" s="93"/>
      <c r="LBZ54" s="93"/>
      <c r="LCA54" s="93"/>
      <c r="LCB54" s="93"/>
      <c r="LCC54" s="93"/>
      <c r="LCD54" s="93"/>
      <c r="LCE54" s="93"/>
      <c r="LCF54" s="93"/>
      <c r="LCG54" s="93"/>
      <c r="LCH54" s="93"/>
      <c r="LCI54" s="93"/>
      <c r="LCJ54" s="93"/>
      <c r="LCK54" s="93"/>
      <c r="LCL54" s="93"/>
      <c r="LCM54" s="93"/>
      <c r="LCN54" s="93"/>
      <c r="LCO54" s="93"/>
      <c r="LCP54" s="93"/>
      <c r="LCQ54" s="93"/>
      <c r="LCR54" s="93"/>
      <c r="LCS54" s="93"/>
      <c r="LCT54" s="93"/>
      <c r="LCU54" s="93"/>
      <c r="LCV54" s="93"/>
      <c r="LCW54" s="93"/>
      <c r="LCX54" s="93"/>
      <c r="LCY54" s="93"/>
      <c r="LCZ54" s="93"/>
      <c r="LDA54" s="93"/>
      <c r="LDB54" s="93"/>
      <c r="LDC54" s="93"/>
      <c r="LDD54" s="93"/>
      <c r="LDE54" s="93"/>
      <c r="LDF54" s="93"/>
      <c r="LDG54" s="93"/>
      <c r="LDH54" s="93"/>
      <c r="LDI54" s="93"/>
      <c r="LDJ54" s="93"/>
      <c r="LDK54" s="93"/>
      <c r="LDL54" s="93"/>
      <c r="LDM54" s="93"/>
      <c r="LDN54" s="93"/>
      <c r="LDO54" s="93"/>
      <c r="LDP54" s="93"/>
      <c r="LDQ54" s="93"/>
      <c r="LDR54" s="93"/>
      <c r="LDS54" s="93"/>
      <c r="LDT54" s="93"/>
      <c r="LDU54" s="93"/>
      <c r="LDV54" s="93"/>
      <c r="LDW54" s="93"/>
      <c r="LDX54" s="93"/>
      <c r="LDY54" s="93"/>
      <c r="LDZ54" s="93"/>
      <c r="LEA54" s="93"/>
      <c r="LEB54" s="93"/>
      <c r="LEC54" s="93"/>
      <c r="LED54" s="93"/>
      <c r="LEE54" s="93"/>
      <c r="LEF54" s="93"/>
      <c r="LEG54" s="93"/>
      <c r="LEH54" s="93"/>
      <c r="LEI54" s="93"/>
      <c r="LEJ54" s="93"/>
      <c r="LEK54" s="93"/>
      <c r="LEL54" s="93"/>
      <c r="LEM54" s="93"/>
      <c r="LEN54" s="93"/>
      <c r="LEO54" s="93"/>
      <c r="LEP54" s="93"/>
      <c r="LEQ54" s="93"/>
      <c r="LER54" s="93"/>
      <c r="LES54" s="93"/>
      <c r="LET54" s="93"/>
      <c r="LEU54" s="93"/>
      <c r="LEV54" s="93"/>
      <c r="LEW54" s="93"/>
      <c r="LEX54" s="93"/>
      <c r="LEY54" s="93"/>
      <c r="LEZ54" s="93"/>
      <c r="LFA54" s="93"/>
      <c r="LFB54" s="93"/>
      <c r="LFC54" s="93"/>
      <c r="LFD54" s="93"/>
      <c r="LFE54" s="93"/>
      <c r="LFF54" s="93"/>
      <c r="LFG54" s="93"/>
      <c r="LFH54" s="93"/>
      <c r="LFI54" s="93"/>
      <c r="LFJ54" s="93"/>
      <c r="LFK54" s="93"/>
      <c r="LFL54" s="93"/>
      <c r="LFM54" s="93"/>
      <c r="LFN54" s="93"/>
      <c r="LFO54" s="93"/>
      <c r="LFP54" s="93"/>
      <c r="LFQ54" s="93"/>
      <c r="LFR54" s="93"/>
      <c r="LFS54" s="93"/>
      <c r="LFT54" s="93"/>
      <c r="LFU54" s="93"/>
      <c r="LFV54" s="93"/>
      <c r="LFW54" s="93"/>
      <c r="LFX54" s="93"/>
      <c r="LFY54" s="93"/>
      <c r="LFZ54" s="93"/>
      <c r="LGA54" s="93"/>
      <c r="LGB54" s="93"/>
      <c r="LGC54" s="93"/>
      <c r="LGD54" s="93"/>
      <c r="LGE54" s="93"/>
      <c r="LGF54" s="93"/>
      <c r="LGG54" s="93"/>
      <c r="LGH54" s="93"/>
      <c r="LGI54" s="93"/>
      <c r="LGJ54" s="93"/>
      <c r="LGK54" s="93"/>
      <c r="LGL54" s="93"/>
      <c r="LGM54" s="93"/>
      <c r="LGN54" s="93"/>
      <c r="LGO54" s="93"/>
      <c r="LGP54" s="93"/>
      <c r="LGQ54" s="93"/>
      <c r="LGR54" s="93"/>
      <c r="LGS54" s="93"/>
      <c r="LGT54" s="93"/>
      <c r="LGU54" s="93"/>
      <c r="LGV54" s="93"/>
      <c r="LGW54" s="93"/>
      <c r="LGX54" s="93"/>
      <c r="LGY54" s="93"/>
      <c r="LGZ54" s="93"/>
      <c r="LHA54" s="93"/>
      <c r="LHB54" s="93"/>
      <c r="LHC54" s="93"/>
      <c r="LHD54" s="93"/>
      <c r="LHE54" s="93"/>
      <c r="LHF54" s="93"/>
      <c r="LHG54" s="93"/>
      <c r="LHH54" s="93"/>
      <c r="LHI54" s="93"/>
      <c r="LHJ54" s="93"/>
      <c r="LHK54" s="93"/>
      <c r="LHL54" s="93"/>
      <c r="LHM54" s="93"/>
      <c r="LHN54" s="93"/>
      <c r="LHO54" s="93"/>
      <c r="LHP54" s="93"/>
      <c r="LHQ54" s="93"/>
      <c r="LHR54" s="93"/>
      <c r="LHS54" s="93"/>
      <c r="LHT54" s="93"/>
      <c r="LHU54" s="93"/>
      <c r="LHV54" s="93"/>
      <c r="LHW54" s="93"/>
      <c r="LHX54" s="93"/>
      <c r="LHY54" s="93"/>
      <c r="LHZ54" s="93"/>
      <c r="LIA54" s="93"/>
      <c r="LIB54" s="93"/>
      <c r="LIC54" s="93"/>
      <c r="LID54" s="93"/>
      <c r="LIE54" s="93"/>
      <c r="LIF54" s="93"/>
      <c r="LIG54" s="93"/>
      <c r="LIH54" s="93"/>
      <c r="LII54" s="93"/>
      <c r="LIJ54" s="93"/>
      <c r="LIK54" s="93"/>
      <c r="LIL54" s="93"/>
      <c r="LIM54" s="93"/>
      <c r="LIN54" s="93"/>
      <c r="LIO54" s="93"/>
      <c r="LIP54" s="93"/>
      <c r="LIQ54" s="93"/>
      <c r="LIR54" s="93"/>
      <c r="LIS54" s="93"/>
      <c r="LIT54" s="93"/>
      <c r="LIU54" s="93"/>
      <c r="LIV54" s="93"/>
      <c r="LIW54" s="93"/>
      <c r="LIX54" s="93"/>
      <c r="LIY54" s="93"/>
      <c r="LIZ54" s="93"/>
      <c r="LJA54" s="93"/>
      <c r="LJB54" s="93"/>
      <c r="LJC54" s="93"/>
      <c r="LJD54" s="93"/>
      <c r="LJE54" s="93"/>
      <c r="LJF54" s="93"/>
      <c r="LJG54" s="93"/>
      <c r="LJH54" s="93"/>
      <c r="LJI54" s="93"/>
      <c r="LJJ54" s="93"/>
      <c r="LJK54" s="93"/>
      <c r="LJL54" s="93"/>
      <c r="LJM54" s="93"/>
      <c r="LJN54" s="93"/>
      <c r="LJO54" s="93"/>
      <c r="LJP54" s="93"/>
      <c r="LJQ54" s="93"/>
      <c r="LJR54" s="93"/>
      <c r="LJS54" s="93"/>
      <c r="LJT54" s="93"/>
      <c r="LJU54" s="93"/>
      <c r="LJV54" s="93"/>
      <c r="LJW54" s="93"/>
      <c r="LJX54" s="93"/>
      <c r="LJY54" s="93"/>
      <c r="LJZ54" s="93"/>
      <c r="LKA54" s="93"/>
      <c r="LKB54" s="93"/>
      <c r="LKC54" s="93"/>
      <c r="LKD54" s="93"/>
      <c r="LKE54" s="93"/>
      <c r="LKF54" s="93"/>
      <c r="LKG54" s="93"/>
      <c r="LKH54" s="93"/>
      <c r="LKI54" s="93"/>
      <c r="LKJ54" s="93"/>
      <c r="LKK54" s="93"/>
      <c r="LKL54" s="93"/>
      <c r="LKM54" s="93"/>
      <c r="LKN54" s="93"/>
      <c r="LKO54" s="93"/>
      <c r="LKP54" s="93"/>
      <c r="LKQ54" s="93"/>
      <c r="LKR54" s="93"/>
      <c r="LKS54" s="93"/>
      <c r="LKT54" s="93"/>
      <c r="LKU54" s="93"/>
      <c r="LKV54" s="93"/>
      <c r="LKW54" s="93"/>
      <c r="LKX54" s="93"/>
      <c r="LKY54" s="93"/>
      <c r="LKZ54" s="93"/>
      <c r="LLA54" s="93"/>
      <c r="LLB54" s="93"/>
      <c r="LLC54" s="93"/>
      <c r="LLD54" s="93"/>
      <c r="LLE54" s="93"/>
      <c r="LLF54" s="93"/>
      <c r="LLG54" s="93"/>
      <c r="LLH54" s="93"/>
      <c r="LLI54" s="93"/>
      <c r="LLJ54" s="93"/>
      <c r="LLK54" s="93"/>
      <c r="LLL54" s="93"/>
      <c r="LLM54" s="93"/>
      <c r="LLN54" s="93"/>
      <c r="LLO54" s="93"/>
      <c r="LLP54" s="93"/>
      <c r="LLQ54" s="93"/>
      <c r="LLR54" s="93"/>
      <c r="LLS54" s="93"/>
      <c r="LLT54" s="93"/>
      <c r="LLU54" s="93"/>
      <c r="LLV54" s="93"/>
      <c r="LLW54" s="93"/>
      <c r="LLX54" s="93"/>
      <c r="LLY54" s="93"/>
      <c r="LLZ54" s="93"/>
      <c r="LMA54" s="93"/>
      <c r="LMB54" s="93"/>
      <c r="LMC54" s="93"/>
      <c r="LMD54" s="93"/>
      <c r="LME54" s="93"/>
      <c r="LMF54" s="93"/>
      <c r="LMG54" s="93"/>
      <c r="LMH54" s="93"/>
      <c r="LMI54" s="93"/>
      <c r="LMJ54" s="93"/>
      <c r="LMK54" s="93"/>
      <c r="LML54" s="93"/>
      <c r="LMM54" s="93"/>
      <c r="LMN54" s="93"/>
      <c r="LMO54" s="93"/>
      <c r="LMP54" s="93"/>
      <c r="LMQ54" s="93"/>
      <c r="LMR54" s="93"/>
      <c r="LMS54" s="93"/>
      <c r="LMT54" s="93"/>
      <c r="LMU54" s="93"/>
      <c r="LMV54" s="93"/>
      <c r="LMW54" s="93"/>
      <c r="LMX54" s="93"/>
      <c r="LMY54" s="93"/>
      <c r="LMZ54" s="93"/>
      <c r="LNA54" s="93"/>
      <c r="LNB54" s="93"/>
      <c r="LNC54" s="93"/>
      <c r="LND54" s="93"/>
      <c r="LNE54" s="93"/>
      <c r="LNF54" s="93"/>
      <c r="LNG54" s="93"/>
      <c r="LNH54" s="93"/>
      <c r="LNI54" s="93"/>
      <c r="LNJ54" s="93"/>
      <c r="LNK54" s="93"/>
      <c r="LNL54" s="93"/>
      <c r="LNM54" s="93"/>
      <c r="LNN54" s="93"/>
      <c r="LNO54" s="93"/>
      <c r="LNP54" s="93"/>
      <c r="LNQ54" s="93"/>
      <c r="LNR54" s="93"/>
      <c r="LNS54" s="93"/>
      <c r="LNT54" s="93"/>
      <c r="LNU54" s="93"/>
      <c r="LNV54" s="93"/>
      <c r="LNW54" s="93"/>
      <c r="LNX54" s="93"/>
      <c r="LNY54" s="93"/>
      <c r="LNZ54" s="93"/>
      <c r="LOA54" s="93"/>
      <c r="LOB54" s="93"/>
      <c r="LOC54" s="93"/>
      <c r="LOD54" s="93"/>
      <c r="LOE54" s="93"/>
      <c r="LOF54" s="93"/>
      <c r="LOG54" s="93"/>
      <c r="LOH54" s="93"/>
      <c r="LOI54" s="93"/>
      <c r="LOJ54" s="93"/>
      <c r="LOK54" s="93"/>
      <c r="LOL54" s="93"/>
      <c r="LOM54" s="93"/>
      <c r="LON54" s="93"/>
      <c r="LOO54" s="93"/>
      <c r="LOP54" s="93"/>
      <c r="LOQ54" s="93"/>
      <c r="LOR54" s="93"/>
      <c r="LOS54" s="93"/>
      <c r="LOT54" s="93"/>
      <c r="LOU54" s="93"/>
      <c r="LOV54" s="93"/>
      <c r="LOW54" s="93"/>
      <c r="LOX54" s="93"/>
      <c r="LOY54" s="93"/>
      <c r="LOZ54" s="93"/>
      <c r="LPA54" s="93"/>
      <c r="LPB54" s="93"/>
      <c r="LPC54" s="93"/>
      <c r="LPD54" s="93"/>
      <c r="LPE54" s="93"/>
      <c r="LPF54" s="93"/>
      <c r="LPG54" s="93"/>
      <c r="LPH54" s="93"/>
      <c r="LPI54" s="93"/>
      <c r="LPJ54" s="93"/>
      <c r="LPK54" s="93"/>
      <c r="LPL54" s="93"/>
      <c r="LPM54" s="93"/>
      <c r="LPN54" s="93"/>
      <c r="LPO54" s="93"/>
      <c r="LPP54" s="93"/>
      <c r="LPQ54" s="93"/>
      <c r="LPR54" s="93"/>
      <c r="LPS54" s="93"/>
      <c r="LPT54" s="93"/>
      <c r="LPU54" s="93"/>
      <c r="LPV54" s="93"/>
      <c r="LPW54" s="93"/>
      <c r="LPX54" s="93"/>
      <c r="LPY54" s="93"/>
      <c r="LPZ54" s="93"/>
      <c r="LQA54" s="93"/>
      <c r="LQB54" s="93"/>
      <c r="LQC54" s="93"/>
      <c r="LQD54" s="93"/>
      <c r="LQE54" s="93"/>
      <c r="LQF54" s="93"/>
      <c r="LQG54" s="93"/>
      <c r="LQH54" s="93"/>
      <c r="LQI54" s="93"/>
      <c r="LQJ54" s="93"/>
      <c r="LQK54" s="93"/>
      <c r="LQL54" s="93"/>
      <c r="LQM54" s="93"/>
      <c r="LQN54" s="93"/>
      <c r="LQO54" s="93"/>
      <c r="LQP54" s="93"/>
      <c r="LQQ54" s="93"/>
      <c r="LQR54" s="93"/>
      <c r="LQS54" s="93"/>
      <c r="LQT54" s="93"/>
      <c r="LQU54" s="93"/>
      <c r="LQV54" s="93"/>
      <c r="LQW54" s="93"/>
      <c r="LQX54" s="93"/>
      <c r="LQY54" s="93"/>
      <c r="LQZ54" s="93"/>
      <c r="LRA54" s="93"/>
      <c r="LRB54" s="93"/>
      <c r="LRC54" s="93"/>
      <c r="LRD54" s="93"/>
      <c r="LRE54" s="93"/>
      <c r="LRF54" s="93"/>
      <c r="LRG54" s="93"/>
      <c r="LRH54" s="93"/>
      <c r="LRI54" s="93"/>
      <c r="LRJ54" s="93"/>
      <c r="LRK54" s="93"/>
      <c r="LRL54" s="93"/>
      <c r="LRM54" s="93"/>
      <c r="LRN54" s="93"/>
      <c r="LRO54" s="93"/>
      <c r="LRP54" s="93"/>
      <c r="LRQ54" s="93"/>
      <c r="LRR54" s="93"/>
      <c r="LRS54" s="93"/>
      <c r="LRT54" s="93"/>
      <c r="LRU54" s="93"/>
      <c r="LRV54" s="93"/>
      <c r="LRW54" s="93"/>
      <c r="LRX54" s="93"/>
      <c r="LRY54" s="93"/>
      <c r="LRZ54" s="93"/>
      <c r="LSA54" s="93"/>
      <c r="LSB54" s="93"/>
      <c r="LSC54" s="93"/>
      <c r="LSD54" s="93"/>
      <c r="LSE54" s="93"/>
      <c r="LSF54" s="93"/>
      <c r="LSG54" s="93"/>
      <c r="LSH54" s="93"/>
      <c r="LSI54" s="93"/>
      <c r="LSJ54" s="93"/>
      <c r="LSK54" s="93"/>
      <c r="LSL54" s="93"/>
      <c r="LSM54" s="93"/>
      <c r="LSN54" s="93"/>
      <c r="LSO54" s="93"/>
      <c r="LSP54" s="93"/>
      <c r="LSQ54" s="93"/>
      <c r="LSR54" s="93"/>
      <c r="LSS54" s="93"/>
      <c r="LST54" s="93"/>
      <c r="LSU54" s="93"/>
      <c r="LSV54" s="93"/>
      <c r="LSW54" s="93"/>
      <c r="LSX54" s="93"/>
      <c r="LSY54" s="93"/>
      <c r="LSZ54" s="93"/>
      <c r="LTA54" s="93"/>
      <c r="LTB54" s="93"/>
      <c r="LTC54" s="93"/>
      <c r="LTD54" s="93"/>
      <c r="LTE54" s="93"/>
      <c r="LTF54" s="93"/>
      <c r="LTG54" s="93"/>
      <c r="LTH54" s="93"/>
      <c r="LTI54" s="93"/>
      <c r="LTJ54" s="93"/>
      <c r="LTK54" s="93"/>
      <c r="LTL54" s="93"/>
      <c r="LTM54" s="93"/>
      <c r="LTN54" s="93"/>
      <c r="LTO54" s="93"/>
      <c r="LTP54" s="93"/>
      <c r="LTQ54" s="93"/>
      <c r="LTR54" s="93"/>
      <c r="LTS54" s="93"/>
      <c r="LTT54" s="93"/>
      <c r="LTU54" s="93"/>
      <c r="LTV54" s="93"/>
      <c r="LTW54" s="93"/>
      <c r="LTX54" s="93"/>
      <c r="LTY54" s="93"/>
      <c r="LTZ54" s="93"/>
      <c r="LUA54" s="93"/>
      <c r="LUB54" s="93"/>
      <c r="LUC54" s="93"/>
      <c r="LUD54" s="93"/>
      <c r="LUE54" s="93"/>
      <c r="LUF54" s="93"/>
      <c r="LUG54" s="93"/>
      <c r="LUH54" s="93"/>
      <c r="LUI54" s="93"/>
      <c r="LUJ54" s="93"/>
      <c r="LUK54" s="93"/>
      <c r="LUL54" s="93"/>
      <c r="LUM54" s="93"/>
      <c r="LUN54" s="93"/>
      <c r="LUO54" s="93"/>
      <c r="LUP54" s="93"/>
      <c r="LUQ54" s="93"/>
      <c r="LUR54" s="93"/>
      <c r="LUS54" s="93"/>
      <c r="LUT54" s="93"/>
      <c r="LUU54" s="93"/>
      <c r="LUV54" s="93"/>
      <c r="LUW54" s="93"/>
      <c r="LUX54" s="93"/>
      <c r="LUY54" s="93"/>
      <c r="LUZ54" s="93"/>
      <c r="LVA54" s="93"/>
      <c r="LVB54" s="93"/>
      <c r="LVC54" s="93"/>
      <c r="LVD54" s="93"/>
      <c r="LVE54" s="93"/>
      <c r="LVF54" s="93"/>
      <c r="LVG54" s="93"/>
      <c r="LVH54" s="93"/>
      <c r="LVI54" s="93"/>
      <c r="LVJ54" s="93"/>
      <c r="LVK54" s="93"/>
      <c r="LVL54" s="93"/>
      <c r="LVM54" s="93"/>
      <c r="LVN54" s="93"/>
      <c r="LVO54" s="93"/>
      <c r="LVP54" s="93"/>
      <c r="LVQ54" s="93"/>
      <c r="LVR54" s="93"/>
      <c r="LVS54" s="93"/>
      <c r="LVT54" s="93"/>
      <c r="LVU54" s="93"/>
      <c r="LVV54" s="93"/>
      <c r="LVW54" s="93"/>
      <c r="LVX54" s="93"/>
      <c r="LVY54" s="93"/>
      <c r="LVZ54" s="93"/>
      <c r="LWA54" s="93"/>
      <c r="LWB54" s="93"/>
      <c r="LWC54" s="93"/>
      <c r="LWD54" s="93"/>
      <c r="LWE54" s="93"/>
      <c r="LWF54" s="93"/>
      <c r="LWG54" s="93"/>
      <c r="LWH54" s="93"/>
      <c r="LWI54" s="93"/>
      <c r="LWJ54" s="93"/>
      <c r="LWK54" s="93"/>
      <c r="LWL54" s="93"/>
      <c r="LWM54" s="93"/>
      <c r="LWN54" s="93"/>
      <c r="LWO54" s="93"/>
      <c r="LWP54" s="93"/>
      <c r="LWQ54" s="93"/>
      <c r="LWR54" s="93"/>
      <c r="LWS54" s="93"/>
      <c r="LWT54" s="93"/>
      <c r="LWU54" s="93"/>
      <c r="LWV54" s="93"/>
      <c r="LWW54" s="93"/>
      <c r="LWX54" s="93"/>
      <c r="LWY54" s="93"/>
      <c r="LWZ54" s="93"/>
      <c r="LXA54" s="93"/>
      <c r="LXB54" s="93"/>
      <c r="LXC54" s="93"/>
      <c r="LXD54" s="93"/>
      <c r="LXE54" s="93"/>
      <c r="LXF54" s="93"/>
      <c r="LXG54" s="93"/>
      <c r="LXH54" s="93"/>
      <c r="LXI54" s="93"/>
      <c r="LXJ54" s="93"/>
      <c r="LXK54" s="93"/>
      <c r="LXL54" s="93"/>
      <c r="LXM54" s="93"/>
      <c r="LXN54" s="93"/>
      <c r="LXO54" s="93"/>
      <c r="LXP54" s="93"/>
      <c r="LXQ54" s="93"/>
      <c r="LXR54" s="93"/>
      <c r="LXS54" s="93"/>
      <c r="LXT54" s="93"/>
      <c r="LXU54" s="93"/>
      <c r="LXV54" s="93"/>
      <c r="LXW54" s="93"/>
      <c r="LXX54" s="93"/>
      <c r="LXY54" s="93"/>
      <c r="LXZ54" s="93"/>
      <c r="LYA54" s="93"/>
      <c r="LYB54" s="93"/>
      <c r="LYC54" s="93"/>
      <c r="LYD54" s="93"/>
      <c r="LYE54" s="93"/>
      <c r="LYF54" s="93"/>
      <c r="LYG54" s="93"/>
      <c r="LYH54" s="93"/>
      <c r="LYI54" s="93"/>
      <c r="LYJ54" s="93"/>
      <c r="LYK54" s="93"/>
      <c r="LYL54" s="93"/>
      <c r="LYM54" s="93"/>
      <c r="LYN54" s="93"/>
      <c r="LYO54" s="93"/>
      <c r="LYP54" s="93"/>
      <c r="LYQ54" s="93"/>
      <c r="LYR54" s="93"/>
      <c r="LYS54" s="93"/>
      <c r="LYT54" s="93"/>
      <c r="LYU54" s="93"/>
      <c r="LYV54" s="93"/>
      <c r="LYW54" s="93"/>
      <c r="LYX54" s="93"/>
      <c r="LYY54" s="93"/>
      <c r="LYZ54" s="93"/>
      <c r="LZA54" s="93"/>
      <c r="LZB54" s="93"/>
      <c r="LZC54" s="93"/>
      <c r="LZD54" s="93"/>
      <c r="LZE54" s="93"/>
      <c r="LZF54" s="93"/>
      <c r="LZG54" s="93"/>
      <c r="LZH54" s="93"/>
      <c r="LZI54" s="93"/>
      <c r="LZJ54" s="93"/>
      <c r="LZK54" s="93"/>
      <c r="LZL54" s="93"/>
      <c r="LZM54" s="93"/>
      <c r="LZN54" s="93"/>
      <c r="LZO54" s="93"/>
      <c r="LZP54" s="93"/>
      <c r="LZQ54" s="93"/>
      <c r="LZR54" s="93"/>
      <c r="LZS54" s="93"/>
      <c r="LZT54" s="93"/>
      <c r="LZU54" s="93"/>
      <c r="LZV54" s="93"/>
      <c r="LZW54" s="93"/>
      <c r="LZX54" s="93"/>
      <c r="LZY54" s="93"/>
      <c r="LZZ54" s="93"/>
      <c r="MAA54" s="93"/>
      <c r="MAB54" s="93"/>
      <c r="MAC54" s="93"/>
      <c r="MAD54" s="93"/>
      <c r="MAE54" s="93"/>
      <c r="MAF54" s="93"/>
      <c r="MAG54" s="93"/>
      <c r="MAH54" s="93"/>
      <c r="MAI54" s="93"/>
      <c r="MAJ54" s="93"/>
      <c r="MAK54" s="93"/>
      <c r="MAL54" s="93"/>
      <c r="MAM54" s="93"/>
      <c r="MAN54" s="93"/>
      <c r="MAO54" s="93"/>
      <c r="MAP54" s="93"/>
      <c r="MAQ54" s="93"/>
      <c r="MAR54" s="93"/>
      <c r="MAS54" s="93"/>
      <c r="MAT54" s="93"/>
      <c r="MAU54" s="93"/>
      <c r="MAV54" s="93"/>
      <c r="MAW54" s="93"/>
      <c r="MAX54" s="93"/>
      <c r="MAY54" s="93"/>
      <c r="MAZ54" s="93"/>
      <c r="MBA54" s="93"/>
      <c r="MBB54" s="93"/>
      <c r="MBC54" s="93"/>
      <c r="MBD54" s="93"/>
      <c r="MBE54" s="93"/>
      <c r="MBF54" s="93"/>
      <c r="MBG54" s="93"/>
      <c r="MBH54" s="93"/>
      <c r="MBI54" s="93"/>
      <c r="MBJ54" s="93"/>
      <c r="MBK54" s="93"/>
      <c r="MBL54" s="93"/>
      <c r="MBM54" s="93"/>
      <c r="MBN54" s="93"/>
      <c r="MBO54" s="93"/>
      <c r="MBP54" s="93"/>
      <c r="MBQ54" s="93"/>
      <c r="MBR54" s="93"/>
      <c r="MBS54" s="93"/>
      <c r="MBT54" s="93"/>
      <c r="MBU54" s="93"/>
      <c r="MBV54" s="93"/>
      <c r="MBW54" s="93"/>
      <c r="MBX54" s="93"/>
      <c r="MBY54" s="93"/>
      <c r="MBZ54" s="93"/>
      <c r="MCA54" s="93"/>
      <c r="MCB54" s="93"/>
      <c r="MCC54" s="93"/>
      <c r="MCD54" s="93"/>
      <c r="MCE54" s="93"/>
      <c r="MCF54" s="93"/>
      <c r="MCG54" s="93"/>
      <c r="MCH54" s="93"/>
      <c r="MCI54" s="93"/>
      <c r="MCJ54" s="93"/>
      <c r="MCK54" s="93"/>
      <c r="MCL54" s="93"/>
      <c r="MCM54" s="93"/>
      <c r="MCN54" s="93"/>
      <c r="MCO54" s="93"/>
      <c r="MCP54" s="93"/>
      <c r="MCQ54" s="93"/>
      <c r="MCR54" s="93"/>
      <c r="MCS54" s="93"/>
      <c r="MCT54" s="93"/>
      <c r="MCU54" s="93"/>
      <c r="MCV54" s="93"/>
      <c r="MCW54" s="93"/>
      <c r="MCX54" s="93"/>
      <c r="MCY54" s="93"/>
      <c r="MCZ54" s="93"/>
      <c r="MDA54" s="93"/>
      <c r="MDB54" s="93"/>
      <c r="MDC54" s="93"/>
      <c r="MDD54" s="93"/>
      <c r="MDE54" s="93"/>
      <c r="MDF54" s="93"/>
      <c r="MDG54" s="93"/>
      <c r="MDH54" s="93"/>
      <c r="MDI54" s="93"/>
      <c r="MDJ54" s="93"/>
      <c r="MDK54" s="93"/>
      <c r="MDL54" s="93"/>
      <c r="MDM54" s="93"/>
      <c r="MDN54" s="93"/>
      <c r="MDO54" s="93"/>
      <c r="MDP54" s="93"/>
      <c r="MDQ54" s="93"/>
      <c r="MDR54" s="93"/>
      <c r="MDS54" s="93"/>
      <c r="MDT54" s="93"/>
      <c r="MDU54" s="93"/>
      <c r="MDV54" s="93"/>
      <c r="MDW54" s="93"/>
      <c r="MDX54" s="93"/>
      <c r="MDY54" s="93"/>
      <c r="MDZ54" s="93"/>
      <c r="MEA54" s="93"/>
      <c r="MEB54" s="93"/>
      <c r="MEC54" s="93"/>
      <c r="MED54" s="93"/>
      <c r="MEE54" s="93"/>
      <c r="MEF54" s="93"/>
      <c r="MEG54" s="93"/>
      <c r="MEH54" s="93"/>
      <c r="MEI54" s="93"/>
      <c r="MEJ54" s="93"/>
      <c r="MEK54" s="93"/>
      <c r="MEL54" s="93"/>
      <c r="MEM54" s="93"/>
      <c r="MEN54" s="93"/>
      <c r="MEO54" s="93"/>
      <c r="MEP54" s="93"/>
      <c r="MEQ54" s="93"/>
      <c r="MER54" s="93"/>
      <c r="MES54" s="93"/>
      <c r="MET54" s="93"/>
      <c r="MEU54" s="93"/>
      <c r="MEV54" s="93"/>
      <c r="MEW54" s="93"/>
      <c r="MEX54" s="93"/>
      <c r="MEY54" s="93"/>
      <c r="MEZ54" s="93"/>
      <c r="MFA54" s="93"/>
      <c r="MFB54" s="93"/>
      <c r="MFC54" s="93"/>
      <c r="MFD54" s="93"/>
      <c r="MFE54" s="93"/>
      <c r="MFF54" s="93"/>
      <c r="MFG54" s="93"/>
      <c r="MFH54" s="93"/>
      <c r="MFI54" s="93"/>
      <c r="MFJ54" s="93"/>
      <c r="MFK54" s="93"/>
      <c r="MFL54" s="93"/>
      <c r="MFM54" s="93"/>
      <c r="MFN54" s="93"/>
      <c r="MFO54" s="93"/>
      <c r="MFP54" s="93"/>
      <c r="MFQ54" s="93"/>
      <c r="MFR54" s="93"/>
      <c r="MFS54" s="93"/>
      <c r="MFT54" s="93"/>
      <c r="MFU54" s="93"/>
      <c r="MFV54" s="93"/>
      <c r="MFW54" s="93"/>
      <c r="MFX54" s="93"/>
      <c r="MFY54" s="93"/>
      <c r="MFZ54" s="93"/>
      <c r="MGA54" s="93"/>
      <c r="MGB54" s="93"/>
      <c r="MGC54" s="93"/>
      <c r="MGD54" s="93"/>
      <c r="MGE54" s="93"/>
      <c r="MGF54" s="93"/>
      <c r="MGG54" s="93"/>
      <c r="MGH54" s="93"/>
      <c r="MGI54" s="93"/>
      <c r="MGJ54" s="93"/>
      <c r="MGK54" s="93"/>
      <c r="MGL54" s="93"/>
      <c r="MGM54" s="93"/>
      <c r="MGN54" s="93"/>
      <c r="MGO54" s="93"/>
      <c r="MGP54" s="93"/>
      <c r="MGQ54" s="93"/>
      <c r="MGR54" s="93"/>
      <c r="MGS54" s="93"/>
      <c r="MGT54" s="93"/>
      <c r="MGU54" s="93"/>
      <c r="MGV54" s="93"/>
      <c r="MGW54" s="93"/>
      <c r="MGX54" s="93"/>
      <c r="MGY54" s="93"/>
      <c r="MGZ54" s="93"/>
      <c r="MHA54" s="93"/>
      <c r="MHB54" s="93"/>
      <c r="MHC54" s="93"/>
      <c r="MHD54" s="93"/>
      <c r="MHE54" s="93"/>
      <c r="MHF54" s="93"/>
      <c r="MHG54" s="93"/>
      <c r="MHH54" s="93"/>
      <c r="MHI54" s="93"/>
      <c r="MHJ54" s="93"/>
      <c r="MHK54" s="93"/>
      <c r="MHL54" s="93"/>
      <c r="MHM54" s="93"/>
      <c r="MHN54" s="93"/>
      <c r="MHO54" s="93"/>
      <c r="MHP54" s="93"/>
      <c r="MHQ54" s="93"/>
      <c r="MHR54" s="93"/>
      <c r="MHS54" s="93"/>
      <c r="MHT54" s="93"/>
      <c r="MHU54" s="93"/>
      <c r="MHV54" s="93"/>
      <c r="MHW54" s="93"/>
      <c r="MHX54" s="93"/>
      <c r="MHY54" s="93"/>
      <c r="MHZ54" s="93"/>
      <c r="MIA54" s="93"/>
      <c r="MIB54" s="93"/>
      <c r="MIC54" s="93"/>
      <c r="MID54" s="93"/>
      <c r="MIE54" s="93"/>
      <c r="MIF54" s="93"/>
      <c r="MIG54" s="93"/>
      <c r="MIH54" s="93"/>
      <c r="MII54" s="93"/>
      <c r="MIJ54" s="93"/>
      <c r="MIK54" s="93"/>
      <c r="MIL54" s="93"/>
      <c r="MIM54" s="93"/>
      <c r="MIN54" s="93"/>
      <c r="MIO54" s="93"/>
      <c r="MIP54" s="93"/>
      <c r="MIQ54" s="93"/>
      <c r="MIR54" s="93"/>
      <c r="MIS54" s="93"/>
      <c r="MIT54" s="93"/>
      <c r="MIU54" s="93"/>
      <c r="MIV54" s="93"/>
      <c r="MIW54" s="93"/>
      <c r="MIX54" s="93"/>
      <c r="MIY54" s="93"/>
      <c r="MIZ54" s="93"/>
      <c r="MJA54" s="93"/>
      <c r="MJB54" s="93"/>
      <c r="MJC54" s="93"/>
      <c r="MJD54" s="93"/>
      <c r="MJE54" s="93"/>
      <c r="MJF54" s="93"/>
      <c r="MJG54" s="93"/>
      <c r="MJH54" s="93"/>
      <c r="MJI54" s="93"/>
      <c r="MJJ54" s="93"/>
      <c r="MJK54" s="93"/>
      <c r="MJL54" s="93"/>
      <c r="MJM54" s="93"/>
      <c r="MJN54" s="93"/>
      <c r="MJO54" s="93"/>
      <c r="MJP54" s="93"/>
      <c r="MJQ54" s="93"/>
      <c r="MJR54" s="93"/>
      <c r="MJS54" s="93"/>
      <c r="MJT54" s="93"/>
      <c r="MJU54" s="93"/>
      <c r="MJV54" s="93"/>
      <c r="MJW54" s="93"/>
      <c r="MJX54" s="93"/>
      <c r="MJY54" s="93"/>
      <c r="MJZ54" s="93"/>
      <c r="MKA54" s="93"/>
      <c r="MKB54" s="93"/>
      <c r="MKC54" s="93"/>
      <c r="MKD54" s="93"/>
      <c r="MKE54" s="93"/>
      <c r="MKF54" s="93"/>
      <c r="MKG54" s="93"/>
      <c r="MKH54" s="93"/>
      <c r="MKI54" s="93"/>
      <c r="MKJ54" s="93"/>
      <c r="MKK54" s="93"/>
      <c r="MKL54" s="93"/>
      <c r="MKM54" s="93"/>
      <c r="MKN54" s="93"/>
      <c r="MKO54" s="93"/>
      <c r="MKP54" s="93"/>
      <c r="MKQ54" s="93"/>
      <c r="MKR54" s="93"/>
      <c r="MKS54" s="93"/>
      <c r="MKT54" s="93"/>
      <c r="MKU54" s="93"/>
      <c r="MKV54" s="93"/>
      <c r="MKW54" s="93"/>
      <c r="MKX54" s="93"/>
      <c r="MKY54" s="93"/>
      <c r="MKZ54" s="93"/>
      <c r="MLA54" s="93"/>
      <c r="MLB54" s="93"/>
      <c r="MLC54" s="93"/>
      <c r="MLD54" s="93"/>
      <c r="MLE54" s="93"/>
      <c r="MLF54" s="93"/>
      <c r="MLG54" s="93"/>
      <c r="MLH54" s="93"/>
      <c r="MLI54" s="93"/>
      <c r="MLJ54" s="93"/>
      <c r="MLK54" s="93"/>
      <c r="MLL54" s="93"/>
      <c r="MLM54" s="93"/>
      <c r="MLN54" s="93"/>
      <c r="MLO54" s="93"/>
      <c r="MLP54" s="93"/>
      <c r="MLQ54" s="93"/>
      <c r="MLR54" s="93"/>
      <c r="MLS54" s="93"/>
      <c r="MLT54" s="93"/>
      <c r="MLU54" s="93"/>
      <c r="MLV54" s="93"/>
      <c r="MLW54" s="93"/>
      <c r="MLX54" s="93"/>
      <c r="MLY54" s="93"/>
      <c r="MLZ54" s="93"/>
      <c r="MMA54" s="93"/>
      <c r="MMB54" s="93"/>
      <c r="MMC54" s="93"/>
      <c r="MMD54" s="93"/>
      <c r="MME54" s="93"/>
      <c r="MMF54" s="93"/>
      <c r="MMG54" s="93"/>
      <c r="MMH54" s="93"/>
      <c r="MMI54" s="93"/>
      <c r="MMJ54" s="93"/>
      <c r="MMK54" s="93"/>
      <c r="MML54" s="93"/>
      <c r="MMM54" s="93"/>
      <c r="MMN54" s="93"/>
      <c r="MMO54" s="93"/>
      <c r="MMP54" s="93"/>
      <c r="MMQ54" s="93"/>
      <c r="MMR54" s="93"/>
      <c r="MMS54" s="93"/>
      <c r="MMT54" s="93"/>
      <c r="MMU54" s="93"/>
      <c r="MMV54" s="93"/>
      <c r="MMW54" s="93"/>
      <c r="MMX54" s="93"/>
      <c r="MMY54" s="93"/>
      <c r="MMZ54" s="93"/>
      <c r="MNA54" s="93"/>
      <c r="MNB54" s="93"/>
      <c r="MNC54" s="93"/>
      <c r="MND54" s="93"/>
      <c r="MNE54" s="93"/>
      <c r="MNF54" s="93"/>
      <c r="MNG54" s="93"/>
      <c r="MNH54" s="93"/>
      <c r="MNI54" s="93"/>
      <c r="MNJ54" s="93"/>
      <c r="MNK54" s="93"/>
      <c r="MNL54" s="93"/>
      <c r="MNM54" s="93"/>
      <c r="MNN54" s="93"/>
      <c r="MNO54" s="93"/>
      <c r="MNP54" s="93"/>
      <c r="MNQ54" s="93"/>
      <c r="MNR54" s="93"/>
      <c r="MNS54" s="93"/>
      <c r="MNT54" s="93"/>
      <c r="MNU54" s="93"/>
      <c r="MNV54" s="93"/>
      <c r="MNW54" s="93"/>
      <c r="MNX54" s="93"/>
      <c r="MNY54" s="93"/>
      <c r="MNZ54" s="93"/>
      <c r="MOA54" s="93"/>
      <c r="MOB54" s="93"/>
      <c r="MOC54" s="93"/>
      <c r="MOD54" s="93"/>
      <c r="MOE54" s="93"/>
      <c r="MOF54" s="93"/>
      <c r="MOG54" s="93"/>
      <c r="MOH54" s="93"/>
      <c r="MOI54" s="93"/>
      <c r="MOJ54" s="93"/>
      <c r="MOK54" s="93"/>
      <c r="MOL54" s="93"/>
      <c r="MOM54" s="93"/>
      <c r="MON54" s="93"/>
      <c r="MOO54" s="93"/>
      <c r="MOP54" s="93"/>
      <c r="MOQ54" s="93"/>
      <c r="MOR54" s="93"/>
      <c r="MOS54" s="93"/>
      <c r="MOT54" s="93"/>
      <c r="MOU54" s="93"/>
      <c r="MOV54" s="93"/>
      <c r="MOW54" s="93"/>
      <c r="MOX54" s="93"/>
      <c r="MOY54" s="93"/>
      <c r="MOZ54" s="93"/>
      <c r="MPA54" s="93"/>
      <c r="MPB54" s="93"/>
      <c r="MPC54" s="93"/>
      <c r="MPD54" s="93"/>
      <c r="MPE54" s="93"/>
      <c r="MPF54" s="93"/>
      <c r="MPG54" s="93"/>
      <c r="MPH54" s="93"/>
      <c r="MPI54" s="93"/>
      <c r="MPJ54" s="93"/>
      <c r="MPK54" s="93"/>
      <c r="MPL54" s="93"/>
      <c r="MPM54" s="93"/>
      <c r="MPN54" s="93"/>
      <c r="MPO54" s="93"/>
      <c r="MPP54" s="93"/>
      <c r="MPQ54" s="93"/>
      <c r="MPR54" s="93"/>
      <c r="MPS54" s="93"/>
      <c r="MPT54" s="93"/>
      <c r="MPU54" s="93"/>
      <c r="MPV54" s="93"/>
      <c r="MPW54" s="93"/>
      <c r="MPX54" s="93"/>
      <c r="MPY54" s="93"/>
      <c r="MPZ54" s="93"/>
      <c r="MQA54" s="93"/>
      <c r="MQB54" s="93"/>
      <c r="MQC54" s="93"/>
      <c r="MQD54" s="93"/>
      <c r="MQE54" s="93"/>
      <c r="MQF54" s="93"/>
      <c r="MQG54" s="93"/>
      <c r="MQH54" s="93"/>
      <c r="MQI54" s="93"/>
      <c r="MQJ54" s="93"/>
      <c r="MQK54" s="93"/>
      <c r="MQL54" s="93"/>
      <c r="MQM54" s="93"/>
      <c r="MQN54" s="93"/>
      <c r="MQO54" s="93"/>
      <c r="MQP54" s="93"/>
      <c r="MQQ54" s="93"/>
      <c r="MQR54" s="93"/>
      <c r="MQS54" s="93"/>
      <c r="MQT54" s="93"/>
      <c r="MQU54" s="93"/>
      <c r="MQV54" s="93"/>
      <c r="MQW54" s="93"/>
      <c r="MQX54" s="93"/>
      <c r="MQY54" s="93"/>
      <c r="MQZ54" s="93"/>
      <c r="MRA54" s="93"/>
      <c r="MRB54" s="93"/>
      <c r="MRC54" s="93"/>
      <c r="MRD54" s="93"/>
      <c r="MRE54" s="93"/>
      <c r="MRF54" s="93"/>
      <c r="MRG54" s="93"/>
      <c r="MRH54" s="93"/>
      <c r="MRI54" s="93"/>
      <c r="MRJ54" s="93"/>
      <c r="MRK54" s="93"/>
      <c r="MRL54" s="93"/>
      <c r="MRM54" s="93"/>
      <c r="MRN54" s="93"/>
      <c r="MRO54" s="93"/>
      <c r="MRP54" s="93"/>
      <c r="MRQ54" s="93"/>
      <c r="MRR54" s="93"/>
      <c r="MRS54" s="93"/>
      <c r="MRT54" s="93"/>
      <c r="MRU54" s="93"/>
      <c r="MRV54" s="93"/>
      <c r="MRW54" s="93"/>
      <c r="MRX54" s="93"/>
      <c r="MRY54" s="93"/>
      <c r="MRZ54" s="93"/>
      <c r="MSA54" s="93"/>
      <c r="MSB54" s="93"/>
      <c r="MSC54" s="93"/>
      <c r="MSD54" s="93"/>
      <c r="MSE54" s="93"/>
      <c r="MSF54" s="93"/>
      <c r="MSG54" s="93"/>
      <c r="MSH54" s="93"/>
      <c r="MSI54" s="93"/>
      <c r="MSJ54" s="93"/>
      <c r="MSK54" s="93"/>
      <c r="MSL54" s="93"/>
      <c r="MSM54" s="93"/>
      <c r="MSN54" s="93"/>
      <c r="MSO54" s="93"/>
      <c r="MSP54" s="93"/>
      <c r="MSQ54" s="93"/>
      <c r="MSR54" s="93"/>
      <c r="MSS54" s="93"/>
      <c r="MST54" s="93"/>
      <c r="MSU54" s="93"/>
      <c r="MSV54" s="93"/>
      <c r="MSW54" s="93"/>
      <c r="MSX54" s="93"/>
      <c r="MSY54" s="93"/>
      <c r="MSZ54" s="93"/>
      <c r="MTA54" s="93"/>
      <c r="MTB54" s="93"/>
      <c r="MTC54" s="93"/>
      <c r="MTD54" s="93"/>
      <c r="MTE54" s="93"/>
      <c r="MTF54" s="93"/>
      <c r="MTG54" s="93"/>
      <c r="MTH54" s="93"/>
      <c r="MTI54" s="93"/>
      <c r="MTJ54" s="93"/>
      <c r="MTK54" s="93"/>
      <c r="MTL54" s="93"/>
      <c r="MTM54" s="93"/>
      <c r="MTN54" s="93"/>
      <c r="MTO54" s="93"/>
      <c r="MTP54" s="93"/>
      <c r="MTQ54" s="93"/>
      <c r="MTR54" s="93"/>
      <c r="MTS54" s="93"/>
      <c r="MTT54" s="93"/>
      <c r="MTU54" s="93"/>
      <c r="MTV54" s="93"/>
      <c r="MTW54" s="93"/>
      <c r="MTX54" s="93"/>
      <c r="MTY54" s="93"/>
      <c r="MTZ54" s="93"/>
      <c r="MUA54" s="93"/>
      <c r="MUB54" s="93"/>
      <c r="MUC54" s="93"/>
      <c r="MUD54" s="93"/>
      <c r="MUE54" s="93"/>
      <c r="MUF54" s="93"/>
      <c r="MUG54" s="93"/>
      <c r="MUH54" s="93"/>
      <c r="MUI54" s="93"/>
      <c r="MUJ54" s="93"/>
      <c r="MUK54" s="93"/>
      <c r="MUL54" s="93"/>
      <c r="MUM54" s="93"/>
      <c r="MUN54" s="93"/>
      <c r="MUO54" s="93"/>
      <c r="MUP54" s="93"/>
      <c r="MUQ54" s="93"/>
      <c r="MUR54" s="93"/>
      <c r="MUS54" s="93"/>
      <c r="MUT54" s="93"/>
      <c r="MUU54" s="93"/>
      <c r="MUV54" s="93"/>
      <c r="MUW54" s="93"/>
      <c r="MUX54" s="93"/>
      <c r="MUY54" s="93"/>
      <c r="MUZ54" s="93"/>
      <c r="MVA54" s="93"/>
      <c r="MVB54" s="93"/>
      <c r="MVC54" s="93"/>
      <c r="MVD54" s="93"/>
      <c r="MVE54" s="93"/>
      <c r="MVF54" s="93"/>
      <c r="MVG54" s="93"/>
      <c r="MVH54" s="93"/>
      <c r="MVI54" s="93"/>
      <c r="MVJ54" s="93"/>
      <c r="MVK54" s="93"/>
      <c r="MVL54" s="93"/>
      <c r="MVM54" s="93"/>
      <c r="MVN54" s="93"/>
      <c r="MVO54" s="93"/>
      <c r="MVP54" s="93"/>
      <c r="MVQ54" s="93"/>
      <c r="MVR54" s="93"/>
      <c r="MVS54" s="93"/>
      <c r="MVT54" s="93"/>
      <c r="MVU54" s="93"/>
      <c r="MVV54" s="93"/>
      <c r="MVW54" s="93"/>
      <c r="MVX54" s="93"/>
      <c r="MVY54" s="93"/>
      <c r="MVZ54" s="93"/>
      <c r="MWA54" s="93"/>
      <c r="MWB54" s="93"/>
      <c r="MWC54" s="93"/>
      <c r="MWD54" s="93"/>
      <c r="MWE54" s="93"/>
      <c r="MWF54" s="93"/>
      <c r="MWG54" s="93"/>
      <c r="MWH54" s="93"/>
      <c r="MWI54" s="93"/>
      <c r="MWJ54" s="93"/>
      <c r="MWK54" s="93"/>
      <c r="MWL54" s="93"/>
      <c r="MWM54" s="93"/>
      <c r="MWN54" s="93"/>
      <c r="MWO54" s="93"/>
      <c r="MWP54" s="93"/>
      <c r="MWQ54" s="93"/>
      <c r="MWR54" s="93"/>
      <c r="MWS54" s="93"/>
      <c r="MWT54" s="93"/>
      <c r="MWU54" s="93"/>
      <c r="MWV54" s="93"/>
      <c r="MWW54" s="93"/>
      <c r="MWX54" s="93"/>
      <c r="MWY54" s="93"/>
      <c r="MWZ54" s="93"/>
      <c r="MXA54" s="93"/>
      <c r="MXB54" s="93"/>
      <c r="MXC54" s="93"/>
      <c r="MXD54" s="93"/>
      <c r="MXE54" s="93"/>
      <c r="MXF54" s="93"/>
      <c r="MXG54" s="93"/>
      <c r="MXH54" s="93"/>
      <c r="MXI54" s="93"/>
      <c r="MXJ54" s="93"/>
      <c r="MXK54" s="93"/>
      <c r="MXL54" s="93"/>
      <c r="MXM54" s="93"/>
      <c r="MXN54" s="93"/>
      <c r="MXO54" s="93"/>
      <c r="MXP54" s="93"/>
      <c r="MXQ54" s="93"/>
      <c r="MXR54" s="93"/>
      <c r="MXS54" s="93"/>
      <c r="MXT54" s="93"/>
      <c r="MXU54" s="93"/>
      <c r="MXV54" s="93"/>
      <c r="MXW54" s="93"/>
      <c r="MXX54" s="93"/>
      <c r="MXY54" s="93"/>
      <c r="MXZ54" s="93"/>
      <c r="MYA54" s="93"/>
      <c r="MYB54" s="93"/>
      <c r="MYC54" s="93"/>
      <c r="MYD54" s="93"/>
      <c r="MYE54" s="93"/>
      <c r="MYF54" s="93"/>
      <c r="MYG54" s="93"/>
      <c r="MYH54" s="93"/>
      <c r="MYI54" s="93"/>
      <c r="MYJ54" s="93"/>
      <c r="MYK54" s="93"/>
      <c r="MYL54" s="93"/>
      <c r="MYM54" s="93"/>
      <c r="MYN54" s="93"/>
      <c r="MYO54" s="93"/>
      <c r="MYP54" s="93"/>
      <c r="MYQ54" s="93"/>
      <c r="MYR54" s="93"/>
      <c r="MYS54" s="93"/>
      <c r="MYT54" s="93"/>
      <c r="MYU54" s="93"/>
      <c r="MYV54" s="93"/>
      <c r="MYW54" s="93"/>
      <c r="MYX54" s="93"/>
      <c r="MYY54" s="93"/>
      <c r="MYZ54" s="93"/>
      <c r="MZA54" s="93"/>
      <c r="MZB54" s="93"/>
      <c r="MZC54" s="93"/>
      <c r="MZD54" s="93"/>
      <c r="MZE54" s="93"/>
      <c r="MZF54" s="93"/>
      <c r="MZG54" s="93"/>
      <c r="MZH54" s="93"/>
      <c r="MZI54" s="93"/>
      <c r="MZJ54" s="93"/>
      <c r="MZK54" s="93"/>
      <c r="MZL54" s="93"/>
      <c r="MZM54" s="93"/>
      <c r="MZN54" s="93"/>
      <c r="MZO54" s="93"/>
      <c r="MZP54" s="93"/>
      <c r="MZQ54" s="93"/>
      <c r="MZR54" s="93"/>
      <c r="MZS54" s="93"/>
      <c r="MZT54" s="93"/>
      <c r="MZU54" s="93"/>
      <c r="MZV54" s="93"/>
      <c r="MZW54" s="93"/>
      <c r="MZX54" s="93"/>
      <c r="MZY54" s="93"/>
      <c r="MZZ54" s="93"/>
      <c r="NAA54" s="93"/>
      <c r="NAB54" s="93"/>
      <c r="NAC54" s="93"/>
      <c r="NAD54" s="93"/>
      <c r="NAE54" s="93"/>
      <c r="NAF54" s="93"/>
      <c r="NAG54" s="93"/>
      <c r="NAH54" s="93"/>
      <c r="NAI54" s="93"/>
      <c r="NAJ54" s="93"/>
      <c r="NAK54" s="93"/>
      <c r="NAL54" s="93"/>
      <c r="NAM54" s="93"/>
      <c r="NAN54" s="93"/>
      <c r="NAO54" s="93"/>
      <c r="NAP54" s="93"/>
      <c r="NAQ54" s="93"/>
      <c r="NAR54" s="93"/>
      <c r="NAS54" s="93"/>
      <c r="NAT54" s="93"/>
      <c r="NAU54" s="93"/>
      <c r="NAV54" s="93"/>
      <c r="NAW54" s="93"/>
      <c r="NAX54" s="93"/>
      <c r="NAY54" s="93"/>
      <c r="NAZ54" s="93"/>
      <c r="NBA54" s="93"/>
      <c r="NBB54" s="93"/>
      <c r="NBC54" s="93"/>
      <c r="NBD54" s="93"/>
      <c r="NBE54" s="93"/>
      <c r="NBF54" s="93"/>
      <c r="NBG54" s="93"/>
      <c r="NBH54" s="93"/>
      <c r="NBI54" s="93"/>
      <c r="NBJ54" s="93"/>
      <c r="NBK54" s="93"/>
      <c r="NBL54" s="93"/>
      <c r="NBM54" s="93"/>
      <c r="NBN54" s="93"/>
      <c r="NBO54" s="93"/>
      <c r="NBP54" s="93"/>
      <c r="NBQ54" s="93"/>
      <c r="NBR54" s="93"/>
      <c r="NBS54" s="93"/>
      <c r="NBT54" s="93"/>
      <c r="NBU54" s="93"/>
      <c r="NBV54" s="93"/>
      <c r="NBW54" s="93"/>
      <c r="NBX54" s="93"/>
      <c r="NBY54" s="93"/>
      <c r="NBZ54" s="93"/>
      <c r="NCA54" s="93"/>
      <c r="NCB54" s="93"/>
      <c r="NCC54" s="93"/>
      <c r="NCD54" s="93"/>
      <c r="NCE54" s="93"/>
      <c r="NCF54" s="93"/>
      <c r="NCG54" s="93"/>
      <c r="NCH54" s="93"/>
      <c r="NCI54" s="93"/>
      <c r="NCJ54" s="93"/>
      <c r="NCK54" s="93"/>
      <c r="NCL54" s="93"/>
      <c r="NCM54" s="93"/>
      <c r="NCN54" s="93"/>
      <c r="NCO54" s="93"/>
      <c r="NCP54" s="93"/>
      <c r="NCQ54" s="93"/>
      <c r="NCR54" s="93"/>
      <c r="NCS54" s="93"/>
      <c r="NCT54" s="93"/>
      <c r="NCU54" s="93"/>
      <c r="NCV54" s="93"/>
      <c r="NCW54" s="93"/>
      <c r="NCX54" s="93"/>
      <c r="NCY54" s="93"/>
      <c r="NCZ54" s="93"/>
      <c r="NDA54" s="93"/>
      <c r="NDB54" s="93"/>
      <c r="NDC54" s="93"/>
      <c r="NDD54" s="93"/>
      <c r="NDE54" s="93"/>
      <c r="NDF54" s="93"/>
      <c r="NDG54" s="93"/>
      <c r="NDH54" s="93"/>
      <c r="NDI54" s="93"/>
      <c r="NDJ54" s="93"/>
      <c r="NDK54" s="93"/>
      <c r="NDL54" s="93"/>
      <c r="NDM54" s="93"/>
      <c r="NDN54" s="93"/>
      <c r="NDO54" s="93"/>
      <c r="NDP54" s="93"/>
      <c r="NDQ54" s="93"/>
      <c r="NDR54" s="93"/>
      <c r="NDS54" s="93"/>
      <c r="NDT54" s="93"/>
      <c r="NDU54" s="93"/>
      <c r="NDV54" s="93"/>
      <c r="NDW54" s="93"/>
      <c r="NDX54" s="93"/>
      <c r="NDY54" s="93"/>
      <c r="NDZ54" s="93"/>
      <c r="NEA54" s="93"/>
      <c r="NEB54" s="93"/>
      <c r="NEC54" s="93"/>
      <c r="NED54" s="93"/>
      <c r="NEE54" s="93"/>
      <c r="NEF54" s="93"/>
      <c r="NEG54" s="93"/>
      <c r="NEH54" s="93"/>
      <c r="NEI54" s="93"/>
      <c r="NEJ54" s="93"/>
      <c r="NEK54" s="93"/>
      <c r="NEL54" s="93"/>
      <c r="NEM54" s="93"/>
      <c r="NEN54" s="93"/>
      <c r="NEO54" s="93"/>
      <c r="NEP54" s="93"/>
      <c r="NEQ54" s="93"/>
      <c r="NER54" s="93"/>
      <c r="NES54" s="93"/>
      <c r="NET54" s="93"/>
      <c r="NEU54" s="93"/>
      <c r="NEV54" s="93"/>
      <c r="NEW54" s="93"/>
      <c r="NEX54" s="93"/>
      <c r="NEY54" s="93"/>
      <c r="NEZ54" s="93"/>
      <c r="NFA54" s="93"/>
      <c r="NFB54" s="93"/>
      <c r="NFC54" s="93"/>
      <c r="NFD54" s="93"/>
      <c r="NFE54" s="93"/>
      <c r="NFF54" s="93"/>
      <c r="NFG54" s="93"/>
      <c r="NFH54" s="93"/>
      <c r="NFI54" s="93"/>
      <c r="NFJ54" s="93"/>
      <c r="NFK54" s="93"/>
      <c r="NFL54" s="93"/>
      <c r="NFM54" s="93"/>
      <c r="NFN54" s="93"/>
      <c r="NFO54" s="93"/>
      <c r="NFP54" s="93"/>
      <c r="NFQ54" s="93"/>
      <c r="NFR54" s="93"/>
      <c r="NFS54" s="93"/>
      <c r="NFT54" s="93"/>
      <c r="NFU54" s="93"/>
      <c r="NFV54" s="93"/>
      <c r="NFW54" s="93"/>
      <c r="NFX54" s="93"/>
      <c r="NFY54" s="93"/>
      <c r="NFZ54" s="93"/>
      <c r="NGA54" s="93"/>
      <c r="NGB54" s="93"/>
      <c r="NGC54" s="93"/>
      <c r="NGD54" s="93"/>
      <c r="NGE54" s="93"/>
      <c r="NGF54" s="93"/>
      <c r="NGG54" s="93"/>
      <c r="NGH54" s="93"/>
      <c r="NGI54" s="93"/>
      <c r="NGJ54" s="93"/>
      <c r="NGK54" s="93"/>
      <c r="NGL54" s="93"/>
      <c r="NGM54" s="93"/>
      <c r="NGN54" s="93"/>
      <c r="NGO54" s="93"/>
      <c r="NGP54" s="93"/>
      <c r="NGQ54" s="93"/>
      <c r="NGR54" s="93"/>
      <c r="NGS54" s="93"/>
      <c r="NGT54" s="93"/>
      <c r="NGU54" s="93"/>
      <c r="NGV54" s="93"/>
      <c r="NGW54" s="93"/>
      <c r="NGX54" s="93"/>
      <c r="NGY54" s="93"/>
      <c r="NGZ54" s="93"/>
      <c r="NHA54" s="93"/>
      <c r="NHB54" s="93"/>
      <c r="NHC54" s="93"/>
      <c r="NHD54" s="93"/>
      <c r="NHE54" s="93"/>
      <c r="NHF54" s="93"/>
      <c r="NHG54" s="93"/>
      <c r="NHH54" s="93"/>
      <c r="NHI54" s="93"/>
      <c r="NHJ54" s="93"/>
      <c r="NHK54" s="93"/>
      <c r="NHL54" s="93"/>
      <c r="NHM54" s="93"/>
      <c r="NHN54" s="93"/>
      <c r="NHO54" s="93"/>
      <c r="NHP54" s="93"/>
      <c r="NHQ54" s="93"/>
      <c r="NHR54" s="93"/>
      <c r="NHS54" s="93"/>
      <c r="NHT54" s="93"/>
      <c r="NHU54" s="93"/>
      <c r="NHV54" s="93"/>
      <c r="NHW54" s="93"/>
      <c r="NHX54" s="93"/>
      <c r="NHY54" s="93"/>
      <c r="NHZ54" s="93"/>
      <c r="NIA54" s="93"/>
      <c r="NIB54" s="93"/>
      <c r="NIC54" s="93"/>
      <c r="NID54" s="93"/>
      <c r="NIE54" s="93"/>
      <c r="NIF54" s="93"/>
      <c r="NIG54" s="93"/>
      <c r="NIH54" s="93"/>
      <c r="NII54" s="93"/>
      <c r="NIJ54" s="93"/>
      <c r="NIK54" s="93"/>
      <c r="NIL54" s="93"/>
      <c r="NIM54" s="93"/>
      <c r="NIN54" s="93"/>
      <c r="NIO54" s="93"/>
      <c r="NIP54" s="93"/>
      <c r="NIQ54" s="93"/>
      <c r="NIR54" s="93"/>
      <c r="NIS54" s="93"/>
      <c r="NIT54" s="93"/>
      <c r="NIU54" s="93"/>
      <c r="NIV54" s="93"/>
      <c r="NIW54" s="93"/>
      <c r="NIX54" s="93"/>
      <c r="NIY54" s="93"/>
      <c r="NIZ54" s="93"/>
      <c r="NJA54" s="93"/>
      <c r="NJB54" s="93"/>
      <c r="NJC54" s="93"/>
      <c r="NJD54" s="93"/>
      <c r="NJE54" s="93"/>
      <c r="NJF54" s="93"/>
      <c r="NJG54" s="93"/>
      <c r="NJH54" s="93"/>
      <c r="NJI54" s="93"/>
      <c r="NJJ54" s="93"/>
      <c r="NJK54" s="93"/>
      <c r="NJL54" s="93"/>
      <c r="NJM54" s="93"/>
      <c r="NJN54" s="93"/>
      <c r="NJO54" s="93"/>
      <c r="NJP54" s="93"/>
      <c r="NJQ54" s="93"/>
      <c r="NJR54" s="93"/>
      <c r="NJS54" s="93"/>
      <c r="NJT54" s="93"/>
      <c r="NJU54" s="93"/>
      <c r="NJV54" s="93"/>
      <c r="NJW54" s="93"/>
      <c r="NJX54" s="93"/>
      <c r="NJY54" s="93"/>
      <c r="NJZ54" s="93"/>
      <c r="NKA54" s="93"/>
      <c r="NKB54" s="93"/>
      <c r="NKC54" s="93"/>
      <c r="NKD54" s="93"/>
      <c r="NKE54" s="93"/>
      <c r="NKF54" s="93"/>
      <c r="NKG54" s="93"/>
      <c r="NKH54" s="93"/>
      <c r="NKI54" s="93"/>
      <c r="NKJ54" s="93"/>
      <c r="NKK54" s="93"/>
      <c r="NKL54" s="93"/>
      <c r="NKM54" s="93"/>
      <c r="NKN54" s="93"/>
      <c r="NKO54" s="93"/>
      <c r="NKP54" s="93"/>
      <c r="NKQ54" s="93"/>
      <c r="NKR54" s="93"/>
      <c r="NKS54" s="93"/>
      <c r="NKT54" s="93"/>
      <c r="NKU54" s="93"/>
      <c r="NKV54" s="93"/>
      <c r="NKW54" s="93"/>
      <c r="NKX54" s="93"/>
      <c r="NKY54" s="93"/>
      <c r="NKZ54" s="93"/>
      <c r="NLA54" s="93"/>
      <c r="NLB54" s="93"/>
      <c r="NLC54" s="93"/>
      <c r="NLD54" s="93"/>
      <c r="NLE54" s="93"/>
      <c r="NLF54" s="93"/>
      <c r="NLG54" s="93"/>
      <c r="NLH54" s="93"/>
      <c r="NLI54" s="93"/>
      <c r="NLJ54" s="93"/>
      <c r="NLK54" s="93"/>
      <c r="NLL54" s="93"/>
      <c r="NLM54" s="93"/>
      <c r="NLN54" s="93"/>
      <c r="NLO54" s="93"/>
      <c r="NLP54" s="93"/>
      <c r="NLQ54" s="93"/>
      <c r="NLR54" s="93"/>
      <c r="NLS54" s="93"/>
      <c r="NLT54" s="93"/>
      <c r="NLU54" s="93"/>
      <c r="NLV54" s="93"/>
      <c r="NLW54" s="93"/>
      <c r="NLX54" s="93"/>
      <c r="NLY54" s="93"/>
      <c r="NLZ54" s="93"/>
      <c r="NMA54" s="93"/>
      <c r="NMB54" s="93"/>
      <c r="NMC54" s="93"/>
      <c r="NMD54" s="93"/>
      <c r="NME54" s="93"/>
      <c r="NMF54" s="93"/>
      <c r="NMG54" s="93"/>
      <c r="NMH54" s="93"/>
      <c r="NMI54" s="93"/>
      <c r="NMJ54" s="93"/>
      <c r="NMK54" s="93"/>
      <c r="NML54" s="93"/>
      <c r="NMM54" s="93"/>
      <c r="NMN54" s="93"/>
      <c r="NMO54" s="93"/>
      <c r="NMP54" s="93"/>
      <c r="NMQ54" s="93"/>
      <c r="NMR54" s="93"/>
      <c r="NMS54" s="93"/>
      <c r="NMT54" s="93"/>
      <c r="NMU54" s="93"/>
      <c r="NMV54" s="93"/>
      <c r="NMW54" s="93"/>
      <c r="NMX54" s="93"/>
      <c r="NMY54" s="93"/>
      <c r="NMZ54" s="93"/>
      <c r="NNA54" s="93"/>
      <c r="NNB54" s="93"/>
      <c r="NNC54" s="93"/>
      <c r="NND54" s="93"/>
      <c r="NNE54" s="93"/>
      <c r="NNF54" s="93"/>
      <c r="NNG54" s="93"/>
      <c r="NNH54" s="93"/>
      <c r="NNI54" s="93"/>
      <c r="NNJ54" s="93"/>
      <c r="NNK54" s="93"/>
      <c r="NNL54" s="93"/>
      <c r="NNM54" s="93"/>
      <c r="NNN54" s="93"/>
      <c r="NNO54" s="93"/>
      <c r="NNP54" s="93"/>
      <c r="NNQ54" s="93"/>
      <c r="NNR54" s="93"/>
      <c r="NNS54" s="93"/>
      <c r="NNT54" s="93"/>
      <c r="NNU54" s="93"/>
      <c r="NNV54" s="93"/>
      <c r="NNW54" s="93"/>
      <c r="NNX54" s="93"/>
      <c r="NNY54" s="93"/>
      <c r="NNZ54" s="93"/>
      <c r="NOA54" s="93"/>
      <c r="NOB54" s="93"/>
      <c r="NOC54" s="93"/>
      <c r="NOD54" s="93"/>
      <c r="NOE54" s="93"/>
      <c r="NOF54" s="93"/>
      <c r="NOG54" s="93"/>
      <c r="NOH54" s="93"/>
      <c r="NOI54" s="93"/>
      <c r="NOJ54" s="93"/>
      <c r="NOK54" s="93"/>
      <c r="NOL54" s="93"/>
      <c r="NOM54" s="93"/>
      <c r="NON54" s="93"/>
      <c r="NOO54" s="93"/>
      <c r="NOP54" s="93"/>
      <c r="NOQ54" s="93"/>
      <c r="NOR54" s="93"/>
      <c r="NOS54" s="93"/>
      <c r="NOT54" s="93"/>
      <c r="NOU54" s="93"/>
      <c r="NOV54" s="93"/>
      <c r="NOW54" s="93"/>
      <c r="NOX54" s="93"/>
      <c r="NOY54" s="93"/>
      <c r="NOZ54" s="93"/>
      <c r="NPA54" s="93"/>
      <c r="NPB54" s="93"/>
      <c r="NPC54" s="93"/>
      <c r="NPD54" s="93"/>
      <c r="NPE54" s="93"/>
      <c r="NPF54" s="93"/>
      <c r="NPG54" s="93"/>
      <c r="NPH54" s="93"/>
      <c r="NPI54" s="93"/>
      <c r="NPJ54" s="93"/>
      <c r="NPK54" s="93"/>
      <c r="NPL54" s="93"/>
      <c r="NPM54" s="93"/>
      <c r="NPN54" s="93"/>
      <c r="NPO54" s="93"/>
      <c r="NPP54" s="93"/>
      <c r="NPQ54" s="93"/>
      <c r="NPR54" s="93"/>
      <c r="NPS54" s="93"/>
      <c r="NPT54" s="93"/>
      <c r="NPU54" s="93"/>
      <c r="NPV54" s="93"/>
      <c r="NPW54" s="93"/>
      <c r="NPX54" s="93"/>
      <c r="NPY54" s="93"/>
      <c r="NPZ54" s="93"/>
      <c r="NQA54" s="93"/>
      <c r="NQB54" s="93"/>
      <c r="NQC54" s="93"/>
      <c r="NQD54" s="93"/>
      <c r="NQE54" s="93"/>
      <c r="NQF54" s="93"/>
      <c r="NQG54" s="93"/>
      <c r="NQH54" s="93"/>
      <c r="NQI54" s="93"/>
      <c r="NQJ54" s="93"/>
      <c r="NQK54" s="93"/>
      <c r="NQL54" s="93"/>
      <c r="NQM54" s="93"/>
      <c r="NQN54" s="93"/>
      <c r="NQO54" s="93"/>
      <c r="NQP54" s="93"/>
      <c r="NQQ54" s="93"/>
      <c r="NQR54" s="93"/>
      <c r="NQS54" s="93"/>
      <c r="NQT54" s="93"/>
      <c r="NQU54" s="93"/>
      <c r="NQV54" s="93"/>
      <c r="NQW54" s="93"/>
      <c r="NQX54" s="93"/>
      <c r="NQY54" s="93"/>
      <c r="NQZ54" s="93"/>
      <c r="NRA54" s="93"/>
      <c r="NRB54" s="93"/>
      <c r="NRC54" s="93"/>
      <c r="NRD54" s="93"/>
      <c r="NRE54" s="93"/>
      <c r="NRF54" s="93"/>
      <c r="NRG54" s="93"/>
      <c r="NRH54" s="93"/>
      <c r="NRI54" s="93"/>
      <c r="NRJ54" s="93"/>
      <c r="NRK54" s="93"/>
      <c r="NRL54" s="93"/>
      <c r="NRM54" s="93"/>
      <c r="NRN54" s="93"/>
      <c r="NRO54" s="93"/>
      <c r="NRP54" s="93"/>
      <c r="NRQ54" s="93"/>
      <c r="NRR54" s="93"/>
      <c r="NRS54" s="93"/>
      <c r="NRT54" s="93"/>
      <c r="NRU54" s="93"/>
      <c r="NRV54" s="93"/>
      <c r="NRW54" s="93"/>
      <c r="NRX54" s="93"/>
      <c r="NRY54" s="93"/>
      <c r="NRZ54" s="93"/>
      <c r="NSA54" s="93"/>
      <c r="NSB54" s="93"/>
      <c r="NSC54" s="93"/>
      <c r="NSD54" s="93"/>
      <c r="NSE54" s="93"/>
      <c r="NSF54" s="93"/>
      <c r="NSG54" s="93"/>
      <c r="NSH54" s="93"/>
      <c r="NSI54" s="93"/>
      <c r="NSJ54" s="93"/>
      <c r="NSK54" s="93"/>
      <c r="NSL54" s="93"/>
      <c r="NSM54" s="93"/>
      <c r="NSN54" s="93"/>
      <c r="NSO54" s="93"/>
      <c r="NSP54" s="93"/>
      <c r="NSQ54" s="93"/>
      <c r="NSR54" s="93"/>
      <c r="NSS54" s="93"/>
      <c r="NST54" s="93"/>
      <c r="NSU54" s="93"/>
      <c r="NSV54" s="93"/>
      <c r="NSW54" s="93"/>
      <c r="NSX54" s="93"/>
      <c r="NSY54" s="93"/>
      <c r="NSZ54" s="93"/>
      <c r="NTA54" s="93"/>
      <c r="NTB54" s="93"/>
      <c r="NTC54" s="93"/>
      <c r="NTD54" s="93"/>
      <c r="NTE54" s="93"/>
      <c r="NTF54" s="93"/>
      <c r="NTG54" s="93"/>
      <c r="NTH54" s="93"/>
      <c r="NTI54" s="93"/>
      <c r="NTJ54" s="93"/>
      <c r="NTK54" s="93"/>
      <c r="NTL54" s="93"/>
      <c r="NTM54" s="93"/>
      <c r="NTN54" s="93"/>
      <c r="NTO54" s="93"/>
      <c r="NTP54" s="93"/>
      <c r="NTQ54" s="93"/>
      <c r="NTR54" s="93"/>
      <c r="NTS54" s="93"/>
      <c r="NTT54" s="93"/>
      <c r="NTU54" s="93"/>
      <c r="NTV54" s="93"/>
      <c r="NTW54" s="93"/>
      <c r="NTX54" s="93"/>
      <c r="NTY54" s="93"/>
      <c r="NTZ54" s="93"/>
      <c r="NUA54" s="93"/>
      <c r="NUB54" s="93"/>
      <c r="NUC54" s="93"/>
      <c r="NUD54" s="93"/>
      <c r="NUE54" s="93"/>
      <c r="NUF54" s="93"/>
      <c r="NUG54" s="93"/>
      <c r="NUH54" s="93"/>
      <c r="NUI54" s="93"/>
      <c r="NUJ54" s="93"/>
      <c r="NUK54" s="93"/>
      <c r="NUL54" s="93"/>
      <c r="NUM54" s="93"/>
      <c r="NUN54" s="93"/>
      <c r="NUO54" s="93"/>
      <c r="NUP54" s="93"/>
      <c r="NUQ54" s="93"/>
      <c r="NUR54" s="93"/>
      <c r="NUS54" s="93"/>
      <c r="NUT54" s="93"/>
      <c r="NUU54" s="93"/>
      <c r="NUV54" s="93"/>
      <c r="NUW54" s="93"/>
      <c r="NUX54" s="93"/>
      <c r="NUY54" s="93"/>
      <c r="NUZ54" s="93"/>
      <c r="NVA54" s="93"/>
      <c r="NVB54" s="93"/>
      <c r="NVC54" s="93"/>
      <c r="NVD54" s="93"/>
      <c r="NVE54" s="93"/>
      <c r="NVF54" s="93"/>
      <c r="NVG54" s="93"/>
      <c r="NVH54" s="93"/>
      <c r="NVI54" s="93"/>
      <c r="NVJ54" s="93"/>
      <c r="NVK54" s="93"/>
      <c r="NVL54" s="93"/>
      <c r="NVM54" s="93"/>
      <c r="NVN54" s="93"/>
      <c r="NVO54" s="93"/>
      <c r="NVP54" s="93"/>
      <c r="NVQ54" s="93"/>
      <c r="NVR54" s="93"/>
      <c r="NVS54" s="93"/>
      <c r="NVT54" s="93"/>
      <c r="NVU54" s="93"/>
      <c r="NVV54" s="93"/>
      <c r="NVW54" s="93"/>
      <c r="NVX54" s="93"/>
      <c r="NVY54" s="93"/>
      <c r="NVZ54" s="93"/>
      <c r="NWA54" s="93"/>
      <c r="NWB54" s="93"/>
      <c r="NWC54" s="93"/>
      <c r="NWD54" s="93"/>
      <c r="NWE54" s="93"/>
      <c r="NWF54" s="93"/>
      <c r="NWG54" s="93"/>
      <c r="NWH54" s="93"/>
      <c r="NWI54" s="93"/>
      <c r="NWJ54" s="93"/>
      <c r="NWK54" s="93"/>
      <c r="NWL54" s="93"/>
      <c r="NWM54" s="93"/>
      <c r="NWN54" s="93"/>
      <c r="NWO54" s="93"/>
      <c r="NWP54" s="93"/>
      <c r="NWQ54" s="93"/>
      <c r="NWR54" s="93"/>
      <c r="NWS54" s="93"/>
      <c r="NWT54" s="93"/>
      <c r="NWU54" s="93"/>
      <c r="NWV54" s="93"/>
      <c r="NWW54" s="93"/>
      <c r="NWX54" s="93"/>
      <c r="NWY54" s="93"/>
      <c r="NWZ54" s="93"/>
      <c r="NXA54" s="93"/>
      <c r="NXB54" s="93"/>
      <c r="NXC54" s="93"/>
      <c r="NXD54" s="93"/>
      <c r="NXE54" s="93"/>
      <c r="NXF54" s="93"/>
      <c r="NXG54" s="93"/>
      <c r="NXH54" s="93"/>
      <c r="NXI54" s="93"/>
      <c r="NXJ54" s="93"/>
      <c r="NXK54" s="93"/>
      <c r="NXL54" s="93"/>
      <c r="NXM54" s="93"/>
      <c r="NXN54" s="93"/>
      <c r="NXO54" s="93"/>
      <c r="NXP54" s="93"/>
      <c r="NXQ54" s="93"/>
      <c r="NXR54" s="93"/>
      <c r="NXS54" s="93"/>
      <c r="NXT54" s="93"/>
      <c r="NXU54" s="93"/>
      <c r="NXV54" s="93"/>
      <c r="NXW54" s="93"/>
      <c r="NXX54" s="93"/>
      <c r="NXY54" s="93"/>
      <c r="NXZ54" s="93"/>
      <c r="NYA54" s="93"/>
      <c r="NYB54" s="93"/>
      <c r="NYC54" s="93"/>
      <c r="NYD54" s="93"/>
      <c r="NYE54" s="93"/>
      <c r="NYF54" s="93"/>
      <c r="NYG54" s="93"/>
      <c r="NYH54" s="93"/>
      <c r="NYI54" s="93"/>
      <c r="NYJ54" s="93"/>
      <c r="NYK54" s="93"/>
      <c r="NYL54" s="93"/>
      <c r="NYM54" s="93"/>
      <c r="NYN54" s="93"/>
      <c r="NYO54" s="93"/>
      <c r="NYP54" s="93"/>
      <c r="NYQ54" s="93"/>
      <c r="NYR54" s="93"/>
      <c r="NYS54" s="93"/>
      <c r="NYT54" s="93"/>
      <c r="NYU54" s="93"/>
      <c r="NYV54" s="93"/>
      <c r="NYW54" s="93"/>
      <c r="NYX54" s="93"/>
      <c r="NYY54" s="93"/>
      <c r="NYZ54" s="93"/>
      <c r="NZA54" s="93"/>
      <c r="NZB54" s="93"/>
      <c r="NZC54" s="93"/>
      <c r="NZD54" s="93"/>
      <c r="NZE54" s="93"/>
      <c r="NZF54" s="93"/>
      <c r="NZG54" s="93"/>
      <c r="NZH54" s="93"/>
      <c r="NZI54" s="93"/>
      <c r="NZJ54" s="93"/>
      <c r="NZK54" s="93"/>
      <c r="NZL54" s="93"/>
      <c r="NZM54" s="93"/>
      <c r="NZN54" s="93"/>
      <c r="NZO54" s="93"/>
      <c r="NZP54" s="93"/>
      <c r="NZQ54" s="93"/>
      <c r="NZR54" s="93"/>
      <c r="NZS54" s="93"/>
      <c r="NZT54" s="93"/>
      <c r="NZU54" s="93"/>
      <c r="NZV54" s="93"/>
      <c r="NZW54" s="93"/>
      <c r="NZX54" s="93"/>
      <c r="NZY54" s="93"/>
      <c r="NZZ54" s="93"/>
      <c r="OAA54" s="93"/>
      <c r="OAB54" s="93"/>
      <c r="OAC54" s="93"/>
      <c r="OAD54" s="93"/>
      <c r="OAE54" s="93"/>
      <c r="OAF54" s="93"/>
      <c r="OAG54" s="93"/>
      <c r="OAH54" s="93"/>
      <c r="OAI54" s="93"/>
      <c r="OAJ54" s="93"/>
      <c r="OAK54" s="93"/>
      <c r="OAL54" s="93"/>
      <c r="OAM54" s="93"/>
      <c r="OAN54" s="93"/>
      <c r="OAO54" s="93"/>
      <c r="OAP54" s="93"/>
      <c r="OAQ54" s="93"/>
      <c r="OAR54" s="93"/>
      <c r="OAS54" s="93"/>
      <c r="OAT54" s="93"/>
      <c r="OAU54" s="93"/>
      <c r="OAV54" s="93"/>
      <c r="OAW54" s="93"/>
      <c r="OAX54" s="93"/>
      <c r="OAY54" s="93"/>
      <c r="OAZ54" s="93"/>
      <c r="OBA54" s="93"/>
      <c r="OBB54" s="93"/>
      <c r="OBC54" s="93"/>
      <c r="OBD54" s="93"/>
      <c r="OBE54" s="93"/>
      <c r="OBF54" s="93"/>
      <c r="OBG54" s="93"/>
      <c r="OBH54" s="93"/>
      <c r="OBI54" s="93"/>
      <c r="OBJ54" s="93"/>
      <c r="OBK54" s="93"/>
      <c r="OBL54" s="93"/>
      <c r="OBM54" s="93"/>
      <c r="OBN54" s="93"/>
      <c r="OBO54" s="93"/>
      <c r="OBP54" s="93"/>
      <c r="OBQ54" s="93"/>
      <c r="OBR54" s="93"/>
      <c r="OBS54" s="93"/>
      <c r="OBT54" s="93"/>
      <c r="OBU54" s="93"/>
      <c r="OBV54" s="93"/>
      <c r="OBW54" s="93"/>
      <c r="OBX54" s="93"/>
      <c r="OBY54" s="93"/>
      <c r="OBZ54" s="93"/>
      <c r="OCA54" s="93"/>
      <c r="OCB54" s="93"/>
      <c r="OCC54" s="93"/>
      <c r="OCD54" s="93"/>
      <c r="OCE54" s="93"/>
      <c r="OCF54" s="93"/>
      <c r="OCG54" s="93"/>
      <c r="OCH54" s="93"/>
      <c r="OCI54" s="93"/>
      <c r="OCJ54" s="93"/>
      <c r="OCK54" s="93"/>
      <c r="OCL54" s="93"/>
      <c r="OCM54" s="93"/>
      <c r="OCN54" s="93"/>
      <c r="OCO54" s="93"/>
      <c r="OCP54" s="93"/>
      <c r="OCQ54" s="93"/>
      <c r="OCR54" s="93"/>
      <c r="OCS54" s="93"/>
      <c r="OCT54" s="93"/>
      <c r="OCU54" s="93"/>
      <c r="OCV54" s="93"/>
      <c r="OCW54" s="93"/>
      <c r="OCX54" s="93"/>
      <c r="OCY54" s="93"/>
      <c r="OCZ54" s="93"/>
      <c r="ODA54" s="93"/>
      <c r="ODB54" s="93"/>
      <c r="ODC54" s="93"/>
      <c r="ODD54" s="93"/>
      <c r="ODE54" s="93"/>
      <c r="ODF54" s="93"/>
      <c r="ODG54" s="93"/>
      <c r="ODH54" s="93"/>
      <c r="ODI54" s="93"/>
      <c r="ODJ54" s="93"/>
      <c r="ODK54" s="93"/>
      <c r="ODL54" s="93"/>
      <c r="ODM54" s="93"/>
      <c r="ODN54" s="93"/>
      <c r="ODO54" s="93"/>
      <c r="ODP54" s="93"/>
      <c r="ODQ54" s="93"/>
      <c r="ODR54" s="93"/>
      <c r="ODS54" s="93"/>
      <c r="ODT54" s="93"/>
      <c r="ODU54" s="93"/>
      <c r="ODV54" s="93"/>
      <c r="ODW54" s="93"/>
      <c r="ODX54" s="93"/>
      <c r="ODY54" s="93"/>
      <c r="ODZ54" s="93"/>
      <c r="OEA54" s="93"/>
      <c r="OEB54" s="93"/>
      <c r="OEC54" s="93"/>
      <c r="OED54" s="93"/>
      <c r="OEE54" s="93"/>
      <c r="OEF54" s="93"/>
      <c r="OEG54" s="93"/>
      <c r="OEH54" s="93"/>
      <c r="OEI54" s="93"/>
      <c r="OEJ54" s="93"/>
      <c r="OEK54" s="93"/>
      <c r="OEL54" s="93"/>
      <c r="OEM54" s="93"/>
      <c r="OEN54" s="93"/>
      <c r="OEO54" s="93"/>
      <c r="OEP54" s="93"/>
      <c r="OEQ54" s="93"/>
      <c r="OER54" s="93"/>
      <c r="OES54" s="93"/>
      <c r="OET54" s="93"/>
      <c r="OEU54" s="93"/>
      <c r="OEV54" s="93"/>
      <c r="OEW54" s="93"/>
      <c r="OEX54" s="93"/>
      <c r="OEY54" s="93"/>
      <c r="OEZ54" s="93"/>
      <c r="OFA54" s="93"/>
      <c r="OFB54" s="93"/>
      <c r="OFC54" s="93"/>
      <c r="OFD54" s="93"/>
      <c r="OFE54" s="93"/>
      <c r="OFF54" s="93"/>
      <c r="OFG54" s="93"/>
      <c r="OFH54" s="93"/>
      <c r="OFI54" s="93"/>
      <c r="OFJ54" s="93"/>
      <c r="OFK54" s="93"/>
      <c r="OFL54" s="93"/>
      <c r="OFM54" s="93"/>
      <c r="OFN54" s="93"/>
      <c r="OFO54" s="93"/>
      <c r="OFP54" s="93"/>
      <c r="OFQ54" s="93"/>
      <c r="OFR54" s="93"/>
      <c r="OFS54" s="93"/>
      <c r="OFT54" s="93"/>
      <c r="OFU54" s="93"/>
      <c r="OFV54" s="93"/>
      <c r="OFW54" s="93"/>
      <c r="OFX54" s="93"/>
      <c r="OFY54" s="93"/>
      <c r="OFZ54" s="93"/>
      <c r="OGA54" s="93"/>
      <c r="OGB54" s="93"/>
      <c r="OGC54" s="93"/>
      <c r="OGD54" s="93"/>
      <c r="OGE54" s="93"/>
      <c r="OGF54" s="93"/>
      <c r="OGG54" s="93"/>
      <c r="OGH54" s="93"/>
      <c r="OGI54" s="93"/>
      <c r="OGJ54" s="93"/>
      <c r="OGK54" s="93"/>
      <c r="OGL54" s="93"/>
      <c r="OGM54" s="93"/>
      <c r="OGN54" s="93"/>
      <c r="OGO54" s="93"/>
      <c r="OGP54" s="93"/>
      <c r="OGQ54" s="93"/>
      <c r="OGR54" s="93"/>
      <c r="OGS54" s="93"/>
      <c r="OGT54" s="93"/>
      <c r="OGU54" s="93"/>
      <c r="OGV54" s="93"/>
      <c r="OGW54" s="93"/>
      <c r="OGX54" s="93"/>
      <c r="OGY54" s="93"/>
      <c r="OGZ54" s="93"/>
      <c r="OHA54" s="93"/>
      <c r="OHB54" s="93"/>
      <c r="OHC54" s="93"/>
      <c r="OHD54" s="93"/>
      <c r="OHE54" s="93"/>
      <c r="OHF54" s="93"/>
      <c r="OHG54" s="93"/>
      <c r="OHH54" s="93"/>
      <c r="OHI54" s="93"/>
      <c r="OHJ54" s="93"/>
      <c r="OHK54" s="93"/>
      <c r="OHL54" s="93"/>
      <c r="OHM54" s="93"/>
      <c r="OHN54" s="93"/>
      <c r="OHO54" s="93"/>
      <c r="OHP54" s="93"/>
      <c r="OHQ54" s="93"/>
      <c r="OHR54" s="93"/>
      <c r="OHS54" s="93"/>
      <c r="OHT54" s="93"/>
      <c r="OHU54" s="93"/>
      <c r="OHV54" s="93"/>
      <c r="OHW54" s="93"/>
      <c r="OHX54" s="93"/>
      <c r="OHY54" s="93"/>
      <c r="OHZ54" s="93"/>
      <c r="OIA54" s="93"/>
      <c r="OIB54" s="93"/>
      <c r="OIC54" s="93"/>
      <c r="OID54" s="93"/>
      <c r="OIE54" s="93"/>
      <c r="OIF54" s="93"/>
      <c r="OIG54" s="93"/>
      <c r="OIH54" s="93"/>
      <c r="OII54" s="93"/>
      <c r="OIJ54" s="93"/>
      <c r="OIK54" s="93"/>
      <c r="OIL54" s="93"/>
      <c r="OIM54" s="93"/>
      <c r="OIN54" s="93"/>
      <c r="OIO54" s="93"/>
      <c r="OIP54" s="93"/>
      <c r="OIQ54" s="93"/>
      <c r="OIR54" s="93"/>
      <c r="OIS54" s="93"/>
      <c r="OIT54" s="93"/>
      <c r="OIU54" s="93"/>
      <c r="OIV54" s="93"/>
      <c r="OIW54" s="93"/>
      <c r="OIX54" s="93"/>
      <c r="OIY54" s="93"/>
      <c r="OIZ54" s="93"/>
      <c r="OJA54" s="93"/>
      <c r="OJB54" s="93"/>
      <c r="OJC54" s="93"/>
      <c r="OJD54" s="93"/>
      <c r="OJE54" s="93"/>
      <c r="OJF54" s="93"/>
      <c r="OJG54" s="93"/>
      <c r="OJH54" s="93"/>
      <c r="OJI54" s="93"/>
      <c r="OJJ54" s="93"/>
      <c r="OJK54" s="93"/>
      <c r="OJL54" s="93"/>
      <c r="OJM54" s="93"/>
      <c r="OJN54" s="93"/>
      <c r="OJO54" s="93"/>
      <c r="OJP54" s="93"/>
      <c r="OJQ54" s="93"/>
      <c r="OJR54" s="93"/>
      <c r="OJS54" s="93"/>
      <c r="OJT54" s="93"/>
      <c r="OJU54" s="93"/>
      <c r="OJV54" s="93"/>
      <c r="OJW54" s="93"/>
      <c r="OJX54" s="93"/>
      <c r="OJY54" s="93"/>
      <c r="OJZ54" s="93"/>
      <c r="OKA54" s="93"/>
      <c r="OKB54" s="93"/>
      <c r="OKC54" s="93"/>
      <c r="OKD54" s="93"/>
      <c r="OKE54" s="93"/>
      <c r="OKF54" s="93"/>
      <c r="OKG54" s="93"/>
      <c r="OKH54" s="93"/>
      <c r="OKI54" s="93"/>
      <c r="OKJ54" s="93"/>
      <c r="OKK54" s="93"/>
      <c r="OKL54" s="93"/>
      <c r="OKM54" s="93"/>
      <c r="OKN54" s="93"/>
      <c r="OKO54" s="93"/>
      <c r="OKP54" s="93"/>
      <c r="OKQ54" s="93"/>
      <c r="OKR54" s="93"/>
      <c r="OKS54" s="93"/>
      <c r="OKT54" s="93"/>
      <c r="OKU54" s="93"/>
      <c r="OKV54" s="93"/>
      <c r="OKW54" s="93"/>
      <c r="OKX54" s="93"/>
      <c r="OKY54" s="93"/>
      <c r="OKZ54" s="93"/>
      <c r="OLA54" s="93"/>
      <c r="OLB54" s="93"/>
      <c r="OLC54" s="93"/>
      <c r="OLD54" s="93"/>
      <c r="OLE54" s="93"/>
      <c r="OLF54" s="93"/>
      <c r="OLG54" s="93"/>
      <c r="OLH54" s="93"/>
      <c r="OLI54" s="93"/>
      <c r="OLJ54" s="93"/>
      <c r="OLK54" s="93"/>
      <c r="OLL54" s="93"/>
      <c r="OLM54" s="93"/>
      <c r="OLN54" s="93"/>
      <c r="OLO54" s="93"/>
      <c r="OLP54" s="93"/>
      <c r="OLQ54" s="93"/>
      <c r="OLR54" s="93"/>
      <c r="OLS54" s="93"/>
      <c r="OLT54" s="93"/>
      <c r="OLU54" s="93"/>
      <c r="OLV54" s="93"/>
      <c r="OLW54" s="93"/>
      <c r="OLX54" s="93"/>
      <c r="OLY54" s="93"/>
      <c r="OLZ54" s="93"/>
      <c r="OMA54" s="93"/>
      <c r="OMB54" s="93"/>
      <c r="OMC54" s="93"/>
      <c r="OMD54" s="93"/>
      <c r="OME54" s="93"/>
      <c r="OMF54" s="93"/>
      <c r="OMG54" s="93"/>
      <c r="OMH54" s="93"/>
      <c r="OMI54" s="93"/>
      <c r="OMJ54" s="93"/>
      <c r="OMK54" s="93"/>
      <c r="OML54" s="93"/>
      <c r="OMM54" s="93"/>
      <c r="OMN54" s="93"/>
      <c r="OMO54" s="93"/>
      <c r="OMP54" s="93"/>
      <c r="OMQ54" s="93"/>
      <c r="OMR54" s="93"/>
      <c r="OMS54" s="93"/>
      <c r="OMT54" s="93"/>
      <c r="OMU54" s="93"/>
      <c r="OMV54" s="93"/>
      <c r="OMW54" s="93"/>
      <c r="OMX54" s="93"/>
      <c r="OMY54" s="93"/>
      <c r="OMZ54" s="93"/>
      <c r="ONA54" s="93"/>
      <c r="ONB54" s="93"/>
      <c r="ONC54" s="93"/>
      <c r="OND54" s="93"/>
      <c r="ONE54" s="93"/>
      <c r="ONF54" s="93"/>
      <c r="ONG54" s="93"/>
      <c r="ONH54" s="93"/>
      <c r="ONI54" s="93"/>
      <c r="ONJ54" s="93"/>
      <c r="ONK54" s="93"/>
      <c r="ONL54" s="93"/>
      <c r="ONM54" s="93"/>
      <c r="ONN54" s="93"/>
      <c r="ONO54" s="93"/>
      <c r="ONP54" s="93"/>
      <c r="ONQ54" s="93"/>
      <c r="ONR54" s="93"/>
      <c r="ONS54" s="93"/>
      <c r="ONT54" s="93"/>
      <c r="ONU54" s="93"/>
      <c r="ONV54" s="93"/>
      <c r="ONW54" s="93"/>
      <c r="ONX54" s="93"/>
      <c r="ONY54" s="93"/>
      <c r="ONZ54" s="93"/>
      <c r="OOA54" s="93"/>
      <c r="OOB54" s="93"/>
      <c r="OOC54" s="93"/>
      <c r="OOD54" s="93"/>
      <c r="OOE54" s="93"/>
      <c r="OOF54" s="93"/>
      <c r="OOG54" s="93"/>
      <c r="OOH54" s="93"/>
      <c r="OOI54" s="93"/>
      <c r="OOJ54" s="93"/>
      <c r="OOK54" s="93"/>
      <c r="OOL54" s="93"/>
      <c r="OOM54" s="93"/>
      <c r="OON54" s="93"/>
      <c r="OOO54" s="93"/>
      <c r="OOP54" s="93"/>
      <c r="OOQ54" s="93"/>
      <c r="OOR54" s="93"/>
      <c r="OOS54" s="93"/>
      <c r="OOT54" s="93"/>
      <c r="OOU54" s="93"/>
      <c r="OOV54" s="93"/>
      <c r="OOW54" s="93"/>
      <c r="OOX54" s="93"/>
      <c r="OOY54" s="93"/>
      <c r="OOZ54" s="93"/>
      <c r="OPA54" s="93"/>
      <c r="OPB54" s="93"/>
      <c r="OPC54" s="93"/>
      <c r="OPD54" s="93"/>
      <c r="OPE54" s="93"/>
      <c r="OPF54" s="93"/>
      <c r="OPG54" s="93"/>
      <c r="OPH54" s="93"/>
      <c r="OPI54" s="93"/>
      <c r="OPJ54" s="93"/>
      <c r="OPK54" s="93"/>
      <c r="OPL54" s="93"/>
      <c r="OPM54" s="93"/>
      <c r="OPN54" s="93"/>
      <c r="OPO54" s="93"/>
      <c r="OPP54" s="93"/>
      <c r="OPQ54" s="93"/>
      <c r="OPR54" s="93"/>
      <c r="OPS54" s="93"/>
      <c r="OPT54" s="93"/>
      <c r="OPU54" s="93"/>
      <c r="OPV54" s="93"/>
      <c r="OPW54" s="93"/>
      <c r="OPX54" s="93"/>
      <c r="OPY54" s="93"/>
      <c r="OPZ54" s="93"/>
      <c r="OQA54" s="93"/>
      <c r="OQB54" s="93"/>
      <c r="OQC54" s="93"/>
      <c r="OQD54" s="93"/>
      <c r="OQE54" s="93"/>
      <c r="OQF54" s="93"/>
      <c r="OQG54" s="93"/>
      <c r="OQH54" s="93"/>
      <c r="OQI54" s="93"/>
      <c r="OQJ54" s="93"/>
      <c r="OQK54" s="93"/>
      <c r="OQL54" s="93"/>
      <c r="OQM54" s="93"/>
      <c r="OQN54" s="93"/>
      <c r="OQO54" s="93"/>
      <c r="OQP54" s="93"/>
      <c r="OQQ54" s="93"/>
      <c r="OQR54" s="93"/>
      <c r="OQS54" s="93"/>
      <c r="OQT54" s="93"/>
      <c r="OQU54" s="93"/>
      <c r="OQV54" s="93"/>
      <c r="OQW54" s="93"/>
      <c r="OQX54" s="93"/>
      <c r="OQY54" s="93"/>
      <c r="OQZ54" s="93"/>
      <c r="ORA54" s="93"/>
      <c r="ORB54" s="93"/>
      <c r="ORC54" s="93"/>
      <c r="ORD54" s="93"/>
      <c r="ORE54" s="93"/>
      <c r="ORF54" s="93"/>
      <c r="ORG54" s="93"/>
      <c r="ORH54" s="93"/>
      <c r="ORI54" s="93"/>
      <c r="ORJ54" s="93"/>
      <c r="ORK54" s="93"/>
      <c r="ORL54" s="93"/>
      <c r="ORM54" s="93"/>
      <c r="ORN54" s="93"/>
      <c r="ORO54" s="93"/>
      <c r="ORP54" s="93"/>
      <c r="ORQ54" s="93"/>
      <c r="ORR54" s="93"/>
      <c r="ORS54" s="93"/>
      <c r="ORT54" s="93"/>
      <c r="ORU54" s="93"/>
      <c r="ORV54" s="93"/>
      <c r="ORW54" s="93"/>
      <c r="ORX54" s="93"/>
      <c r="ORY54" s="93"/>
      <c r="ORZ54" s="93"/>
      <c r="OSA54" s="93"/>
      <c r="OSB54" s="93"/>
      <c r="OSC54" s="93"/>
      <c r="OSD54" s="93"/>
      <c r="OSE54" s="93"/>
      <c r="OSF54" s="93"/>
      <c r="OSG54" s="93"/>
      <c r="OSH54" s="93"/>
      <c r="OSI54" s="93"/>
      <c r="OSJ54" s="93"/>
      <c r="OSK54" s="93"/>
      <c r="OSL54" s="93"/>
      <c r="OSM54" s="93"/>
      <c r="OSN54" s="93"/>
      <c r="OSO54" s="93"/>
      <c r="OSP54" s="93"/>
      <c r="OSQ54" s="93"/>
      <c r="OSR54" s="93"/>
      <c r="OSS54" s="93"/>
      <c r="OST54" s="93"/>
      <c r="OSU54" s="93"/>
      <c r="OSV54" s="93"/>
      <c r="OSW54" s="93"/>
      <c r="OSX54" s="93"/>
      <c r="OSY54" s="93"/>
      <c r="OSZ54" s="93"/>
      <c r="OTA54" s="93"/>
      <c r="OTB54" s="93"/>
      <c r="OTC54" s="93"/>
      <c r="OTD54" s="93"/>
      <c r="OTE54" s="93"/>
      <c r="OTF54" s="93"/>
      <c r="OTG54" s="93"/>
      <c r="OTH54" s="93"/>
      <c r="OTI54" s="93"/>
      <c r="OTJ54" s="93"/>
      <c r="OTK54" s="93"/>
      <c r="OTL54" s="93"/>
      <c r="OTM54" s="93"/>
      <c r="OTN54" s="93"/>
      <c r="OTO54" s="93"/>
      <c r="OTP54" s="93"/>
      <c r="OTQ54" s="93"/>
      <c r="OTR54" s="93"/>
      <c r="OTS54" s="93"/>
      <c r="OTT54" s="93"/>
      <c r="OTU54" s="93"/>
      <c r="OTV54" s="93"/>
      <c r="OTW54" s="93"/>
      <c r="OTX54" s="93"/>
      <c r="OTY54" s="93"/>
      <c r="OTZ54" s="93"/>
      <c r="OUA54" s="93"/>
      <c r="OUB54" s="93"/>
      <c r="OUC54" s="93"/>
      <c r="OUD54" s="93"/>
      <c r="OUE54" s="93"/>
      <c r="OUF54" s="93"/>
      <c r="OUG54" s="93"/>
      <c r="OUH54" s="93"/>
      <c r="OUI54" s="93"/>
      <c r="OUJ54" s="93"/>
      <c r="OUK54" s="93"/>
      <c r="OUL54" s="93"/>
      <c r="OUM54" s="93"/>
      <c r="OUN54" s="93"/>
      <c r="OUO54" s="93"/>
      <c r="OUP54" s="93"/>
      <c r="OUQ54" s="93"/>
      <c r="OUR54" s="93"/>
      <c r="OUS54" s="93"/>
      <c r="OUT54" s="93"/>
      <c r="OUU54" s="93"/>
      <c r="OUV54" s="93"/>
      <c r="OUW54" s="93"/>
      <c r="OUX54" s="93"/>
      <c r="OUY54" s="93"/>
      <c r="OUZ54" s="93"/>
      <c r="OVA54" s="93"/>
      <c r="OVB54" s="93"/>
      <c r="OVC54" s="93"/>
      <c r="OVD54" s="93"/>
      <c r="OVE54" s="93"/>
      <c r="OVF54" s="93"/>
      <c r="OVG54" s="93"/>
      <c r="OVH54" s="93"/>
      <c r="OVI54" s="93"/>
      <c r="OVJ54" s="93"/>
      <c r="OVK54" s="93"/>
      <c r="OVL54" s="93"/>
      <c r="OVM54" s="93"/>
      <c r="OVN54" s="93"/>
      <c r="OVO54" s="93"/>
      <c r="OVP54" s="93"/>
      <c r="OVQ54" s="93"/>
      <c r="OVR54" s="93"/>
      <c r="OVS54" s="93"/>
      <c r="OVT54" s="93"/>
      <c r="OVU54" s="93"/>
      <c r="OVV54" s="93"/>
      <c r="OVW54" s="93"/>
      <c r="OVX54" s="93"/>
      <c r="OVY54" s="93"/>
      <c r="OVZ54" s="93"/>
      <c r="OWA54" s="93"/>
      <c r="OWB54" s="93"/>
      <c r="OWC54" s="93"/>
      <c r="OWD54" s="93"/>
      <c r="OWE54" s="93"/>
      <c r="OWF54" s="93"/>
      <c r="OWG54" s="93"/>
      <c r="OWH54" s="93"/>
      <c r="OWI54" s="93"/>
      <c r="OWJ54" s="93"/>
      <c r="OWK54" s="93"/>
      <c r="OWL54" s="93"/>
      <c r="OWM54" s="93"/>
      <c r="OWN54" s="93"/>
      <c r="OWO54" s="93"/>
      <c r="OWP54" s="93"/>
      <c r="OWQ54" s="93"/>
      <c r="OWR54" s="93"/>
      <c r="OWS54" s="93"/>
      <c r="OWT54" s="93"/>
      <c r="OWU54" s="93"/>
      <c r="OWV54" s="93"/>
      <c r="OWW54" s="93"/>
      <c r="OWX54" s="93"/>
      <c r="OWY54" s="93"/>
      <c r="OWZ54" s="93"/>
      <c r="OXA54" s="93"/>
      <c r="OXB54" s="93"/>
      <c r="OXC54" s="93"/>
      <c r="OXD54" s="93"/>
      <c r="OXE54" s="93"/>
      <c r="OXF54" s="93"/>
      <c r="OXG54" s="93"/>
      <c r="OXH54" s="93"/>
      <c r="OXI54" s="93"/>
      <c r="OXJ54" s="93"/>
      <c r="OXK54" s="93"/>
      <c r="OXL54" s="93"/>
      <c r="OXM54" s="93"/>
      <c r="OXN54" s="93"/>
      <c r="OXO54" s="93"/>
      <c r="OXP54" s="93"/>
      <c r="OXQ54" s="93"/>
      <c r="OXR54" s="93"/>
      <c r="OXS54" s="93"/>
      <c r="OXT54" s="93"/>
      <c r="OXU54" s="93"/>
      <c r="OXV54" s="93"/>
      <c r="OXW54" s="93"/>
      <c r="OXX54" s="93"/>
      <c r="OXY54" s="93"/>
      <c r="OXZ54" s="93"/>
      <c r="OYA54" s="93"/>
      <c r="OYB54" s="93"/>
      <c r="OYC54" s="93"/>
      <c r="OYD54" s="93"/>
      <c r="OYE54" s="93"/>
      <c r="OYF54" s="93"/>
      <c r="OYG54" s="93"/>
      <c r="OYH54" s="93"/>
      <c r="OYI54" s="93"/>
      <c r="OYJ54" s="93"/>
      <c r="OYK54" s="93"/>
      <c r="OYL54" s="93"/>
      <c r="OYM54" s="93"/>
      <c r="OYN54" s="93"/>
      <c r="OYO54" s="93"/>
      <c r="OYP54" s="93"/>
      <c r="OYQ54" s="93"/>
      <c r="OYR54" s="93"/>
      <c r="OYS54" s="93"/>
      <c r="OYT54" s="93"/>
      <c r="OYU54" s="93"/>
      <c r="OYV54" s="93"/>
      <c r="OYW54" s="93"/>
      <c r="OYX54" s="93"/>
      <c r="OYY54" s="93"/>
      <c r="OYZ54" s="93"/>
      <c r="OZA54" s="93"/>
      <c r="OZB54" s="93"/>
      <c r="OZC54" s="93"/>
      <c r="OZD54" s="93"/>
      <c r="OZE54" s="93"/>
      <c r="OZF54" s="93"/>
      <c r="OZG54" s="93"/>
      <c r="OZH54" s="93"/>
      <c r="OZI54" s="93"/>
      <c r="OZJ54" s="93"/>
      <c r="OZK54" s="93"/>
      <c r="OZL54" s="93"/>
      <c r="OZM54" s="93"/>
      <c r="OZN54" s="93"/>
      <c r="OZO54" s="93"/>
      <c r="OZP54" s="93"/>
      <c r="OZQ54" s="93"/>
      <c r="OZR54" s="93"/>
      <c r="OZS54" s="93"/>
      <c r="OZT54" s="93"/>
      <c r="OZU54" s="93"/>
      <c r="OZV54" s="93"/>
      <c r="OZW54" s="93"/>
      <c r="OZX54" s="93"/>
      <c r="OZY54" s="93"/>
      <c r="OZZ54" s="93"/>
      <c r="PAA54" s="93"/>
      <c r="PAB54" s="93"/>
      <c r="PAC54" s="93"/>
      <c r="PAD54" s="93"/>
      <c r="PAE54" s="93"/>
      <c r="PAF54" s="93"/>
      <c r="PAG54" s="93"/>
      <c r="PAH54" s="93"/>
      <c r="PAI54" s="93"/>
      <c r="PAJ54" s="93"/>
      <c r="PAK54" s="93"/>
      <c r="PAL54" s="93"/>
      <c r="PAM54" s="93"/>
      <c r="PAN54" s="93"/>
      <c r="PAO54" s="93"/>
      <c r="PAP54" s="93"/>
      <c r="PAQ54" s="93"/>
      <c r="PAR54" s="93"/>
      <c r="PAS54" s="93"/>
      <c r="PAT54" s="93"/>
      <c r="PAU54" s="93"/>
      <c r="PAV54" s="93"/>
      <c r="PAW54" s="93"/>
      <c r="PAX54" s="93"/>
      <c r="PAY54" s="93"/>
      <c r="PAZ54" s="93"/>
      <c r="PBA54" s="93"/>
      <c r="PBB54" s="93"/>
      <c r="PBC54" s="93"/>
      <c r="PBD54" s="93"/>
      <c r="PBE54" s="93"/>
      <c r="PBF54" s="93"/>
      <c r="PBG54" s="93"/>
      <c r="PBH54" s="93"/>
      <c r="PBI54" s="93"/>
      <c r="PBJ54" s="93"/>
      <c r="PBK54" s="93"/>
      <c r="PBL54" s="93"/>
      <c r="PBM54" s="93"/>
      <c r="PBN54" s="93"/>
      <c r="PBO54" s="93"/>
      <c r="PBP54" s="93"/>
      <c r="PBQ54" s="93"/>
      <c r="PBR54" s="93"/>
      <c r="PBS54" s="93"/>
      <c r="PBT54" s="93"/>
      <c r="PBU54" s="93"/>
      <c r="PBV54" s="93"/>
      <c r="PBW54" s="93"/>
      <c r="PBX54" s="93"/>
      <c r="PBY54" s="93"/>
      <c r="PBZ54" s="93"/>
      <c r="PCA54" s="93"/>
      <c r="PCB54" s="93"/>
      <c r="PCC54" s="93"/>
      <c r="PCD54" s="93"/>
      <c r="PCE54" s="93"/>
      <c r="PCF54" s="93"/>
      <c r="PCG54" s="93"/>
      <c r="PCH54" s="93"/>
      <c r="PCI54" s="93"/>
      <c r="PCJ54" s="93"/>
      <c r="PCK54" s="93"/>
      <c r="PCL54" s="93"/>
      <c r="PCM54" s="93"/>
      <c r="PCN54" s="93"/>
      <c r="PCO54" s="93"/>
      <c r="PCP54" s="93"/>
      <c r="PCQ54" s="93"/>
      <c r="PCR54" s="93"/>
      <c r="PCS54" s="93"/>
      <c r="PCT54" s="93"/>
      <c r="PCU54" s="93"/>
      <c r="PCV54" s="93"/>
      <c r="PCW54" s="93"/>
      <c r="PCX54" s="93"/>
      <c r="PCY54" s="93"/>
      <c r="PCZ54" s="93"/>
      <c r="PDA54" s="93"/>
      <c r="PDB54" s="93"/>
      <c r="PDC54" s="93"/>
      <c r="PDD54" s="93"/>
      <c r="PDE54" s="93"/>
      <c r="PDF54" s="93"/>
      <c r="PDG54" s="93"/>
      <c r="PDH54" s="93"/>
      <c r="PDI54" s="93"/>
      <c r="PDJ54" s="93"/>
      <c r="PDK54" s="93"/>
      <c r="PDL54" s="93"/>
      <c r="PDM54" s="93"/>
      <c r="PDN54" s="93"/>
      <c r="PDO54" s="93"/>
      <c r="PDP54" s="93"/>
      <c r="PDQ54" s="93"/>
      <c r="PDR54" s="93"/>
      <c r="PDS54" s="93"/>
      <c r="PDT54" s="93"/>
      <c r="PDU54" s="93"/>
      <c r="PDV54" s="93"/>
      <c r="PDW54" s="93"/>
      <c r="PDX54" s="93"/>
      <c r="PDY54" s="93"/>
      <c r="PDZ54" s="93"/>
      <c r="PEA54" s="93"/>
      <c r="PEB54" s="93"/>
      <c r="PEC54" s="93"/>
      <c r="PED54" s="93"/>
      <c r="PEE54" s="93"/>
      <c r="PEF54" s="93"/>
      <c r="PEG54" s="93"/>
      <c r="PEH54" s="93"/>
      <c r="PEI54" s="93"/>
      <c r="PEJ54" s="93"/>
      <c r="PEK54" s="93"/>
      <c r="PEL54" s="93"/>
      <c r="PEM54" s="93"/>
      <c r="PEN54" s="93"/>
      <c r="PEO54" s="93"/>
      <c r="PEP54" s="93"/>
      <c r="PEQ54" s="93"/>
      <c r="PER54" s="93"/>
      <c r="PES54" s="93"/>
      <c r="PET54" s="93"/>
      <c r="PEU54" s="93"/>
      <c r="PEV54" s="93"/>
      <c r="PEW54" s="93"/>
      <c r="PEX54" s="93"/>
      <c r="PEY54" s="93"/>
      <c r="PEZ54" s="93"/>
      <c r="PFA54" s="93"/>
      <c r="PFB54" s="93"/>
      <c r="PFC54" s="93"/>
      <c r="PFD54" s="93"/>
      <c r="PFE54" s="93"/>
      <c r="PFF54" s="93"/>
      <c r="PFG54" s="93"/>
      <c r="PFH54" s="93"/>
      <c r="PFI54" s="93"/>
      <c r="PFJ54" s="93"/>
      <c r="PFK54" s="93"/>
      <c r="PFL54" s="93"/>
      <c r="PFM54" s="93"/>
      <c r="PFN54" s="93"/>
      <c r="PFO54" s="93"/>
      <c r="PFP54" s="93"/>
      <c r="PFQ54" s="93"/>
      <c r="PFR54" s="93"/>
      <c r="PFS54" s="93"/>
      <c r="PFT54" s="93"/>
      <c r="PFU54" s="93"/>
      <c r="PFV54" s="93"/>
      <c r="PFW54" s="93"/>
      <c r="PFX54" s="93"/>
      <c r="PFY54" s="93"/>
      <c r="PFZ54" s="93"/>
      <c r="PGA54" s="93"/>
      <c r="PGB54" s="93"/>
      <c r="PGC54" s="93"/>
      <c r="PGD54" s="93"/>
      <c r="PGE54" s="93"/>
      <c r="PGF54" s="93"/>
      <c r="PGG54" s="93"/>
      <c r="PGH54" s="93"/>
      <c r="PGI54" s="93"/>
      <c r="PGJ54" s="93"/>
      <c r="PGK54" s="93"/>
      <c r="PGL54" s="93"/>
      <c r="PGM54" s="93"/>
      <c r="PGN54" s="93"/>
      <c r="PGO54" s="93"/>
      <c r="PGP54" s="93"/>
      <c r="PGQ54" s="93"/>
      <c r="PGR54" s="93"/>
      <c r="PGS54" s="93"/>
      <c r="PGT54" s="93"/>
      <c r="PGU54" s="93"/>
      <c r="PGV54" s="93"/>
      <c r="PGW54" s="93"/>
      <c r="PGX54" s="93"/>
      <c r="PGY54" s="93"/>
      <c r="PGZ54" s="93"/>
      <c r="PHA54" s="93"/>
      <c r="PHB54" s="93"/>
      <c r="PHC54" s="93"/>
      <c r="PHD54" s="93"/>
      <c r="PHE54" s="93"/>
      <c r="PHF54" s="93"/>
      <c r="PHG54" s="93"/>
      <c r="PHH54" s="93"/>
      <c r="PHI54" s="93"/>
      <c r="PHJ54" s="93"/>
      <c r="PHK54" s="93"/>
      <c r="PHL54" s="93"/>
      <c r="PHM54" s="93"/>
      <c r="PHN54" s="93"/>
      <c r="PHO54" s="93"/>
      <c r="PHP54" s="93"/>
      <c r="PHQ54" s="93"/>
      <c r="PHR54" s="93"/>
      <c r="PHS54" s="93"/>
      <c r="PHT54" s="93"/>
      <c r="PHU54" s="93"/>
      <c r="PHV54" s="93"/>
      <c r="PHW54" s="93"/>
      <c r="PHX54" s="93"/>
      <c r="PHY54" s="93"/>
      <c r="PHZ54" s="93"/>
      <c r="PIA54" s="93"/>
      <c r="PIB54" s="93"/>
      <c r="PIC54" s="93"/>
      <c r="PID54" s="93"/>
      <c r="PIE54" s="93"/>
      <c r="PIF54" s="93"/>
      <c r="PIG54" s="93"/>
      <c r="PIH54" s="93"/>
      <c r="PII54" s="93"/>
      <c r="PIJ54" s="93"/>
      <c r="PIK54" s="93"/>
      <c r="PIL54" s="93"/>
      <c r="PIM54" s="93"/>
      <c r="PIN54" s="93"/>
      <c r="PIO54" s="93"/>
      <c r="PIP54" s="93"/>
      <c r="PIQ54" s="93"/>
      <c r="PIR54" s="93"/>
      <c r="PIS54" s="93"/>
      <c r="PIT54" s="93"/>
      <c r="PIU54" s="93"/>
      <c r="PIV54" s="93"/>
      <c r="PIW54" s="93"/>
      <c r="PIX54" s="93"/>
      <c r="PIY54" s="93"/>
      <c r="PIZ54" s="93"/>
      <c r="PJA54" s="93"/>
      <c r="PJB54" s="93"/>
      <c r="PJC54" s="93"/>
      <c r="PJD54" s="93"/>
      <c r="PJE54" s="93"/>
      <c r="PJF54" s="93"/>
      <c r="PJG54" s="93"/>
      <c r="PJH54" s="93"/>
      <c r="PJI54" s="93"/>
      <c r="PJJ54" s="93"/>
      <c r="PJK54" s="93"/>
      <c r="PJL54" s="93"/>
      <c r="PJM54" s="93"/>
      <c r="PJN54" s="93"/>
      <c r="PJO54" s="93"/>
      <c r="PJP54" s="93"/>
      <c r="PJQ54" s="93"/>
      <c r="PJR54" s="93"/>
      <c r="PJS54" s="93"/>
      <c r="PJT54" s="93"/>
      <c r="PJU54" s="93"/>
      <c r="PJV54" s="93"/>
      <c r="PJW54" s="93"/>
      <c r="PJX54" s="93"/>
      <c r="PJY54" s="93"/>
      <c r="PJZ54" s="93"/>
      <c r="PKA54" s="93"/>
      <c r="PKB54" s="93"/>
      <c r="PKC54" s="93"/>
      <c r="PKD54" s="93"/>
      <c r="PKE54" s="93"/>
      <c r="PKF54" s="93"/>
      <c r="PKG54" s="93"/>
      <c r="PKH54" s="93"/>
      <c r="PKI54" s="93"/>
      <c r="PKJ54" s="93"/>
      <c r="PKK54" s="93"/>
      <c r="PKL54" s="93"/>
      <c r="PKM54" s="93"/>
      <c r="PKN54" s="93"/>
      <c r="PKO54" s="93"/>
      <c r="PKP54" s="93"/>
      <c r="PKQ54" s="93"/>
      <c r="PKR54" s="93"/>
      <c r="PKS54" s="93"/>
      <c r="PKT54" s="93"/>
      <c r="PKU54" s="93"/>
      <c r="PKV54" s="93"/>
      <c r="PKW54" s="93"/>
      <c r="PKX54" s="93"/>
      <c r="PKY54" s="93"/>
      <c r="PKZ54" s="93"/>
      <c r="PLA54" s="93"/>
      <c r="PLB54" s="93"/>
      <c r="PLC54" s="93"/>
      <c r="PLD54" s="93"/>
      <c r="PLE54" s="93"/>
      <c r="PLF54" s="93"/>
      <c r="PLG54" s="93"/>
      <c r="PLH54" s="93"/>
      <c r="PLI54" s="93"/>
      <c r="PLJ54" s="93"/>
      <c r="PLK54" s="93"/>
      <c r="PLL54" s="93"/>
      <c r="PLM54" s="93"/>
      <c r="PLN54" s="93"/>
      <c r="PLO54" s="93"/>
      <c r="PLP54" s="93"/>
      <c r="PLQ54" s="93"/>
      <c r="PLR54" s="93"/>
      <c r="PLS54" s="93"/>
      <c r="PLT54" s="93"/>
      <c r="PLU54" s="93"/>
      <c r="PLV54" s="93"/>
      <c r="PLW54" s="93"/>
      <c r="PLX54" s="93"/>
      <c r="PLY54" s="93"/>
      <c r="PLZ54" s="93"/>
      <c r="PMA54" s="93"/>
      <c r="PMB54" s="93"/>
      <c r="PMC54" s="93"/>
      <c r="PMD54" s="93"/>
      <c r="PME54" s="93"/>
      <c r="PMF54" s="93"/>
      <c r="PMG54" s="93"/>
      <c r="PMH54" s="93"/>
      <c r="PMI54" s="93"/>
      <c r="PMJ54" s="93"/>
      <c r="PMK54" s="93"/>
      <c r="PML54" s="93"/>
      <c r="PMM54" s="93"/>
      <c r="PMN54" s="93"/>
      <c r="PMO54" s="93"/>
      <c r="PMP54" s="93"/>
      <c r="PMQ54" s="93"/>
      <c r="PMR54" s="93"/>
      <c r="PMS54" s="93"/>
      <c r="PMT54" s="93"/>
      <c r="PMU54" s="93"/>
      <c r="PMV54" s="93"/>
      <c r="PMW54" s="93"/>
      <c r="PMX54" s="93"/>
      <c r="PMY54" s="93"/>
      <c r="PMZ54" s="93"/>
      <c r="PNA54" s="93"/>
      <c r="PNB54" s="93"/>
      <c r="PNC54" s="93"/>
      <c r="PND54" s="93"/>
      <c r="PNE54" s="93"/>
      <c r="PNF54" s="93"/>
      <c r="PNG54" s="93"/>
      <c r="PNH54" s="93"/>
      <c r="PNI54" s="93"/>
      <c r="PNJ54" s="93"/>
      <c r="PNK54" s="93"/>
      <c r="PNL54" s="93"/>
      <c r="PNM54" s="93"/>
      <c r="PNN54" s="93"/>
      <c r="PNO54" s="93"/>
      <c r="PNP54" s="93"/>
      <c r="PNQ54" s="93"/>
      <c r="PNR54" s="93"/>
      <c r="PNS54" s="93"/>
      <c r="PNT54" s="93"/>
      <c r="PNU54" s="93"/>
      <c r="PNV54" s="93"/>
      <c r="PNW54" s="93"/>
      <c r="PNX54" s="93"/>
      <c r="PNY54" s="93"/>
      <c r="PNZ54" s="93"/>
      <c r="POA54" s="93"/>
      <c r="POB54" s="93"/>
      <c r="POC54" s="93"/>
      <c r="POD54" s="93"/>
      <c r="POE54" s="93"/>
      <c r="POF54" s="93"/>
      <c r="POG54" s="93"/>
      <c r="POH54" s="93"/>
      <c r="POI54" s="93"/>
      <c r="POJ54" s="93"/>
      <c r="POK54" s="93"/>
      <c r="POL54" s="93"/>
      <c r="POM54" s="93"/>
      <c r="PON54" s="93"/>
      <c r="POO54" s="93"/>
      <c r="POP54" s="93"/>
      <c r="POQ54" s="93"/>
      <c r="POR54" s="93"/>
      <c r="POS54" s="93"/>
      <c r="POT54" s="93"/>
      <c r="POU54" s="93"/>
      <c r="POV54" s="93"/>
      <c r="POW54" s="93"/>
      <c r="POX54" s="93"/>
      <c r="POY54" s="93"/>
      <c r="POZ54" s="93"/>
      <c r="PPA54" s="93"/>
      <c r="PPB54" s="93"/>
      <c r="PPC54" s="93"/>
      <c r="PPD54" s="93"/>
      <c r="PPE54" s="93"/>
      <c r="PPF54" s="93"/>
      <c r="PPG54" s="93"/>
      <c r="PPH54" s="93"/>
      <c r="PPI54" s="93"/>
      <c r="PPJ54" s="93"/>
      <c r="PPK54" s="93"/>
      <c r="PPL54" s="93"/>
      <c r="PPM54" s="93"/>
      <c r="PPN54" s="93"/>
      <c r="PPO54" s="93"/>
      <c r="PPP54" s="93"/>
      <c r="PPQ54" s="93"/>
      <c r="PPR54" s="93"/>
      <c r="PPS54" s="93"/>
      <c r="PPT54" s="93"/>
      <c r="PPU54" s="93"/>
      <c r="PPV54" s="93"/>
      <c r="PPW54" s="93"/>
      <c r="PPX54" s="93"/>
      <c r="PPY54" s="93"/>
      <c r="PPZ54" s="93"/>
      <c r="PQA54" s="93"/>
      <c r="PQB54" s="93"/>
      <c r="PQC54" s="93"/>
      <c r="PQD54" s="93"/>
      <c r="PQE54" s="93"/>
      <c r="PQF54" s="93"/>
      <c r="PQG54" s="93"/>
      <c r="PQH54" s="93"/>
      <c r="PQI54" s="93"/>
      <c r="PQJ54" s="93"/>
      <c r="PQK54" s="93"/>
      <c r="PQL54" s="93"/>
      <c r="PQM54" s="93"/>
      <c r="PQN54" s="93"/>
      <c r="PQO54" s="93"/>
      <c r="PQP54" s="93"/>
      <c r="PQQ54" s="93"/>
      <c r="PQR54" s="93"/>
      <c r="PQS54" s="93"/>
      <c r="PQT54" s="93"/>
      <c r="PQU54" s="93"/>
      <c r="PQV54" s="93"/>
      <c r="PQW54" s="93"/>
      <c r="PQX54" s="93"/>
      <c r="PQY54" s="93"/>
      <c r="PQZ54" s="93"/>
      <c r="PRA54" s="93"/>
      <c r="PRB54" s="93"/>
      <c r="PRC54" s="93"/>
      <c r="PRD54" s="93"/>
      <c r="PRE54" s="93"/>
      <c r="PRF54" s="93"/>
      <c r="PRG54" s="93"/>
      <c r="PRH54" s="93"/>
      <c r="PRI54" s="93"/>
      <c r="PRJ54" s="93"/>
      <c r="PRK54" s="93"/>
      <c r="PRL54" s="93"/>
      <c r="PRM54" s="93"/>
      <c r="PRN54" s="93"/>
      <c r="PRO54" s="93"/>
      <c r="PRP54" s="93"/>
      <c r="PRQ54" s="93"/>
      <c r="PRR54" s="93"/>
      <c r="PRS54" s="93"/>
      <c r="PRT54" s="93"/>
      <c r="PRU54" s="93"/>
      <c r="PRV54" s="93"/>
      <c r="PRW54" s="93"/>
      <c r="PRX54" s="93"/>
      <c r="PRY54" s="93"/>
      <c r="PRZ54" s="93"/>
      <c r="PSA54" s="93"/>
      <c r="PSB54" s="93"/>
      <c r="PSC54" s="93"/>
      <c r="PSD54" s="93"/>
      <c r="PSE54" s="93"/>
      <c r="PSF54" s="93"/>
      <c r="PSG54" s="93"/>
      <c r="PSH54" s="93"/>
      <c r="PSI54" s="93"/>
      <c r="PSJ54" s="93"/>
      <c r="PSK54" s="93"/>
      <c r="PSL54" s="93"/>
      <c r="PSM54" s="93"/>
      <c r="PSN54" s="93"/>
      <c r="PSO54" s="93"/>
      <c r="PSP54" s="93"/>
      <c r="PSQ54" s="93"/>
      <c r="PSR54" s="93"/>
      <c r="PSS54" s="93"/>
      <c r="PST54" s="93"/>
      <c r="PSU54" s="93"/>
      <c r="PSV54" s="93"/>
      <c r="PSW54" s="93"/>
      <c r="PSX54" s="93"/>
      <c r="PSY54" s="93"/>
      <c r="PSZ54" s="93"/>
      <c r="PTA54" s="93"/>
      <c r="PTB54" s="93"/>
      <c r="PTC54" s="93"/>
      <c r="PTD54" s="93"/>
      <c r="PTE54" s="93"/>
      <c r="PTF54" s="93"/>
      <c r="PTG54" s="93"/>
      <c r="PTH54" s="93"/>
      <c r="PTI54" s="93"/>
      <c r="PTJ54" s="93"/>
      <c r="PTK54" s="93"/>
      <c r="PTL54" s="93"/>
      <c r="PTM54" s="93"/>
      <c r="PTN54" s="93"/>
      <c r="PTO54" s="93"/>
      <c r="PTP54" s="93"/>
      <c r="PTQ54" s="93"/>
      <c r="PTR54" s="93"/>
      <c r="PTS54" s="93"/>
      <c r="PTT54" s="93"/>
      <c r="PTU54" s="93"/>
      <c r="PTV54" s="93"/>
      <c r="PTW54" s="93"/>
      <c r="PTX54" s="93"/>
      <c r="PTY54" s="93"/>
      <c r="PTZ54" s="93"/>
      <c r="PUA54" s="93"/>
      <c r="PUB54" s="93"/>
      <c r="PUC54" s="93"/>
      <c r="PUD54" s="93"/>
      <c r="PUE54" s="93"/>
      <c r="PUF54" s="93"/>
      <c r="PUG54" s="93"/>
      <c r="PUH54" s="93"/>
      <c r="PUI54" s="93"/>
      <c r="PUJ54" s="93"/>
      <c r="PUK54" s="93"/>
      <c r="PUL54" s="93"/>
      <c r="PUM54" s="93"/>
      <c r="PUN54" s="93"/>
      <c r="PUO54" s="93"/>
      <c r="PUP54" s="93"/>
      <c r="PUQ54" s="93"/>
      <c r="PUR54" s="93"/>
      <c r="PUS54" s="93"/>
      <c r="PUT54" s="93"/>
      <c r="PUU54" s="93"/>
      <c r="PUV54" s="93"/>
      <c r="PUW54" s="93"/>
      <c r="PUX54" s="93"/>
      <c r="PUY54" s="93"/>
      <c r="PUZ54" s="93"/>
      <c r="PVA54" s="93"/>
      <c r="PVB54" s="93"/>
      <c r="PVC54" s="93"/>
      <c r="PVD54" s="93"/>
      <c r="PVE54" s="93"/>
      <c r="PVF54" s="93"/>
      <c r="PVG54" s="93"/>
      <c r="PVH54" s="93"/>
      <c r="PVI54" s="93"/>
      <c r="PVJ54" s="93"/>
      <c r="PVK54" s="93"/>
      <c r="PVL54" s="93"/>
      <c r="PVM54" s="93"/>
      <c r="PVN54" s="93"/>
      <c r="PVO54" s="93"/>
      <c r="PVP54" s="93"/>
      <c r="PVQ54" s="93"/>
      <c r="PVR54" s="93"/>
      <c r="PVS54" s="93"/>
      <c r="PVT54" s="93"/>
      <c r="PVU54" s="93"/>
      <c r="PVV54" s="93"/>
      <c r="PVW54" s="93"/>
      <c r="PVX54" s="93"/>
      <c r="PVY54" s="93"/>
      <c r="PVZ54" s="93"/>
      <c r="PWA54" s="93"/>
      <c r="PWB54" s="93"/>
      <c r="PWC54" s="93"/>
      <c r="PWD54" s="93"/>
      <c r="PWE54" s="93"/>
      <c r="PWF54" s="93"/>
      <c r="PWG54" s="93"/>
      <c r="PWH54" s="93"/>
      <c r="PWI54" s="93"/>
      <c r="PWJ54" s="93"/>
      <c r="PWK54" s="93"/>
      <c r="PWL54" s="93"/>
      <c r="PWM54" s="93"/>
      <c r="PWN54" s="93"/>
      <c r="PWO54" s="93"/>
      <c r="PWP54" s="93"/>
      <c r="PWQ54" s="93"/>
      <c r="PWR54" s="93"/>
      <c r="PWS54" s="93"/>
      <c r="PWT54" s="93"/>
      <c r="PWU54" s="93"/>
      <c r="PWV54" s="93"/>
      <c r="PWW54" s="93"/>
      <c r="PWX54" s="93"/>
      <c r="PWY54" s="93"/>
      <c r="PWZ54" s="93"/>
      <c r="PXA54" s="93"/>
      <c r="PXB54" s="93"/>
      <c r="PXC54" s="93"/>
      <c r="PXD54" s="93"/>
      <c r="PXE54" s="93"/>
      <c r="PXF54" s="93"/>
      <c r="PXG54" s="93"/>
      <c r="PXH54" s="93"/>
      <c r="PXI54" s="93"/>
      <c r="PXJ54" s="93"/>
      <c r="PXK54" s="93"/>
      <c r="PXL54" s="93"/>
      <c r="PXM54" s="93"/>
      <c r="PXN54" s="93"/>
      <c r="PXO54" s="93"/>
      <c r="PXP54" s="93"/>
      <c r="PXQ54" s="93"/>
      <c r="PXR54" s="93"/>
      <c r="PXS54" s="93"/>
      <c r="PXT54" s="93"/>
      <c r="PXU54" s="93"/>
      <c r="PXV54" s="93"/>
      <c r="PXW54" s="93"/>
      <c r="PXX54" s="93"/>
      <c r="PXY54" s="93"/>
      <c r="PXZ54" s="93"/>
      <c r="PYA54" s="93"/>
      <c r="PYB54" s="93"/>
      <c r="PYC54" s="93"/>
      <c r="PYD54" s="93"/>
      <c r="PYE54" s="93"/>
      <c r="PYF54" s="93"/>
      <c r="PYG54" s="93"/>
      <c r="PYH54" s="93"/>
      <c r="PYI54" s="93"/>
      <c r="PYJ54" s="93"/>
      <c r="PYK54" s="93"/>
      <c r="PYL54" s="93"/>
      <c r="PYM54" s="93"/>
      <c r="PYN54" s="93"/>
      <c r="PYO54" s="93"/>
      <c r="PYP54" s="93"/>
      <c r="PYQ54" s="93"/>
      <c r="PYR54" s="93"/>
      <c r="PYS54" s="93"/>
      <c r="PYT54" s="93"/>
      <c r="PYU54" s="93"/>
      <c r="PYV54" s="93"/>
      <c r="PYW54" s="93"/>
      <c r="PYX54" s="93"/>
      <c r="PYY54" s="93"/>
      <c r="PYZ54" s="93"/>
      <c r="PZA54" s="93"/>
      <c r="PZB54" s="93"/>
      <c r="PZC54" s="93"/>
      <c r="PZD54" s="93"/>
      <c r="PZE54" s="93"/>
      <c r="PZF54" s="93"/>
      <c r="PZG54" s="93"/>
      <c r="PZH54" s="93"/>
      <c r="PZI54" s="93"/>
      <c r="PZJ54" s="93"/>
      <c r="PZK54" s="93"/>
      <c r="PZL54" s="93"/>
      <c r="PZM54" s="93"/>
      <c r="PZN54" s="93"/>
      <c r="PZO54" s="93"/>
      <c r="PZP54" s="93"/>
      <c r="PZQ54" s="93"/>
      <c r="PZR54" s="93"/>
      <c r="PZS54" s="93"/>
      <c r="PZT54" s="93"/>
      <c r="PZU54" s="93"/>
      <c r="PZV54" s="93"/>
      <c r="PZW54" s="93"/>
      <c r="PZX54" s="93"/>
      <c r="PZY54" s="93"/>
      <c r="PZZ54" s="93"/>
      <c r="QAA54" s="93"/>
      <c r="QAB54" s="93"/>
      <c r="QAC54" s="93"/>
      <c r="QAD54" s="93"/>
      <c r="QAE54" s="93"/>
      <c r="QAF54" s="93"/>
      <c r="QAG54" s="93"/>
      <c r="QAH54" s="93"/>
      <c r="QAI54" s="93"/>
      <c r="QAJ54" s="93"/>
      <c r="QAK54" s="93"/>
      <c r="QAL54" s="93"/>
      <c r="QAM54" s="93"/>
      <c r="QAN54" s="93"/>
      <c r="QAO54" s="93"/>
      <c r="QAP54" s="93"/>
      <c r="QAQ54" s="93"/>
      <c r="QAR54" s="93"/>
      <c r="QAS54" s="93"/>
      <c r="QAT54" s="93"/>
      <c r="QAU54" s="93"/>
      <c r="QAV54" s="93"/>
      <c r="QAW54" s="93"/>
      <c r="QAX54" s="93"/>
      <c r="QAY54" s="93"/>
      <c r="QAZ54" s="93"/>
      <c r="QBA54" s="93"/>
      <c r="QBB54" s="93"/>
      <c r="QBC54" s="93"/>
      <c r="QBD54" s="93"/>
      <c r="QBE54" s="93"/>
      <c r="QBF54" s="93"/>
      <c r="QBG54" s="93"/>
      <c r="QBH54" s="93"/>
      <c r="QBI54" s="93"/>
      <c r="QBJ54" s="93"/>
      <c r="QBK54" s="93"/>
      <c r="QBL54" s="93"/>
      <c r="QBM54" s="93"/>
      <c r="QBN54" s="93"/>
      <c r="QBO54" s="93"/>
      <c r="QBP54" s="93"/>
      <c r="QBQ54" s="93"/>
      <c r="QBR54" s="93"/>
      <c r="QBS54" s="93"/>
      <c r="QBT54" s="93"/>
      <c r="QBU54" s="93"/>
      <c r="QBV54" s="93"/>
      <c r="QBW54" s="93"/>
      <c r="QBX54" s="93"/>
      <c r="QBY54" s="93"/>
      <c r="QBZ54" s="93"/>
      <c r="QCA54" s="93"/>
      <c r="QCB54" s="93"/>
      <c r="QCC54" s="93"/>
      <c r="QCD54" s="93"/>
      <c r="QCE54" s="93"/>
      <c r="QCF54" s="93"/>
      <c r="QCG54" s="93"/>
      <c r="QCH54" s="93"/>
      <c r="QCI54" s="93"/>
      <c r="QCJ54" s="93"/>
      <c r="QCK54" s="93"/>
      <c r="QCL54" s="93"/>
      <c r="QCM54" s="93"/>
      <c r="QCN54" s="93"/>
      <c r="QCO54" s="93"/>
      <c r="QCP54" s="93"/>
      <c r="QCQ54" s="93"/>
      <c r="QCR54" s="93"/>
      <c r="QCS54" s="93"/>
      <c r="QCT54" s="93"/>
      <c r="QCU54" s="93"/>
      <c r="QCV54" s="93"/>
      <c r="QCW54" s="93"/>
      <c r="QCX54" s="93"/>
      <c r="QCY54" s="93"/>
      <c r="QCZ54" s="93"/>
      <c r="QDA54" s="93"/>
      <c r="QDB54" s="93"/>
      <c r="QDC54" s="93"/>
      <c r="QDD54" s="93"/>
      <c r="QDE54" s="93"/>
      <c r="QDF54" s="93"/>
      <c r="QDG54" s="93"/>
      <c r="QDH54" s="93"/>
      <c r="QDI54" s="93"/>
      <c r="QDJ54" s="93"/>
      <c r="QDK54" s="93"/>
      <c r="QDL54" s="93"/>
      <c r="QDM54" s="93"/>
      <c r="QDN54" s="93"/>
      <c r="QDO54" s="93"/>
      <c r="QDP54" s="93"/>
      <c r="QDQ54" s="93"/>
      <c r="QDR54" s="93"/>
      <c r="QDS54" s="93"/>
      <c r="QDT54" s="93"/>
      <c r="QDU54" s="93"/>
      <c r="QDV54" s="93"/>
      <c r="QDW54" s="93"/>
      <c r="QDX54" s="93"/>
      <c r="QDY54" s="93"/>
      <c r="QDZ54" s="93"/>
      <c r="QEA54" s="93"/>
      <c r="QEB54" s="93"/>
      <c r="QEC54" s="93"/>
      <c r="QED54" s="93"/>
      <c r="QEE54" s="93"/>
      <c r="QEF54" s="93"/>
      <c r="QEG54" s="93"/>
      <c r="QEH54" s="93"/>
      <c r="QEI54" s="93"/>
      <c r="QEJ54" s="93"/>
      <c r="QEK54" s="93"/>
      <c r="QEL54" s="93"/>
      <c r="QEM54" s="93"/>
      <c r="QEN54" s="93"/>
      <c r="QEO54" s="93"/>
      <c r="QEP54" s="93"/>
      <c r="QEQ54" s="93"/>
      <c r="QER54" s="93"/>
      <c r="QES54" s="93"/>
      <c r="QET54" s="93"/>
      <c r="QEU54" s="93"/>
      <c r="QEV54" s="93"/>
      <c r="QEW54" s="93"/>
      <c r="QEX54" s="93"/>
      <c r="QEY54" s="93"/>
      <c r="QEZ54" s="93"/>
      <c r="QFA54" s="93"/>
      <c r="QFB54" s="93"/>
      <c r="QFC54" s="93"/>
      <c r="QFD54" s="93"/>
      <c r="QFE54" s="93"/>
      <c r="QFF54" s="93"/>
      <c r="QFG54" s="93"/>
      <c r="QFH54" s="93"/>
      <c r="QFI54" s="93"/>
      <c r="QFJ54" s="93"/>
      <c r="QFK54" s="93"/>
      <c r="QFL54" s="93"/>
      <c r="QFM54" s="93"/>
      <c r="QFN54" s="93"/>
      <c r="QFO54" s="93"/>
      <c r="QFP54" s="93"/>
      <c r="QFQ54" s="93"/>
      <c r="QFR54" s="93"/>
      <c r="QFS54" s="93"/>
      <c r="QFT54" s="93"/>
      <c r="QFU54" s="93"/>
      <c r="QFV54" s="93"/>
      <c r="QFW54" s="93"/>
      <c r="QFX54" s="93"/>
      <c r="QFY54" s="93"/>
      <c r="QFZ54" s="93"/>
      <c r="QGA54" s="93"/>
      <c r="QGB54" s="93"/>
      <c r="QGC54" s="93"/>
      <c r="QGD54" s="93"/>
      <c r="QGE54" s="93"/>
      <c r="QGF54" s="93"/>
      <c r="QGG54" s="93"/>
      <c r="QGH54" s="93"/>
      <c r="QGI54" s="93"/>
      <c r="QGJ54" s="93"/>
      <c r="QGK54" s="93"/>
      <c r="QGL54" s="93"/>
      <c r="QGM54" s="93"/>
      <c r="QGN54" s="93"/>
      <c r="QGO54" s="93"/>
      <c r="QGP54" s="93"/>
      <c r="QGQ54" s="93"/>
      <c r="QGR54" s="93"/>
      <c r="QGS54" s="93"/>
      <c r="QGT54" s="93"/>
      <c r="QGU54" s="93"/>
      <c r="QGV54" s="93"/>
      <c r="QGW54" s="93"/>
      <c r="QGX54" s="93"/>
      <c r="QGY54" s="93"/>
      <c r="QGZ54" s="93"/>
      <c r="QHA54" s="93"/>
      <c r="QHB54" s="93"/>
      <c r="QHC54" s="93"/>
      <c r="QHD54" s="93"/>
      <c r="QHE54" s="93"/>
      <c r="QHF54" s="93"/>
      <c r="QHG54" s="93"/>
      <c r="QHH54" s="93"/>
      <c r="QHI54" s="93"/>
      <c r="QHJ54" s="93"/>
      <c r="QHK54" s="93"/>
      <c r="QHL54" s="93"/>
      <c r="QHM54" s="93"/>
      <c r="QHN54" s="93"/>
      <c r="QHO54" s="93"/>
      <c r="QHP54" s="93"/>
      <c r="QHQ54" s="93"/>
      <c r="QHR54" s="93"/>
      <c r="QHS54" s="93"/>
      <c r="QHT54" s="93"/>
      <c r="QHU54" s="93"/>
      <c r="QHV54" s="93"/>
      <c r="QHW54" s="93"/>
      <c r="QHX54" s="93"/>
      <c r="QHY54" s="93"/>
      <c r="QHZ54" s="93"/>
      <c r="QIA54" s="93"/>
      <c r="QIB54" s="93"/>
      <c r="QIC54" s="93"/>
      <c r="QID54" s="93"/>
      <c r="QIE54" s="93"/>
      <c r="QIF54" s="93"/>
      <c r="QIG54" s="93"/>
      <c r="QIH54" s="93"/>
      <c r="QII54" s="93"/>
      <c r="QIJ54" s="93"/>
      <c r="QIK54" s="93"/>
      <c r="QIL54" s="93"/>
      <c r="QIM54" s="93"/>
      <c r="QIN54" s="93"/>
      <c r="QIO54" s="93"/>
      <c r="QIP54" s="93"/>
      <c r="QIQ54" s="93"/>
      <c r="QIR54" s="93"/>
      <c r="QIS54" s="93"/>
      <c r="QIT54" s="93"/>
      <c r="QIU54" s="93"/>
      <c r="QIV54" s="93"/>
      <c r="QIW54" s="93"/>
      <c r="QIX54" s="93"/>
      <c r="QIY54" s="93"/>
      <c r="QIZ54" s="93"/>
      <c r="QJA54" s="93"/>
      <c r="QJB54" s="93"/>
      <c r="QJC54" s="93"/>
      <c r="QJD54" s="93"/>
      <c r="QJE54" s="93"/>
      <c r="QJF54" s="93"/>
      <c r="QJG54" s="93"/>
      <c r="QJH54" s="93"/>
      <c r="QJI54" s="93"/>
      <c r="QJJ54" s="93"/>
      <c r="QJK54" s="93"/>
      <c r="QJL54" s="93"/>
      <c r="QJM54" s="93"/>
      <c r="QJN54" s="93"/>
      <c r="QJO54" s="93"/>
      <c r="QJP54" s="93"/>
      <c r="QJQ54" s="93"/>
      <c r="QJR54" s="93"/>
      <c r="QJS54" s="93"/>
      <c r="QJT54" s="93"/>
      <c r="QJU54" s="93"/>
      <c r="QJV54" s="93"/>
      <c r="QJW54" s="93"/>
      <c r="QJX54" s="93"/>
      <c r="QJY54" s="93"/>
      <c r="QJZ54" s="93"/>
      <c r="QKA54" s="93"/>
      <c r="QKB54" s="93"/>
      <c r="QKC54" s="93"/>
      <c r="QKD54" s="93"/>
      <c r="QKE54" s="93"/>
      <c r="QKF54" s="93"/>
      <c r="QKG54" s="93"/>
      <c r="QKH54" s="93"/>
      <c r="QKI54" s="93"/>
      <c r="QKJ54" s="93"/>
      <c r="QKK54" s="93"/>
      <c r="QKL54" s="93"/>
      <c r="QKM54" s="93"/>
      <c r="QKN54" s="93"/>
      <c r="QKO54" s="93"/>
      <c r="QKP54" s="93"/>
      <c r="QKQ54" s="93"/>
      <c r="QKR54" s="93"/>
      <c r="QKS54" s="93"/>
      <c r="QKT54" s="93"/>
      <c r="QKU54" s="93"/>
      <c r="QKV54" s="93"/>
      <c r="QKW54" s="93"/>
      <c r="QKX54" s="93"/>
      <c r="QKY54" s="93"/>
      <c r="QKZ54" s="93"/>
      <c r="QLA54" s="93"/>
      <c r="QLB54" s="93"/>
      <c r="QLC54" s="93"/>
      <c r="QLD54" s="93"/>
      <c r="QLE54" s="93"/>
      <c r="QLF54" s="93"/>
      <c r="QLG54" s="93"/>
      <c r="QLH54" s="93"/>
      <c r="QLI54" s="93"/>
      <c r="QLJ54" s="93"/>
      <c r="QLK54" s="93"/>
      <c r="QLL54" s="93"/>
      <c r="QLM54" s="93"/>
      <c r="QLN54" s="93"/>
      <c r="QLO54" s="93"/>
      <c r="QLP54" s="93"/>
      <c r="QLQ54" s="93"/>
      <c r="QLR54" s="93"/>
      <c r="QLS54" s="93"/>
      <c r="QLT54" s="93"/>
      <c r="QLU54" s="93"/>
      <c r="QLV54" s="93"/>
      <c r="QLW54" s="93"/>
      <c r="QLX54" s="93"/>
      <c r="QLY54" s="93"/>
      <c r="QLZ54" s="93"/>
      <c r="QMA54" s="93"/>
      <c r="QMB54" s="93"/>
      <c r="QMC54" s="93"/>
      <c r="QMD54" s="93"/>
      <c r="QME54" s="93"/>
      <c r="QMF54" s="93"/>
      <c r="QMG54" s="93"/>
      <c r="QMH54" s="93"/>
      <c r="QMI54" s="93"/>
      <c r="QMJ54" s="93"/>
      <c r="QMK54" s="93"/>
      <c r="QML54" s="93"/>
      <c r="QMM54" s="93"/>
      <c r="QMN54" s="93"/>
      <c r="QMO54" s="93"/>
      <c r="QMP54" s="93"/>
      <c r="QMQ54" s="93"/>
      <c r="QMR54" s="93"/>
      <c r="QMS54" s="93"/>
      <c r="QMT54" s="93"/>
      <c r="QMU54" s="93"/>
      <c r="QMV54" s="93"/>
      <c r="QMW54" s="93"/>
      <c r="QMX54" s="93"/>
      <c r="QMY54" s="93"/>
      <c r="QMZ54" s="93"/>
      <c r="QNA54" s="93"/>
      <c r="QNB54" s="93"/>
      <c r="QNC54" s="93"/>
      <c r="QND54" s="93"/>
      <c r="QNE54" s="93"/>
      <c r="QNF54" s="93"/>
      <c r="QNG54" s="93"/>
      <c r="QNH54" s="93"/>
      <c r="QNI54" s="93"/>
      <c r="QNJ54" s="93"/>
      <c r="QNK54" s="93"/>
      <c r="QNL54" s="93"/>
      <c r="QNM54" s="93"/>
      <c r="QNN54" s="93"/>
      <c r="QNO54" s="93"/>
      <c r="QNP54" s="93"/>
      <c r="QNQ54" s="93"/>
      <c r="QNR54" s="93"/>
      <c r="QNS54" s="93"/>
      <c r="QNT54" s="93"/>
      <c r="QNU54" s="93"/>
      <c r="QNV54" s="93"/>
      <c r="QNW54" s="93"/>
      <c r="QNX54" s="93"/>
      <c r="QNY54" s="93"/>
      <c r="QNZ54" s="93"/>
      <c r="QOA54" s="93"/>
      <c r="QOB54" s="93"/>
      <c r="QOC54" s="93"/>
      <c r="QOD54" s="93"/>
      <c r="QOE54" s="93"/>
      <c r="QOF54" s="93"/>
      <c r="QOG54" s="93"/>
      <c r="QOH54" s="93"/>
      <c r="QOI54" s="93"/>
      <c r="QOJ54" s="93"/>
      <c r="QOK54" s="93"/>
      <c r="QOL54" s="93"/>
      <c r="QOM54" s="93"/>
      <c r="QON54" s="93"/>
      <c r="QOO54" s="93"/>
      <c r="QOP54" s="93"/>
      <c r="QOQ54" s="93"/>
      <c r="QOR54" s="93"/>
      <c r="QOS54" s="93"/>
      <c r="QOT54" s="93"/>
      <c r="QOU54" s="93"/>
      <c r="QOV54" s="93"/>
      <c r="QOW54" s="93"/>
      <c r="QOX54" s="93"/>
      <c r="QOY54" s="93"/>
      <c r="QOZ54" s="93"/>
      <c r="QPA54" s="93"/>
      <c r="QPB54" s="93"/>
      <c r="QPC54" s="93"/>
      <c r="QPD54" s="93"/>
      <c r="QPE54" s="93"/>
      <c r="QPF54" s="93"/>
      <c r="QPG54" s="93"/>
      <c r="QPH54" s="93"/>
      <c r="QPI54" s="93"/>
      <c r="QPJ54" s="93"/>
      <c r="QPK54" s="93"/>
      <c r="QPL54" s="93"/>
      <c r="QPM54" s="93"/>
      <c r="QPN54" s="93"/>
      <c r="QPO54" s="93"/>
      <c r="QPP54" s="93"/>
      <c r="QPQ54" s="93"/>
      <c r="QPR54" s="93"/>
      <c r="QPS54" s="93"/>
      <c r="QPT54" s="93"/>
      <c r="QPU54" s="93"/>
      <c r="QPV54" s="93"/>
      <c r="QPW54" s="93"/>
      <c r="QPX54" s="93"/>
      <c r="QPY54" s="93"/>
      <c r="QPZ54" s="93"/>
      <c r="QQA54" s="93"/>
      <c r="QQB54" s="93"/>
      <c r="QQC54" s="93"/>
      <c r="QQD54" s="93"/>
      <c r="QQE54" s="93"/>
      <c r="QQF54" s="93"/>
      <c r="QQG54" s="93"/>
      <c r="QQH54" s="93"/>
      <c r="QQI54" s="93"/>
      <c r="QQJ54" s="93"/>
      <c r="QQK54" s="93"/>
      <c r="QQL54" s="93"/>
      <c r="QQM54" s="93"/>
      <c r="QQN54" s="93"/>
      <c r="QQO54" s="93"/>
      <c r="QQP54" s="93"/>
      <c r="QQQ54" s="93"/>
      <c r="QQR54" s="93"/>
      <c r="QQS54" s="93"/>
      <c r="QQT54" s="93"/>
      <c r="QQU54" s="93"/>
      <c r="QQV54" s="93"/>
      <c r="QQW54" s="93"/>
      <c r="QQX54" s="93"/>
      <c r="QQY54" s="93"/>
      <c r="QQZ54" s="93"/>
      <c r="QRA54" s="93"/>
      <c r="QRB54" s="93"/>
      <c r="QRC54" s="93"/>
      <c r="QRD54" s="93"/>
      <c r="QRE54" s="93"/>
      <c r="QRF54" s="93"/>
      <c r="QRG54" s="93"/>
      <c r="QRH54" s="93"/>
      <c r="QRI54" s="93"/>
      <c r="QRJ54" s="93"/>
      <c r="QRK54" s="93"/>
      <c r="QRL54" s="93"/>
      <c r="QRM54" s="93"/>
      <c r="QRN54" s="93"/>
      <c r="QRO54" s="93"/>
      <c r="QRP54" s="93"/>
      <c r="QRQ54" s="93"/>
      <c r="QRR54" s="93"/>
      <c r="QRS54" s="93"/>
      <c r="QRT54" s="93"/>
      <c r="QRU54" s="93"/>
      <c r="QRV54" s="93"/>
      <c r="QRW54" s="93"/>
      <c r="QRX54" s="93"/>
      <c r="QRY54" s="93"/>
      <c r="QRZ54" s="93"/>
      <c r="QSA54" s="93"/>
      <c r="QSB54" s="93"/>
      <c r="QSC54" s="93"/>
      <c r="QSD54" s="93"/>
      <c r="QSE54" s="93"/>
      <c r="QSF54" s="93"/>
      <c r="QSG54" s="93"/>
      <c r="QSH54" s="93"/>
      <c r="QSI54" s="93"/>
      <c r="QSJ54" s="93"/>
      <c r="QSK54" s="93"/>
      <c r="QSL54" s="93"/>
      <c r="QSM54" s="93"/>
      <c r="QSN54" s="93"/>
      <c r="QSO54" s="93"/>
      <c r="QSP54" s="93"/>
      <c r="QSQ54" s="93"/>
      <c r="QSR54" s="93"/>
      <c r="QSS54" s="93"/>
      <c r="QST54" s="93"/>
      <c r="QSU54" s="93"/>
      <c r="QSV54" s="93"/>
      <c r="QSW54" s="93"/>
      <c r="QSX54" s="93"/>
      <c r="QSY54" s="93"/>
      <c r="QSZ54" s="93"/>
      <c r="QTA54" s="93"/>
      <c r="QTB54" s="93"/>
      <c r="QTC54" s="93"/>
      <c r="QTD54" s="93"/>
      <c r="QTE54" s="93"/>
      <c r="QTF54" s="93"/>
      <c r="QTG54" s="93"/>
      <c r="QTH54" s="93"/>
      <c r="QTI54" s="93"/>
      <c r="QTJ54" s="93"/>
      <c r="QTK54" s="93"/>
      <c r="QTL54" s="93"/>
      <c r="QTM54" s="93"/>
      <c r="QTN54" s="93"/>
      <c r="QTO54" s="93"/>
      <c r="QTP54" s="93"/>
      <c r="QTQ54" s="93"/>
      <c r="QTR54" s="93"/>
      <c r="QTS54" s="93"/>
      <c r="QTT54" s="93"/>
      <c r="QTU54" s="93"/>
      <c r="QTV54" s="93"/>
      <c r="QTW54" s="93"/>
      <c r="QTX54" s="93"/>
      <c r="QTY54" s="93"/>
      <c r="QTZ54" s="93"/>
      <c r="QUA54" s="93"/>
      <c r="QUB54" s="93"/>
      <c r="QUC54" s="93"/>
      <c r="QUD54" s="93"/>
      <c r="QUE54" s="93"/>
      <c r="QUF54" s="93"/>
      <c r="QUG54" s="93"/>
      <c r="QUH54" s="93"/>
      <c r="QUI54" s="93"/>
      <c r="QUJ54" s="93"/>
      <c r="QUK54" s="93"/>
      <c r="QUL54" s="93"/>
      <c r="QUM54" s="93"/>
      <c r="QUN54" s="93"/>
      <c r="QUO54" s="93"/>
      <c r="QUP54" s="93"/>
      <c r="QUQ54" s="93"/>
      <c r="QUR54" s="93"/>
      <c r="QUS54" s="93"/>
      <c r="QUT54" s="93"/>
      <c r="QUU54" s="93"/>
      <c r="QUV54" s="93"/>
      <c r="QUW54" s="93"/>
      <c r="QUX54" s="93"/>
      <c r="QUY54" s="93"/>
      <c r="QUZ54" s="93"/>
      <c r="QVA54" s="93"/>
      <c r="QVB54" s="93"/>
      <c r="QVC54" s="93"/>
      <c r="QVD54" s="93"/>
      <c r="QVE54" s="93"/>
      <c r="QVF54" s="93"/>
      <c r="QVG54" s="93"/>
      <c r="QVH54" s="93"/>
      <c r="QVI54" s="93"/>
      <c r="QVJ54" s="93"/>
      <c r="QVK54" s="93"/>
      <c r="QVL54" s="93"/>
      <c r="QVM54" s="93"/>
      <c r="QVN54" s="93"/>
      <c r="QVO54" s="93"/>
      <c r="QVP54" s="93"/>
      <c r="QVQ54" s="93"/>
      <c r="QVR54" s="93"/>
      <c r="QVS54" s="93"/>
      <c r="QVT54" s="93"/>
      <c r="QVU54" s="93"/>
      <c r="QVV54" s="93"/>
      <c r="QVW54" s="93"/>
      <c r="QVX54" s="93"/>
      <c r="QVY54" s="93"/>
      <c r="QVZ54" s="93"/>
      <c r="QWA54" s="93"/>
      <c r="QWB54" s="93"/>
      <c r="QWC54" s="93"/>
      <c r="QWD54" s="93"/>
      <c r="QWE54" s="93"/>
      <c r="QWF54" s="93"/>
      <c r="QWG54" s="93"/>
      <c r="QWH54" s="93"/>
      <c r="QWI54" s="93"/>
      <c r="QWJ54" s="93"/>
      <c r="QWK54" s="93"/>
      <c r="QWL54" s="93"/>
      <c r="QWM54" s="93"/>
      <c r="QWN54" s="93"/>
      <c r="QWO54" s="93"/>
      <c r="QWP54" s="93"/>
      <c r="QWQ54" s="93"/>
      <c r="QWR54" s="93"/>
      <c r="QWS54" s="93"/>
      <c r="QWT54" s="93"/>
      <c r="QWU54" s="93"/>
      <c r="QWV54" s="93"/>
      <c r="QWW54" s="93"/>
      <c r="QWX54" s="93"/>
      <c r="QWY54" s="93"/>
      <c r="QWZ54" s="93"/>
      <c r="QXA54" s="93"/>
      <c r="QXB54" s="93"/>
      <c r="QXC54" s="93"/>
      <c r="QXD54" s="93"/>
      <c r="QXE54" s="93"/>
      <c r="QXF54" s="93"/>
      <c r="QXG54" s="93"/>
      <c r="QXH54" s="93"/>
      <c r="QXI54" s="93"/>
      <c r="QXJ54" s="93"/>
      <c r="QXK54" s="93"/>
      <c r="QXL54" s="93"/>
      <c r="QXM54" s="93"/>
      <c r="QXN54" s="93"/>
      <c r="QXO54" s="93"/>
      <c r="QXP54" s="93"/>
      <c r="QXQ54" s="93"/>
      <c r="QXR54" s="93"/>
      <c r="QXS54" s="93"/>
      <c r="QXT54" s="93"/>
      <c r="QXU54" s="93"/>
      <c r="QXV54" s="93"/>
      <c r="QXW54" s="93"/>
      <c r="QXX54" s="93"/>
      <c r="QXY54" s="93"/>
      <c r="QXZ54" s="93"/>
      <c r="QYA54" s="93"/>
      <c r="QYB54" s="93"/>
      <c r="QYC54" s="93"/>
      <c r="QYD54" s="93"/>
      <c r="QYE54" s="93"/>
      <c r="QYF54" s="93"/>
      <c r="QYG54" s="93"/>
      <c r="QYH54" s="93"/>
      <c r="QYI54" s="93"/>
      <c r="QYJ54" s="93"/>
      <c r="QYK54" s="93"/>
      <c r="QYL54" s="93"/>
      <c r="QYM54" s="93"/>
      <c r="QYN54" s="93"/>
      <c r="QYO54" s="93"/>
      <c r="QYP54" s="93"/>
      <c r="QYQ54" s="93"/>
      <c r="QYR54" s="93"/>
      <c r="QYS54" s="93"/>
      <c r="QYT54" s="93"/>
      <c r="QYU54" s="93"/>
      <c r="QYV54" s="93"/>
      <c r="QYW54" s="93"/>
      <c r="QYX54" s="93"/>
      <c r="QYY54" s="93"/>
      <c r="QYZ54" s="93"/>
      <c r="QZA54" s="93"/>
      <c r="QZB54" s="93"/>
      <c r="QZC54" s="93"/>
      <c r="QZD54" s="93"/>
      <c r="QZE54" s="93"/>
      <c r="QZF54" s="93"/>
      <c r="QZG54" s="93"/>
      <c r="QZH54" s="93"/>
      <c r="QZI54" s="93"/>
      <c r="QZJ54" s="93"/>
      <c r="QZK54" s="93"/>
      <c r="QZL54" s="93"/>
      <c r="QZM54" s="93"/>
      <c r="QZN54" s="93"/>
      <c r="QZO54" s="93"/>
      <c r="QZP54" s="93"/>
      <c r="QZQ54" s="93"/>
      <c r="QZR54" s="93"/>
      <c r="QZS54" s="93"/>
      <c r="QZT54" s="93"/>
      <c r="QZU54" s="93"/>
      <c r="QZV54" s="93"/>
      <c r="QZW54" s="93"/>
      <c r="QZX54" s="93"/>
      <c r="QZY54" s="93"/>
      <c r="QZZ54" s="93"/>
      <c r="RAA54" s="93"/>
      <c r="RAB54" s="93"/>
      <c r="RAC54" s="93"/>
      <c r="RAD54" s="93"/>
      <c r="RAE54" s="93"/>
      <c r="RAF54" s="93"/>
      <c r="RAG54" s="93"/>
      <c r="RAH54" s="93"/>
      <c r="RAI54" s="93"/>
      <c r="RAJ54" s="93"/>
      <c r="RAK54" s="93"/>
      <c r="RAL54" s="93"/>
      <c r="RAM54" s="93"/>
      <c r="RAN54" s="93"/>
      <c r="RAO54" s="93"/>
      <c r="RAP54" s="93"/>
      <c r="RAQ54" s="93"/>
      <c r="RAR54" s="93"/>
      <c r="RAS54" s="93"/>
      <c r="RAT54" s="93"/>
      <c r="RAU54" s="93"/>
      <c r="RAV54" s="93"/>
      <c r="RAW54" s="93"/>
      <c r="RAX54" s="93"/>
      <c r="RAY54" s="93"/>
      <c r="RAZ54" s="93"/>
      <c r="RBA54" s="93"/>
      <c r="RBB54" s="93"/>
      <c r="RBC54" s="93"/>
      <c r="RBD54" s="93"/>
      <c r="RBE54" s="93"/>
      <c r="RBF54" s="93"/>
      <c r="RBG54" s="93"/>
      <c r="RBH54" s="93"/>
      <c r="RBI54" s="93"/>
      <c r="RBJ54" s="93"/>
      <c r="RBK54" s="93"/>
      <c r="RBL54" s="93"/>
      <c r="RBM54" s="93"/>
      <c r="RBN54" s="93"/>
      <c r="RBO54" s="93"/>
      <c r="RBP54" s="93"/>
      <c r="RBQ54" s="93"/>
      <c r="RBR54" s="93"/>
      <c r="RBS54" s="93"/>
      <c r="RBT54" s="93"/>
      <c r="RBU54" s="93"/>
      <c r="RBV54" s="93"/>
      <c r="RBW54" s="93"/>
      <c r="RBX54" s="93"/>
      <c r="RBY54" s="93"/>
      <c r="RBZ54" s="93"/>
      <c r="RCA54" s="93"/>
      <c r="RCB54" s="93"/>
      <c r="RCC54" s="93"/>
      <c r="RCD54" s="93"/>
      <c r="RCE54" s="93"/>
      <c r="RCF54" s="93"/>
      <c r="RCG54" s="93"/>
      <c r="RCH54" s="93"/>
      <c r="RCI54" s="93"/>
      <c r="RCJ54" s="93"/>
      <c r="RCK54" s="93"/>
      <c r="RCL54" s="93"/>
      <c r="RCM54" s="93"/>
      <c r="RCN54" s="93"/>
      <c r="RCO54" s="93"/>
      <c r="RCP54" s="93"/>
      <c r="RCQ54" s="93"/>
      <c r="RCR54" s="93"/>
      <c r="RCS54" s="93"/>
      <c r="RCT54" s="93"/>
      <c r="RCU54" s="93"/>
      <c r="RCV54" s="93"/>
      <c r="RCW54" s="93"/>
      <c r="RCX54" s="93"/>
      <c r="RCY54" s="93"/>
      <c r="RCZ54" s="93"/>
      <c r="RDA54" s="93"/>
      <c r="RDB54" s="93"/>
      <c r="RDC54" s="93"/>
      <c r="RDD54" s="93"/>
      <c r="RDE54" s="93"/>
      <c r="RDF54" s="93"/>
      <c r="RDG54" s="93"/>
      <c r="RDH54" s="93"/>
      <c r="RDI54" s="93"/>
      <c r="RDJ54" s="93"/>
      <c r="RDK54" s="93"/>
      <c r="RDL54" s="93"/>
      <c r="RDM54" s="93"/>
      <c r="RDN54" s="93"/>
      <c r="RDO54" s="93"/>
      <c r="RDP54" s="93"/>
      <c r="RDQ54" s="93"/>
      <c r="RDR54" s="93"/>
      <c r="RDS54" s="93"/>
      <c r="RDT54" s="93"/>
      <c r="RDU54" s="93"/>
      <c r="RDV54" s="93"/>
      <c r="RDW54" s="93"/>
      <c r="RDX54" s="93"/>
      <c r="RDY54" s="93"/>
      <c r="RDZ54" s="93"/>
      <c r="REA54" s="93"/>
      <c r="REB54" s="93"/>
      <c r="REC54" s="93"/>
      <c r="RED54" s="93"/>
      <c r="REE54" s="93"/>
      <c r="REF54" s="93"/>
      <c r="REG54" s="93"/>
      <c r="REH54" s="93"/>
      <c r="REI54" s="93"/>
      <c r="REJ54" s="93"/>
      <c r="REK54" s="93"/>
      <c r="REL54" s="93"/>
      <c r="REM54" s="93"/>
      <c r="REN54" s="93"/>
      <c r="REO54" s="93"/>
      <c r="REP54" s="93"/>
      <c r="REQ54" s="93"/>
      <c r="RER54" s="93"/>
      <c r="RES54" s="93"/>
      <c r="RET54" s="93"/>
      <c r="REU54" s="93"/>
      <c r="REV54" s="93"/>
      <c r="REW54" s="93"/>
      <c r="REX54" s="93"/>
      <c r="REY54" s="93"/>
      <c r="REZ54" s="93"/>
      <c r="RFA54" s="93"/>
      <c r="RFB54" s="93"/>
      <c r="RFC54" s="93"/>
      <c r="RFD54" s="93"/>
      <c r="RFE54" s="93"/>
      <c r="RFF54" s="93"/>
      <c r="RFG54" s="93"/>
      <c r="RFH54" s="93"/>
      <c r="RFI54" s="93"/>
      <c r="RFJ54" s="93"/>
      <c r="RFK54" s="93"/>
      <c r="RFL54" s="93"/>
      <c r="RFM54" s="93"/>
      <c r="RFN54" s="93"/>
      <c r="RFO54" s="93"/>
      <c r="RFP54" s="93"/>
      <c r="RFQ54" s="93"/>
      <c r="RFR54" s="93"/>
      <c r="RFS54" s="93"/>
      <c r="RFT54" s="93"/>
      <c r="RFU54" s="93"/>
      <c r="RFV54" s="93"/>
      <c r="RFW54" s="93"/>
      <c r="RFX54" s="93"/>
      <c r="RFY54" s="93"/>
      <c r="RFZ54" s="93"/>
      <c r="RGA54" s="93"/>
      <c r="RGB54" s="93"/>
      <c r="RGC54" s="93"/>
      <c r="RGD54" s="93"/>
      <c r="RGE54" s="93"/>
      <c r="RGF54" s="93"/>
      <c r="RGG54" s="93"/>
      <c r="RGH54" s="93"/>
      <c r="RGI54" s="93"/>
      <c r="RGJ54" s="93"/>
      <c r="RGK54" s="93"/>
      <c r="RGL54" s="93"/>
      <c r="RGM54" s="93"/>
      <c r="RGN54" s="93"/>
      <c r="RGO54" s="93"/>
      <c r="RGP54" s="93"/>
      <c r="RGQ54" s="93"/>
      <c r="RGR54" s="93"/>
      <c r="RGS54" s="93"/>
      <c r="RGT54" s="93"/>
      <c r="RGU54" s="93"/>
      <c r="RGV54" s="93"/>
      <c r="RGW54" s="93"/>
      <c r="RGX54" s="93"/>
      <c r="RGY54" s="93"/>
      <c r="RGZ54" s="93"/>
      <c r="RHA54" s="93"/>
      <c r="RHB54" s="93"/>
      <c r="RHC54" s="93"/>
      <c r="RHD54" s="93"/>
      <c r="RHE54" s="93"/>
      <c r="RHF54" s="93"/>
      <c r="RHG54" s="93"/>
      <c r="RHH54" s="93"/>
      <c r="RHI54" s="93"/>
      <c r="RHJ54" s="93"/>
      <c r="RHK54" s="93"/>
      <c r="RHL54" s="93"/>
      <c r="RHM54" s="93"/>
      <c r="RHN54" s="93"/>
      <c r="RHO54" s="93"/>
      <c r="RHP54" s="93"/>
      <c r="RHQ54" s="93"/>
      <c r="RHR54" s="93"/>
      <c r="RHS54" s="93"/>
      <c r="RHT54" s="93"/>
      <c r="RHU54" s="93"/>
      <c r="RHV54" s="93"/>
      <c r="RHW54" s="93"/>
      <c r="RHX54" s="93"/>
      <c r="RHY54" s="93"/>
      <c r="RHZ54" s="93"/>
      <c r="RIA54" s="93"/>
      <c r="RIB54" s="93"/>
      <c r="RIC54" s="93"/>
      <c r="RID54" s="93"/>
      <c r="RIE54" s="93"/>
      <c r="RIF54" s="93"/>
      <c r="RIG54" s="93"/>
      <c r="RIH54" s="93"/>
      <c r="RII54" s="93"/>
      <c r="RIJ54" s="93"/>
      <c r="RIK54" s="93"/>
      <c r="RIL54" s="93"/>
      <c r="RIM54" s="93"/>
      <c r="RIN54" s="93"/>
      <c r="RIO54" s="93"/>
      <c r="RIP54" s="93"/>
      <c r="RIQ54" s="93"/>
      <c r="RIR54" s="93"/>
      <c r="RIS54" s="93"/>
      <c r="RIT54" s="93"/>
      <c r="RIU54" s="93"/>
      <c r="RIV54" s="93"/>
      <c r="RIW54" s="93"/>
      <c r="RIX54" s="93"/>
      <c r="RIY54" s="93"/>
      <c r="RIZ54" s="93"/>
      <c r="RJA54" s="93"/>
      <c r="RJB54" s="93"/>
      <c r="RJC54" s="93"/>
      <c r="RJD54" s="93"/>
      <c r="RJE54" s="93"/>
      <c r="RJF54" s="93"/>
      <c r="RJG54" s="93"/>
      <c r="RJH54" s="93"/>
      <c r="RJI54" s="93"/>
      <c r="RJJ54" s="93"/>
      <c r="RJK54" s="93"/>
      <c r="RJL54" s="93"/>
      <c r="RJM54" s="93"/>
      <c r="RJN54" s="93"/>
      <c r="RJO54" s="93"/>
      <c r="RJP54" s="93"/>
      <c r="RJQ54" s="93"/>
      <c r="RJR54" s="93"/>
      <c r="RJS54" s="93"/>
      <c r="RJT54" s="93"/>
      <c r="RJU54" s="93"/>
      <c r="RJV54" s="93"/>
      <c r="RJW54" s="93"/>
      <c r="RJX54" s="93"/>
      <c r="RJY54" s="93"/>
      <c r="RJZ54" s="93"/>
      <c r="RKA54" s="93"/>
      <c r="RKB54" s="93"/>
      <c r="RKC54" s="93"/>
      <c r="RKD54" s="93"/>
      <c r="RKE54" s="93"/>
      <c r="RKF54" s="93"/>
      <c r="RKG54" s="93"/>
      <c r="RKH54" s="93"/>
      <c r="RKI54" s="93"/>
      <c r="RKJ54" s="93"/>
      <c r="RKK54" s="93"/>
      <c r="RKL54" s="93"/>
      <c r="RKM54" s="93"/>
      <c r="RKN54" s="93"/>
      <c r="RKO54" s="93"/>
      <c r="RKP54" s="93"/>
      <c r="RKQ54" s="93"/>
      <c r="RKR54" s="93"/>
      <c r="RKS54" s="93"/>
      <c r="RKT54" s="93"/>
      <c r="RKU54" s="93"/>
      <c r="RKV54" s="93"/>
      <c r="RKW54" s="93"/>
      <c r="RKX54" s="93"/>
      <c r="RKY54" s="93"/>
      <c r="RKZ54" s="93"/>
      <c r="RLA54" s="93"/>
      <c r="RLB54" s="93"/>
      <c r="RLC54" s="93"/>
      <c r="RLD54" s="93"/>
      <c r="RLE54" s="93"/>
      <c r="RLF54" s="93"/>
      <c r="RLG54" s="93"/>
      <c r="RLH54" s="93"/>
      <c r="RLI54" s="93"/>
      <c r="RLJ54" s="93"/>
      <c r="RLK54" s="93"/>
      <c r="RLL54" s="93"/>
      <c r="RLM54" s="93"/>
      <c r="RLN54" s="93"/>
      <c r="RLO54" s="93"/>
      <c r="RLP54" s="93"/>
      <c r="RLQ54" s="93"/>
      <c r="RLR54" s="93"/>
      <c r="RLS54" s="93"/>
      <c r="RLT54" s="93"/>
      <c r="RLU54" s="93"/>
      <c r="RLV54" s="93"/>
      <c r="RLW54" s="93"/>
      <c r="RLX54" s="93"/>
      <c r="RLY54" s="93"/>
      <c r="RLZ54" s="93"/>
      <c r="RMA54" s="93"/>
      <c r="RMB54" s="93"/>
      <c r="RMC54" s="93"/>
      <c r="RMD54" s="93"/>
      <c r="RME54" s="93"/>
      <c r="RMF54" s="93"/>
      <c r="RMG54" s="93"/>
      <c r="RMH54" s="93"/>
      <c r="RMI54" s="93"/>
      <c r="RMJ54" s="93"/>
      <c r="RMK54" s="93"/>
      <c r="RML54" s="93"/>
      <c r="RMM54" s="93"/>
      <c r="RMN54" s="93"/>
      <c r="RMO54" s="93"/>
      <c r="RMP54" s="93"/>
      <c r="RMQ54" s="93"/>
      <c r="RMR54" s="93"/>
      <c r="RMS54" s="93"/>
      <c r="RMT54" s="93"/>
      <c r="RMU54" s="93"/>
      <c r="RMV54" s="93"/>
      <c r="RMW54" s="93"/>
      <c r="RMX54" s="93"/>
      <c r="RMY54" s="93"/>
      <c r="RMZ54" s="93"/>
      <c r="RNA54" s="93"/>
      <c r="RNB54" s="93"/>
      <c r="RNC54" s="93"/>
      <c r="RND54" s="93"/>
      <c r="RNE54" s="93"/>
      <c r="RNF54" s="93"/>
      <c r="RNG54" s="93"/>
      <c r="RNH54" s="93"/>
      <c r="RNI54" s="93"/>
      <c r="RNJ54" s="93"/>
      <c r="RNK54" s="93"/>
      <c r="RNL54" s="93"/>
      <c r="RNM54" s="93"/>
      <c r="RNN54" s="93"/>
      <c r="RNO54" s="93"/>
      <c r="RNP54" s="93"/>
      <c r="RNQ54" s="93"/>
      <c r="RNR54" s="93"/>
      <c r="RNS54" s="93"/>
      <c r="RNT54" s="93"/>
      <c r="RNU54" s="93"/>
      <c r="RNV54" s="93"/>
      <c r="RNW54" s="93"/>
      <c r="RNX54" s="93"/>
      <c r="RNY54" s="93"/>
      <c r="RNZ54" s="93"/>
      <c r="ROA54" s="93"/>
      <c r="ROB54" s="93"/>
      <c r="ROC54" s="93"/>
      <c r="ROD54" s="93"/>
      <c r="ROE54" s="93"/>
      <c r="ROF54" s="93"/>
      <c r="ROG54" s="93"/>
      <c r="ROH54" s="93"/>
      <c r="ROI54" s="93"/>
      <c r="ROJ54" s="93"/>
      <c r="ROK54" s="93"/>
      <c r="ROL54" s="93"/>
      <c r="ROM54" s="93"/>
      <c r="RON54" s="93"/>
      <c r="ROO54" s="93"/>
      <c r="ROP54" s="93"/>
      <c r="ROQ54" s="93"/>
      <c r="ROR54" s="93"/>
      <c r="ROS54" s="93"/>
      <c r="ROT54" s="93"/>
      <c r="ROU54" s="93"/>
      <c r="ROV54" s="93"/>
      <c r="ROW54" s="93"/>
      <c r="ROX54" s="93"/>
      <c r="ROY54" s="93"/>
      <c r="ROZ54" s="93"/>
      <c r="RPA54" s="93"/>
      <c r="RPB54" s="93"/>
      <c r="RPC54" s="93"/>
      <c r="RPD54" s="93"/>
      <c r="RPE54" s="93"/>
      <c r="RPF54" s="93"/>
      <c r="RPG54" s="93"/>
      <c r="RPH54" s="93"/>
      <c r="RPI54" s="93"/>
      <c r="RPJ54" s="93"/>
      <c r="RPK54" s="93"/>
      <c r="RPL54" s="93"/>
      <c r="RPM54" s="93"/>
      <c r="RPN54" s="93"/>
      <c r="RPO54" s="93"/>
      <c r="RPP54" s="93"/>
      <c r="RPQ54" s="93"/>
      <c r="RPR54" s="93"/>
      <c r="RPS54" s="93"/>
      <c r="RPT54" s="93"/>
      <c r="RPU54" s="93"/>
      <c r="RPV54" s="93"/>
      <c r="RPW54" s="93"/>
      <c r="RPX54" s="93"/>
      <c r="RPY54" s="93"/>
      <c r="RPZ54" s="93"/>
      <c r="RQA54" s="93"/>
      <c r="RQB54" s="93"/>
      <c r="RQC54" s="93"/>
      <c r="RQD54" s="93"/>
      <c r="RQE54" s="93"/>
      <c r="RQF54" s="93"/>
      <c r="RQG54" s="93"/>
      <c r="RQH54" s="93"/>
      <c r="RQI54" s="93"/>
      <c r="RQJ54" s="93"/>
      <c r="RQK54" s="93"/>
      <c r="RQL54" s="93"/>
      <c r="RQM54" s="93"/>
      <c r="RQN54" s="93"/>
      <c r="RQO54" s="93"/>
      <c r="RQP54" s="93"/>
      <c r="RQQ54" s="93"/>
      <c r="RQR54" s="93"/>
      <c r="RQS54" s="93"/>
      <c r="RQT54" s="93"/>
      <c r="RQU54" s="93"/>
      <c r="RQV54" s="93"/>
      <c r="RQW54" s="93"/>
      <c r="RQX54" s="93"/>
      <c r="RQY54" s="93"/>
      <c r="RQZ54" s="93"/>
      <c r="RRA54" s="93"/>
      <c r="RRB54" s="93"/>
      <c r="RRC54" s="93"/>
      <c r="RRD54" s="93"/>
      <c r="RRE54" s="93"/>
      <c r="RRF54" s="93"/>
      <c r="RRG54" s="93"/>
      <c r="RRH54" s="93"/>
      <c r="RRI54" s="93"/>
      <c r="RRJ54" s="93"/>
      <c r="RRK54" s="93"/>
      <c r="RRL54" s="93"/>
      <c r="RRM54" s="93"/>
      <c r="RRN54" s="93"/>
      <c r="RRO54" s="93"/>
      <c r="RRP54" s="93"/>
      <c r="RRQ54" s="93"/>
      <c r="RRR54" s="93"/>
      <c r="RRS54" s="93"/>
      <c r="RRT54" s="93"/>
      <c r="RRU54" s="93"/>
      <c r="RRV54" s="93"/>
      <c r="RRW54" s="93"/>
      <c r="RRX54" s="93"/>
      <c r="RRY54" s="93"/>
      <c r="RRZ54" s="93"/>
      <c r="RSA54" s="93"/>
      <c r="RSB54" s="93"/>
      <c r="RSC54" s="93"/>
      <c r="RSD54" s="93"/>
      <c r="RSE54" s="93"/>
      <c r="RSF54" s="93"/>
      <c r="RSG54" s="93"/>
      <c r="RSH54" s="93"/>
      <c r="RSI54" s="93"/>
      <c r="RSJ54" s="93"/>
      <c r="RSK54" s="93"/>
      <c r="RSL54" s="93"/>
      <c r="RSM54" s="93"/>
      <c r="RSN54" s="93"/>
      <c r="RSO54" s="93"/>
      <c r="RSP54" s="93"/>
      <c r="RSQ54" s="93"/>
      <c r="RSR54" s="93"/>
      <c r="RSS54" s="93"/>
      <c r="RST54" s="93"/>
      <c r="RSU54" s="93"/>
      <c r="RSV54" s="93"/>
      <c r="RSW54" s="93"/>
      <c r="RSX54" s="93"/>
      <c r="RSY54" s="93"/>
      <c r="RSZ54" s="93"/>
      <c r="RTA54" s="93"/>
      <c r="RTB54" s="93"/>
      <c r="RTC54" s="93"/>
      <c r="RTD54" s="93"/>
      <c r="RTE54" s="93"/>
      <c r="RTF54" s="93"/>
      <c r="RTG54" s="93"/>
      <c r="RTH54" s="93"/>
      <c r="RTI54" s="93"/>
      <c r="RTJ54" s="93"/>
      <c r="RTK54" s="93"/>
      <c r="RTL54" s="93"/>
      <c r="RTM54" s="93"/>
      <c r="RTN54" s="93"/>
      <c r="RTO54" s="93"/>
      <c r="RTP54" s="93"/>
      <c r="RTQ54" s="93"/>
      <c r="RTR54" s="93"/>
      <c r="RTS54" s="93"/>
      <c r="RTT54" s="93"/>
      <c r="RTU54" s="93"/>
      <c r="RTV54" s="93"/>
      <c r="RTW54" s="93"/>
      <c r="RTX54" s="93"/>
      <c r="RTY54" s="93"/>
      <c r="RTZ54" s="93"/>
      <c r="RUA54" s="93"/>
      <c r="RUB54" s="93"/>
      <c r="RUC54" s="93"/>
      <c r="RUD54" s="93"/>
      <c r="RUE54" s="93"/>
      <c r="RUF54" s="93"/>
      <c r="RUG54" s="93"/>
      <c r="RUH54" s="93"/>
      <c r="RUI54" s="93"/>
      <c r="RUJ54" s="93"/>
      <c r="RUK54" s="93"/>
      <c r="RUL54" s="93"/>
      <c r="RUM54" s="93"/>
      <c r="RUN54" s="93"/>
      <c r="RUO54" s="93"/>
      <c r="RUP54" s="93"/>
      <c r="RUQ54" s="93"/>
      <c r="RUR54" s="93"/>
      <c r="RUS54" s="93"/>
      <c r="RUT54" s="93"/>
      <c r="RUU54" s="93"/>
      <c r="RUV54" s="93"/>
      <c r="RUW54" s="93"/>
      <c r="RUX54" s="93"/>
      <c r="RUY54" s="93"/>
      <c r="RUZ54" s="93"/>
      <c r="RVA54" s="93"/>
      <c r="RVB54" s="93"/>
      <c r="RVC54" s="93"/>
      <c r="RVD54" s="93"/>
      <c r="RVE54" s="93"/>
      <c r="RVF54" s="93"/>
      <c r="RVG54" s="93"/>
      <c r="RVH54" s="93"/>
      <c r="RVI54" s="93"/>
      <c r="RVJ54" s="93"/>
      <c r="RVK54" s="93"/>
      <c r="RVL54" s="93"/>
      <c r="RVM54" s="93"/>
      <c r="RVN54" s="93"/>
      <c r="RVO54" s="93"/>
      <c r="RVP54" s="93"/>
      <c r="RVQ54" s="93"/>
      <c r="RVR54" s="93"/>
      <c r="RVS54" s="93"/>
      <c r="RVT54" s="93"/>
      <c r="RVU54" s="93"/>
      <c r="RVV54" s="93"/>
      <c r="RVW54" s="93"/>
      <c r="RVX54" s="93"/>
      <c r="RVY54" s="93"/>
      <c r="RVZ54" s="93"/>
      <c r="RWA54" s="93"/>
      <c r="RWB54" s="93"/>
      <c r="RWC54" s="93"/>
      <c r="RWD54" s="93"/>
      <c r="RWE54" s="93"/>
      <c r="RWF54" s="93"/>
      <c r="RWG54" s="93"/>
      <c r="RWH54" s="93"/>
      <c r="RWI54" s="93"/>
      <c r="RWJ54" s="93"/>
      <c r="RWK54" s="93"/>
      <c r="RWL54" s="93"/>
      <c r="RWM54" s="93"/>
      <c r="RWN54" s="93"/>
      <c r="RWO54" s="93"/>
      <c r="RWP54" s="93"/>
      <c r="RWQ54" s="93"/>
      <c r="RWR54" s="93"/>
      <c r="RWS54" s="93"/>
      <c r="RWT54" s="93"/>
      <c r="RWU54" s="93"/>
      <c r="RWV54" s="93"/>
      <c r="RWW54" s="93"/>
      <c r="RWX54" s="93"/>
      <c r="RWY54" s="93"/>
      <c r="RWZ54" s="93"/>
      <c r="RXA54" s="93"/>
      <c r="RXB54" s="93"/>
      <c r="RXC54" s="93"/>
      <c r="RXD54" s="93"/>
      <c r="RXE54" s="93"/>
      <c r="RXF54" s="93"/>
      <c r="RXG54" s="93"/>
      <c r="RXH54" s="93"/>
      <c r="RXI54" s="93"/>
      <c r="RXJ54" s="93"/>
      <c r="RXK54" s="93"/>
      <c r="RXL54" s="93"/>
      <c r="RXM54" s="93"/>
      <c r="RXN54" s="93"/>
      <c r="RXO54" s="93"/>
      <c r="RXP54" s="93"/>
      <c r="RXQ54" s="93"/>
      <c r="RXR54" s="93"/>
      <c r="RXS54" s="93"/>
      <c r="RXT54" s="93"/>
      <c r="RXU54" s="93"/>
      <c r="RXV54" s="93"/>
      <c r="RXW54" s="93"/>
      <c r="RXX54" s="93"/>
      <c r="RXY54" s="93"/>
      <c r="RXZ54" s="93"/>
      <c r="RYA54" s="93"/>
      <c r="RYB54" s="93"/>
      <c r="RYC54" s="93"/>
      <c r="RYD54" s="93"/>
      <c r="RYE54" s="93"/>
      <c r="RYF54" s="93"/>
      <c r="RYG54" s="93"/>
      <c r="RYH54" s="93"/>
      <c r="RYI54" s="93"/>
      <c r="RYJ54" s="93"/>
      <c r="RYK54" s="93"/>
      <c r="RYL54" s="93"/>
      <c r="RYM54" s="93"/>
      <c r="RYN54" s="93"/>
      <c r="RYO54" s="93"/>
      <c r="RYP54" s="93"/>
      <c r="RYQ54" s="93"/>
      <c r="RYR54" s="93"/>
      <c r="RYS54" s="93"/>
      <c r="RYT54" s="93"/>
      <c r="RYU54" s="93"/>
      <c r="RYV54" s="93"/>
      <c r="RYW54" s="93"/>
      <c r="RYX54" s="93"/>
      <c r="RYY54" s="93"/>
      <c r="RYZ54" s="93"/>
      <c r="RZA54" s="93"/>
      <c r="RZB54" s="93"/>
      <c r="RZC54" s="93"/>
      <c r="RZD54" s="93"/>
      <c r="RZE54" s="93"/>
      <c r="RZF54" s="93"/>
      <c r="RZG54" s="93"/>
      <c r="RZH54" s="93"/>
      <c r="RZI54" s="93"/>
      <c r="RZJ54" s="93"/>
      <c r="RZK54" s="93"/>
      <c r="RZL54" s="93"/>
      <c r="RZM54" s="93"/>
      <c r="RZN54" s="93"/>
      <c r="RZO54" s="93"/>
      <c r="RZP54" s="93"/>
      <c r="RZQ54" s="93"/>
      <c r="RZR54" s="93"/>
      <c r="RZS54" s="93"/>
      <c r="RZT54" s="93"/>
      <c r="RZU54" s="93"/>
      <c r="RZV54" s="93"/>
      <c r="RZW54" s="93"/>
      <c r="RZX54" s="93"/>
      <c r="RZY54" s="93"/>
      <c r="RZZ54" s="93"/>
      <c r="SAA54" s="93"/>
      <c r="SAB54" s="93"/>
      <c r="SAC54" s="93"/>
      <c r="SAD54" s="93"/>
      <c r="SAE54" s="93"/>
      <c r="SAF54" s="93"/>
      <c r="SAG54" s="93"/>
      <c r="SAH54" s="93"/>
      <c r="SAI54" s="93"/>
      <c r="SAJ54" s="93"/>
      <c r="SAK54" s="93"/>
      <c r="SAL54" s="93"/>
      <c r="SAM54" s="93"/>
      <c r="SAN54" s="93"/>
      <c r="SAO54" s="93"/>
      <c r="SAP54" s="93"/>
      <c r="SAQ54" s="93"/>
      <c r="SAR54" s="93"/>
      <c r="SAS54" s="93"/>
      <c r="SAT54" s="93"/>
      <c r="SAU54" s="93"/>
      <c r="SAV54" s="93"/>
      <c r="SAW54" s="93"/>
      <c r="SAX54" s="93"/>
      <c r="SAY54" s="93"/>
      <c r="SAZ54" s="93"/>
      <c r="SBA54" s="93"/>
      <c r="SBB54" s="93"/>
      <c r="SBC54" s="93"/>
      <c r="SBD54" s="93"/>
      <c r="SBE54" s="93"/>
      <c r="SBF54" s="93"/>
      <c r="SBG54" s="93"/>
      <c r="SBH54" s="93"/>
      <c r="SBI54" s="93"/>
      <c r="SBJ54" s="93"/>
      <c r="SBK54" s="93"/>
      <c r="SBL54" s="93"/>
      <c r="SBM54" s="93"/>
      <c r="SBN54" s="93"/>
      <c r="SBO54" s="93"/>
      <c r="SBP54" s="93"/>
      <c r="SBQ54" s="93"/>
      <c r="SBR54" s="93"/>
      <c r="SBS54" s="93"/>
      <c r="SBT54" s="93"/>
      <c r="SBU54" s="93"/>
      <c r="SBV54" s="93"/>
      <c r="SBW54" s="93"/>
      <c r="SBX54" s="93"/>
      <c r="SBY54" s="93"/>
      <c r="SBZ54" s="93"/>
      <c r="SCA54" s="93"/>
      <c r="SCB54" s="93"/>
      <c r="SCC54" s="93"/>
      <c r="SCD54" s="93"/>
      <c r="SCE54" s="93"/>
      <c r="SCF54" s="93"/>
      <c r="SCG54" s="93"/>
      <c r="SCH54" s="93"/>
      <c r="SCI54" s="93"/>
      <c r="SCJ54" s="93"/>
      <c r="SCK54" s="93"/>
      <c r="SCL54" s="93"/>
      <c r="SCM54" s="93"/>
      <c r="SCN54" s="93"/>
      <c r="SCO54" s="93"/>
      <c r="SCP54" s="93"/>
      <c r="SCQ54" s="93"/>
      <c r="SCR54" s="93"/>
      <c r="SCS54" s="93"/>
      <c r="SCT54" s="93"/>
      <c r="SCU54" s="93"/>
      <c r="SCV54" s="93"/>
      <c r="SCW54" s="93"/>
      <c r="SCX54" s="93"/>
      <c r="SCY54" s="93"/>
      <c r="SCZ54" s="93"/>
      <c r="SDA54" s="93"/>
      <c r="SDB54" s="93"/>
      <c r="SDC54" s="93"/>
      <c r="SDD54" s="93"/>
      <c r="SDE54" s="93"/>
      <c r="SDF54" s="93"/>
      <c r="SDG54" s="93"/>
      <c r="SDH54" s="93"/>
      <c r="SDI54" s="93"/>
      <c r="SDJ54" s="93"/>
      <c r="SDK54" s="93"/>
      <c r="SDL54" s="93"/>
      <c r="SDM54" s="93"/>
      <c r="SDN54" s="93"/>
      <c r="SDO54" s="93"/>
      <c r="SDP54" s="93"/>
      <c r="SDQ54" s="93"/>
      <c r="SDR54" s="93"/>
      <c r="SDS54" s="93"/>
      <c r="SDT54" s="93"/>
      <c r="SDU54" s="93"/>
      <c r="SDV54" s="93"/>
      <c r="SDW54" s="93"/>
      <c r="SDX54" s="93"/>
      <c r="SDY54" s="93"/>
      <c r="SDZ54" s="93"/>
      <c r="SEA54" s="93"/>
      <c r="SEB54" s="93"/>
      <c r="SEC54" s="93"/>
      <c r="SED54" s="93"/>
      <c r="SEE54" s="93"/>
      <c r="SEF54" s="93"/>
      <c r="SEG54" s="93"/>
      <c r="SEH54" s="93"/>
      <c r="SEI54" s="93"/>
      <c r="SEJ54" s="93"/>
      <c r="SEK54" s="93"/>
      <c r="SEL54" s="93"/>
      <c r="SEM54" s="93"/>
      <c r="SEN54" s="93"/>
      <c r="SEO54" s="93"/>
      <c r="SEP54" s="93"/>
      <c r="SEQ54" s="93"/>
      <c r="SER54" s="93"/>
      <c r="SES54" s="93"/>
      <c r="SET54" s="93"/>
      <c r="SEU54" s="93"/>
      <c r="SEV54" s="93"/>
      <c r="SEW54" s="93"/>
      <c r="SEX54" s="93"/>
      <c r="SEY54" s="93"/>
      <c r="SEZ54" s="93"/>
      <c r="SFA54" s="93"/>
      <c r="SFB54" s="93"/>
      <c r="SFC54" s="93"/>
      <c r="SFD54" s="93"/>
      <c r="SFE54" s="93"/>
      <c r="SFF54" s="93"/>
      <c r="SFG54" s="93"/>
      <c r="SFH54" s="93"/>
      <c r="SFI54" s="93"/>
      <c r="SFJ54" s="93"/>
      <c r="SFK54" s="93"/>
      <c r="SFL54" s="93"/>
      <c r="SFM54" s="93"/>
      <c r="SFN54" s="93"/>
      <c r="SFO54" s="93"/>
      <c r="SFP54" s="93"/>
      <c r="SFQ54" s="93"/>
      <c r="SFR54" s="93"/>
      <c r="SFS54" s="93"/>
      <c r="SFT54" s="93"/>
      <c r="SFU54" s="93"/>
      <c r="SFV54" s="93"/>
      <c r="SFW54" s="93"/>
      <c r="SFX54" s="93"/>
      <c r="SFY54" s="93"/>
      <c r="SFZ54" s="93"/>
      <c r="SGA54" s="93"/>
      <c r="SGB54" s="93"/>
      <c r="SGC54" s="93"/>
      <c r="SGD54" s="93"/>
      <c r="SGE54" s="93"/>
      <c r="SGF54" s="93"/>
      <c r="SGG54" s="93"/>
      <c r="SGH54" s="93"/>
      <c r="SGI54" s="93"/>
      <c r="SGJ54" s="93"/>
      <c r="SGK54" s="93"/>
      <c r="SGL54" s="93"/>
      <c r="SGM54" s="93"/>
      <c r="SGN54" s="93"/>
      <c r="SGO54" s="93"/>
      <c r="SGP54" s="93"/>
      <c r="SGQ54" s="93"/>
      <c r="SGR54" s="93"/>
      <c r="SGS54" s="93"/>
      <c r="SGT54" s="93"/>
      <c r="SGU54" s="93"/>
      <c r="SGV54" s="93"/>
      <c r="SGW54" s="93"/>
      <c r="SGX54" s="93"/>
      <c r="SGY54" s="93"/>
      <c r="SGZ54" s="93"/>
      <c r="SHA54" s="93"/>
      <c r="SHB54" s="93"/>
      <c r="SHC54" s="93"/>
      <c r="SHD54" s="93"/>
      <c r="SHE54" s="93"/>
      <c r="SHF54" s="93"/>
      <c r="SHG54" s="93"/>
      <c r="SHH54" s="93"/>
      <c r="SHI54" s="93"/>
      <c r="SHJ54" s="93"/>
      <c r="SHK54" s="93"/>
      <c r="SHL54" s="93"/>
      <c r="SHM54" s="93"/>
      <c r="SHN54" s="93"/>
      <c r="SHO54" s="93"/>
      <c r="SHP54" s="93"/>
      <c r="SHQ54" s="93"/>
      <c r="SHR54" s="93"/>
      <c r="SHS54" s="93"/>
      <c r="SHT54" s="93"/>
      <c r="SHU54" s="93"/>
      <c r="SHV54" s="93"/>
      <c r="SHW54" s="93"/>
      <c r="SHX54" s="93"/>
      <c r="SHY54" s="93"/>
      <c r="SHZ54" s="93"/>
      <c r="SIA54" s="93"/>
      <c r="SIB54" s="93"/>
      <c r="SIC54" s="93"/>
      <c r="SID54" s="93"/>
      <c r="SIE54" s="93"/>
      <c r="SIF54" s="93"/>
      <c r="SIG54" s="93"/>
      <c r="SIH54" s="93"/>
      <c r="SII54" s="93"/>
      <c r="SIJ54" s="93"/>
      <c r="SIK54" s="93"/>
      <c r="SIL54" s="93"/>
      <c r="SIM54" s="93"/>
      <c r="SIN54" s="93"/>
      <c r="SIO54" s="93"/>
      <c r="SIP54" s="93"/>
      <c r="SIQ54" s="93"/>
      <c r="SIR54" s="93"/>
      <c r="SIS54" s="93"/>
      <c r="SIT54" s="93"/>
      <c r="SIU54" s="93"/>
      <c r="SIV54" s="93"/>
      <c r="SIW54" s="93"/>
      <c r="SIX54" s="93"/>
      <c r="SIY54" s="93"/>
      <c r="SIZ54" s="93"/>
      <c r="SJA54" s="93"/>
      <c r="SJB54" s="93"/>
      <c r="SJC54" s="93"/>
      <c r="SJD54" s="93"/>
      <c r="SJE54" s="93"/>
      <c r="SJF54" s="93"/>
      <c r="SJG54" s="93"/>
      <c r="SJH54" s="93"/>
      <c r="SJI54" s="93"/>
      <c r="SJJ54" s="93"/>
      <c r="SJK54" s="93"/>
      <c r="SJL54" s="93"/>
      <c r="SJM54" s="93"/>
      <c r="SJN54" s="93"/>
      <c r="SJO54" s="93"/>
      <c r="SJP54" s="93"/>
      <c r="SJQ54" s="93"/>
      <c r="SJR54" s="93"/>
      <c r="SJS54" s="93"/>
      <c r="SJT54" s="93"/>
      <c r="SJU54" s="93"/>
      <c r="SJV54" s="93"/>
      <c r="SJW54" s="93"/>
      <c r="SJX54" s="93"/>
      <c r="SJY54" s="93"/>
      <c r="SJZ54" s="93"/>
      <c r="SKA54" s="93"/>
      <c r="SKB54" s="93"/>
      <c r="SKC54" s="93"/>
      <c r="SKD54" s="93"/>
      <c r="SKE54" s="93"/>
      <c r="SKF54" s="93"/>
      <c r="SKG54" s="93"/>
      <c r="SKH54" s="93"/>
      <c r="SKI54" s="93"/>
      <c r="SKJ54" s="93"/>
      <c r="SKK54" s="93"/>
      <c r="SKL54" s="93"/>
      <c r="SKM54" s="93"/>
      <c r="SKN54" s="93"/>
      <c r="SKO54" s="93"/>
      <c r="SKP54" s="93"/>
      <c r="SKQ54" s="93"/>
      <c r="SKR54" s="93"/>
      <c r="SKS54" s="93"/>
      <c r="SKT54" s="93"/>
      <c r="SKU54" s="93"/>
      <c r="SKV54" s="93"/>
      <c r="SKW54" s="93"/>
      <c r="SKX54" s="93"/>
      <c r="SKY54" s="93"/>
      <c r="SKZ54" s="93"/>
      <c r="SLA54" s="93"/>
      <c r="SLB54" s="93"/>
      <c r="SLC54" s="93"/>
      <c r="SLD54" s="93"/>
      <c r="SLE54" s="93"/>
      <c r="SLF54" s="93"/>
      <c r="SLG54" s="93"/>
      <c r="SLH54" s="93"/>
      <c r="SLI54" s="93"/>
      <c r="SLJ54" s="93"/>
      <c r="SLK54" s="93"/>
      <c r="SLL54" s="93"/>
      <c r="SLM54" s="93"/>
      <c r="SLN54" s="93"/>
      <c r="SLO54" s="93"/>
      <c r="SLP54" s="93"/>
      <c r="SLQ54" s="93"/>
      <c r="SLR54" s="93"/>
      <c r="SLS54" s="93"/>
      <c r="SLT54" s="93"/>
      <c r="SLU54" s="93"/>
      <c r="SLV54" s="93"/>
      <c r="SLW54" s="93"/>
      <c r="SLX54" s="93"/>
      <c r="SLY54" s="93"/>
      <c r="SLZ54" s="93"/>
      <c r="SMA54" s="93"/>
      <c r="SMB54" s="93"/>
      <c r="SMC54" s="93"/>
      <c r="SMD54" s="93"/>
      <c r="SME54" s="93"/>
      <c r="SMF54" s="93"/>
      <c r="SMG54" s="93"/>
      <c r="SMH54" s="93"/>
      <c r="SMI54" s="93"/>
      <c r="SMJ54" s="93"/>
      <c r="SMK54" s="93"/>
      <c r="SML54" s="93"/>
      <c r="SMM54" s="93"/>
      <c r="SMN54" s="93"/>
      <c r="SMO54" s="93"/>
      <c r="SMP54" s="93"/>
      <c r="SMQ54" s="93"/>
      <c r="SMR54" s="93"/>
      <c r="SMS54" s="93"/>
      <c r="SMT54" s="93"/>
      <c r="SMU54" s="93"/>
      <c r="SMV54" s="93"/>
      <c r="SMW54" s="93"/>
      <c r="SMX54" s="93"/>
      <c r="SMY54" s="93"/>
      <c r="SMZ54" s="93"/>
      <c r="SNA54" s="93"/>
      <c r="SNB54" s="93"/>
      <c r="SNC54" s="93"/>
      <c r="SND54" s="93"/>
      <c r="SNE54" s="93"/>
      <c r="SNF54" s="93"/>
      <c r="SNG54" s="93"/>
      <c r="SNH54" s="93"/>
      <c r="SNI54" s="93"/>
      <c r="SNJ54" s="93"/>
      <c r="SNK54" s="93"/>
      <c r="SNL54" s="93"/>
      <c r="SNM54" s="93"/>
      <c r="SNN54" s="93"/>
      <c r="SNO54" s="93"/>
      <c r="SNP54" s="93"/>
      <c r="SNQ54" s="93"/>
      <c r="SNR54" s="93"/>
      <c r="SNS54" s="93"/>
      <c r="SNT54" s="93"/>
      <c r="SNU54" s="93"/>
      <c r="SNV54" s="93"/>
      <c r="SNW54" s="93"/>
      <c r="SNX54" s="93"/>
      <c r="SNY54" s="93"/>
      <c r="SNZ54" s="93"/>
      <c r="SOA54" s="93"/>
      <c r="SOB54" s="93"/>
      <c r="SOC54" s="93"/>
      <c r="SOD54" s="93"/>
      <c r="SOE54" s="93"/>
      <c r="SOF54" s="93"/>
      <c r="SOG54" s="93"/>
      <c r="SOH54" s="93"/>
      <c r="SOI54" s="93"/>
      <c r="SOJ54" s="93"/>
      <c r="SOK54" s="93"/>
      <c r="SOL54" s="93"/>
      <c r="SOM54" s="93"/>
      <c r="SON54" s="93"/>
      <c r="SOO54" s="93"/>
      <c r="SOP54" s="93"/>
      <c r="SOQ54" s="93"/>
      <c r="SOR54" s="93"/>
      <c r="SOS54" s="93"/>
      <c r="SOT54" s="93"/>
      <c r="SOU54" s="93"/>
      <c r="SOV54" s="93"/>
      <c r="SOW54" s="93"/>
      <c r="SOX54" s="93"/>
      <c r="SOY54" s="93"/>
      <c r="SOZ54" s="93"/>
      <c r="SPA54" s="93"/>
      <c r="SPB54" s="93"/>
      <c r="SPC54" s="93"/>
      <c r="SPD54" s="93"/>
      <c r="SPE54" s="93"/>
      <c r="SPF54" s="93"/>
      <c r="SPG54" s="93"/>
      <c r="SPH54" s="93"/>
      <c r="SPI54" s="93"/>
      <c r="SPJ54" s="93"/>
      <c r="SPK54" s="93"/>
      <c r="SPL54" s="93"/>
      <c r="SPM54" s="93"/>
      <c r="SPN54" s="93"/>
      <c r="SPO54" s="93"/>
      <c r="SPP54" s="93"/>
      <c r="SPQ54" s="93"/>
      <c r="SPR54" s="93"/>
      <c r="SPS54" s="93"/>
      <c r="SPT54" s="93"/>
      <c r="SPU54" s="93"/>
      <c r="SPV54" s="93"/>
      <c r="SPW54" s="93"/>
      <c r="SPX54" s="93"/>
      <c r="SPY54" s="93"/>
      <c r="SPZ54" s="93"/>
      <c r="SQA54" s="93"/>
      <c r="SQB54" s="93"/>
      <c r="SQC54" s="93"/>
      <c r="SQD54" s="93"/>
      <c r="SQE54" s="93"/>
      <c r="SQF54" s="93"/>
      <c r="SQG54" s="93"/>
      <c r="SQH54" s="93"/>
      <c r="SQI54" s="93"/>
      <c r="SQJ54" s="93"/>
      <c r="SQK54" s="93"/>
      <c r="SQL54" s="93"/>
      <c r="SQM54" s="93"/>
      <c r="SQN54" s="93"/>
      <c r="SQO54" s="93"/>
      <c r="SQP54" s="93"/>
      <c r="SQQ54" s="93"/>
      <c r="SQR54" s="93"/>
      <c r="SQS54" s="93"/>
      <c r="SQT54" s="93"/>
      <c r="SQU54" s="93"/>
      <c r="SQV54" s="93"/>
      <c r="SQW54" s="93"/>
      <c r="SQX54" s="93"/>
      <c r="SQY54" s="93"/>
      <c r="SQZ54" s="93"/>
      <c r="SRA54" s="93"/>
      <c r="SRB54" s="93"/>
      <c r="SRC54" s="93"/>
      <c r="SRD54" s="93"/>
      <c r="SRE54" s="93"/>
      <c r="SRF54" s="93"/>
      <c r="SRG54" s="93"/>
      <c r="SRH54" s="93"/>
      <c r="SRI54" s="93"/>
      <c r="SRJ54" s="93"/>
      <c r="SRK54" s="93"/>
      <c r="SRL54" s="93"/>
      <c r="SRM54" s="93"/>
      <c r="SRN54" s="93"/>
      <c r="SRO54" s="93"/>
      <c r="SRP54" s="93"/>
      <c r="SRQ54" s="93"/>
      <c r="SRR54" s="93"/>
      <c r="SRS54" s="93"/>
      <c r="SRT54" s="93"/>
      <c r="SRU54" s="93"/>
      <c r="SRV54" s="93"/>
      <c r="SRW54" s="93"/>
      <c r="SRX54" s="93"/>
      <c r="SRY54" s="93"/>
      <c r="SRZ54" s="93"/>
      <c r="SSA54" s="93"/>
      <c r="SSB54" s="93"/>
      <c r="SSC54" s="93"/>
      <c r="SSD54" s="93"/>
      <c r="SSE54" s="93"/>
      <c r="SSF54" s="93"/>
      <c r="SSG54" s="93"/>
      <c r="SSH54" s="93"/>
      <c r="SSI54" s="93"/>
      <c r="SSJ54" s="93"/>
      <c r="SSK54" s="93"/>
      <c r="SSL54" s="93"/>
      <c r="SSM54" s="93"/>
      <c r="SSN54" s="93"/>
      <c r="SSO54" s="93"/>
      <c r="SSP54" s="93"/>
      <c r="SSQ54" s="93"/>
      <c r="SSR54" s="93"/>
      <c r="SSS54" s="93"/>
      <c r="SST54" s="93"/>
      <c r="SSU54" s="93"/>
      <c r="SSV54" s="93"/>
      <c r="SSW54" s="93"/>
      <c r="SSX54" s="93"/>
      <c r="SSY54" s="93"/>
      <c r="SSZ54" s="93"/>
      <c r="STA54" s="93"/>
      <c r="STB54" s="93"/>
      <c r="STC54" s="93"/>
      <c r="STD54" s="93"/>
      <c r="STE54" s="93"/>
      <c r="STF54" s="93"/>
      <c r="STG54" s="93"/>
      <c r="STH54" s="93"/>
      <c r="STI54" s="93"/>
      <c r="STJ54" s="93"/>
      <c r="STK54" s="93"/>
      <c r="STL54" s="93"/>
      <c r="STM54" s="93"/>
      <c r="STN54" s="93"/>
      <c r="STO54" s="93"/>
      <c r="STP54" s="93"/>
      <c r="STQ54" s="93"/>
      <c r="STR54" s="93"/>
      <c r="STS54" s="93"/>
      <c r="STT54" s="93"/>
      <c r="STU54" s="93"/>
      <c r="STV54" s="93"/>
      <c r="STW54" s="93"/>
      <c r="STX54" s="93"/>
      <c r="STY54" s="93"/>
      <c r="STZ54" s="93"/>
      <c r="SUA54" s="93"/>
      <c r="SUB54" s="93"/>
      <c r="SUC54" s="93"/>
      <c r="SUD54" s="93"/>
      <c r="SUE54" s="93"/>
      <c r="SUF54" s="93"/>
      <c r="SUG54" s="93"/>
      <c r="SUH54" s="93"/>
      <c r="SUI54" s="93"/>
      <c r="SUJ54" s="93"/>
      <c r="SUK54" s="93"/>
      <c r="SUL54" s="93"/>
      <c r="SUM54" s="93"/>
      <c r="SUN54" s="93"/>
      <c r="SUO54" s="93"/>
      <c r="SUP54" s="93"/>
      <c r="SUQ54" s="93"/>
      <c r="SUR54" s="93"/>
      <c r="SUS54" s="93"/>
      <c r="SUT54" s="93"/>
      <c r="SUU54" s="93"/>
      <c r="SUV54" s="93"/>
      <c r="SUW54" s="93"/>
      <c r="SUX54" s="93"/>
      <c r="SUY54" s="93"/>
      <c r="SUZ54" s="93"/>
      <c r="SVA54" s="93"/>
      <c r="SVB54" s="93"/>
      <c r="SVC54" s="93"/>
      <c r="SVD54" s="93"/>
      <c r="SVE54" s="93"/>
      <c r="SVF54" s="93"/>
      <c r="SVG54" s="93"/>
      <c r="SVH54" s="93"/>
      <c r="SVI54" s="93"/>
      <c r="SVJ54" s="93"/>
      <c r="SVK54" s="93"/>
      <c r="SVL54" s="93"/>
      <c r="SVM54" s="93"/>
      <c r="SVN54" s="93"/>
      <c r="SVO54" s="93"/>
      <c r="SVP54" s="93"/>
      <c r="SVQ54" s="93"/>
      <c r="SVR54" s="93"/>
      <c r="SVS54" s="93"/>
      <c r="SVT54" s="93"/>
      <c r="SVU54" s="93"/>
      <c r="SVV54" s="93"/>
      <c r="SVW54" s="93"/>
      <c r="SVX54" s="93"/>
      <c r="SVY54" s="93"/>
      <c r="SVZ54" s="93"/>
      <c r="SWA54" s="93"/>
      <c r="SWB54" s="93"/>
      <c r="SWC54" s="93"/>
      <c r="SWD54" s="93"/>
      <c r="SWE54" s="93"/>
      <c r="SWF54" s="93"/>
      <c r="SWG54" s="93"/>
      <c r="SWH54" s="93"/>
      <c r="SWI54" s="93"/>
      <c r="SWJ54" s="93"/>
      <c r="SWK54" s="93"/>
      <c r="SWL54" s="93"/>
      <c r="SWM54" s="93"/>
      <c r="SWN54" s="93"/>
      <c r="SWO54" s="93"/>
      <c r="SWP54" s="93"/>
      <c r="SWQ54" s="93"/>
      <c r="SWR54" s="93"/>
      <c r="SWS54" s="93"/>
      <c r="SWT54" s="93"/>
      <c r="SWU54" s="93"/>
      <c r="SWV54" s="93"/>
      <c r="SWW54" s="93"/>
      <c r="SWX54" s="93"/>
      <c r="SWY54" s="93"/>
      <c r="SWZ54" s="93"/>
      <c r="SXA54" s="93"/>
      <c r="SXB54" s="93"/>
      <c r="SXC54" s="93"/>
      <c r="SXD54" s="93"/>
      <c r="SXE54" s="93"/>
      <c r="SXF54" s="93"/>
      <c r="SXG54" s="93"/>
      <c r="SXH54" s="93"/>
      <c r="SXI54" s="93"/>
      <c r="SXJ54" s="93"/>
      <c r="SXK54" s="93"/>
      <c r="SXL54" s="93"/>
      <c r="SXM54" s="93"/>
      <c r="SXN54" s="93"/>
      <c r="SXO54" s="93"/>
      <c r="SXP54" s="93"/>
      <c r="SXQ54" s="93"/>
      <c r="SXR54" s="93"/>
      <c r="SXS54" s="93"/>
      <c r="SXT54" s="93"/>
      <c r="SXU54" s="93"/>
      <c r="SXV54" s="93"/>
      <c r="SXW54" s="93"/>
      <c r="SXX54" s="93"/>
      <c r="SXY54" s="93"/>
      <c r="SXZ54" s="93"/>
      <c r="SYA54" s="93"/>
      <c r="SYB54" s="93"/>
      <c r="SYC54" s="93"/>
      <c r="SYD54" s="93"/>
      <c r="SYE54" s="93"/>
      <c r="SYF54" s="93"/>
      <c r="SYG54" s="93"/>
      <c r="SYH54" s="93"/>
      <c r="SYI54" s="93"/>
      <c r="SYJ54" s="93"/>
      <c r="SYK54" s="93"/>
      <c r="SYL54" s="93"/>
      <c r="SYM54" s="93"/>
      <c r="SYN54" s="93"/>
      <c r="SYO54" s="93"/>
      <c r="SYP54" s="93"/>
      <c r="SYQ54" s="93"/>
      <c r="SYR54" s="93"/>
      <c r="SYS54" s="93"/>
      <c r="SYT54" s="93"/>
      <c r="SYU54" s="93"/>
      <c r="SYV54" s="93"/>
      <c r="SYW54" s="93"/>
      <c r="SYX54" s="93"/>
      <c r="SYY54" s="93"/>
      <c r="SYZ54" s="93"/>
      <c r="SZA54" s="93"/>
      <c r="SZB54" s="93"/>
      <c r="SZC54" s="93"/>
      <c r="SZD54" s="93"/>
      <c r="SZE54" s="93"/>
      <c r="SZF54" s="93"/>
      <c r="SZG54" s="93"/>
      <c r="SZH54" s="93"/>
      <c r="SZI54" s="93"/>
      <c r="SZJ54" s="93"/>
      <c r="SZK54" s="93"/>
      <c r="SZL54" s="93"/>
      <c r="SZM54" s="93"/>
      <c r="SZN54" s="93"/>
      <c r="SZO54" s="93"/>
      <c r="SZP54" s="93"/>
      <c r="SZQ54" s="93"/>
      <c r="SZR54" s="93"/>
      <c r="SZS54" s="93"/>
      <c r="SZT54" s="93"/>
      <c r="SZU54" s="93"/>
      <c r="SZV54" s="93"/>
      <c r="SZW54" s="93"/>
      <c r="SZX54" s="93"/>
      <c r="SZY54" s="93"/>
      <c r="SZZ54" s="93"/>
      <c r="TAA54" s="93"/>
      <c r="TAB54" s="93"/>
      <c r="TAC54" s="93"/>
      <c r="TAD54" s="93"/>
      <c r="TAE54" s="93"/>
      <c r="TAF54" s="93"/>
      <c r="TAG54" s="93"/>
      <c r="TAH54" s="93"/>
      <c r="TAI54" s="93"/>
      <c r="TAJ54" s="93"/>
      <c r="TAK54" s="93"/>
      <c r="TAL54" s="93"/>
      <c r="TAM54" s="93"/>
      <c r="TAN54" s="93"/>
      <c r="TAO54" s="93"/>
      <c r="TAP54" s="93"/>
      <c r="TAQ54" s="93"/>
      <c r="TAR54" s="93"/>
      <c r="TAS54" s="93"/>
      <c r="TAT54" s="93"/>
      <c r="TAU54" s="93"/>
      <c r="TAV54" s="93"/>
      <c r="TAW54" s="93"/>
      <c r="TAX54" s="93"/>
      <c r="TAY54" s="93"/>
      <c r="TAZ54" s="93"/>
      <c r="TBA54" s="93"/>
      <c r="TBB54" s="93"/>
      <c r="TBC54" s="93"/>
      <c r="TBD54" s="93"/>
      <c r="TBE54" s="93"/>
      <c r="TBF54" s="93"/>
      <c r="TBG54" s="93"/>
      <c r="TBH54" s="93"/>
      <c r="TBI54" s="93"/>
      <c r="TBJ54" s="93"/>
      <c r="TBK54" s="93"/>
      <c r="TBL54" s="93"/>
      <c r="TBM54" s="93"/>
      <c r="TBN54" s="93"/>
      <c r="TBO54" s="93"/>
      <c r="TBP54" s="93"/>
      <c r="TBQ54" s="93"/>
      <c r="TBR54" s="93"/>
      <c r="TBS54" s="93"/>
      <c r="TBT54" s="93"/>
      <c r="TBU54" s="93"/>
      <c r="TBV54" s="93"/>
      <c r="TBW54" s="93"/>
      <c r="TBX54" s="93"/>
      <c r="TBY54" s="93"/>
      <c r="TBZ54" s="93"/>
      <c r="TCA54" s="93"/>
      <c r="TCB54" s="93"/>
      <c r="TCC54" s="93"/>
      <c r="TCD54" s="93"/>
      <c r="TCE54" s="93"/>
      <c r="TCF54" s="93"/>
      <c r="TCG54" s="93"/>
      <c r="TCH54" s="93"/>
      <c r="TCI54" s="93"/>
      <c r="TCJ54" s="93"/>
      <c r="TCK54" s="93"/>
      <c r="TCL54" s="93"/>
      <c r="TCM54" s="93"/>
      <c r="TCN54" s="93"/>
      <c r="TCO54" s="93"/>
      <c r="TCP54" s="93"/>
      <c r="TCQ54" s="93"/>
      <c r="TCR54" s="93"/>
      <c r="TCS54" s="93"/>
      <c r="TCT54" s="93"/>
      <c r="TCU54" s="93"/>
      <c r="TCV54" s="93"/>
      <c r="TCW54" s="93"/>
      <c r="TCX54" s="93"/>
      <c r="TCY54" s="93"/>
      <c r="TCZ54" s="93"/>
      <c r="TDA54" s="93"/>
      <c r="TDB54" s="93"/>
      <c r="TDC54" s="93"/>
      <c r="TDD54" s="93"/>
      <c r="TDE54" s="93"/>
      <c r="TDF54" s="93"/>
      <c r="TDG54" s="93"/>
      <c r="TDH54" s="93"/>
      <c r="TDI54" s="93"/>
      <c r="TDJ54" s="93"/>
      <c r="TDK54" s="93"/>
      <c r="TDL54" s="93"/>
      <c r="TDM54" s="93"/>
      <c r="TDN54" s="93"/>
      <c r="TDO54" s="93"/>
      <c r="TDP54" s="93"/>
      <c r="TDQ54" s="93"/>
      <c r="TDR54" s="93"/>
      <c r="TDS54" s="93"/>
      <c r="TDT54" s="93"/>
      <c r="TDU54" s="93"/>
      <c r="TDV54" s="93"/>
      <c r="TDW54" s="93"/>
      <c r="TDX54" s="93"/>
      <c r="TDY54" s="93"/>
      <c r="TDZ54" s="93"/>
      <c r="TEA54" s="93"/>
      <c r="TEB54" s="93"/>
      <c r="TEC54" s="93"/>
      <c r="TED54" s="93"/>
      <c r="TEE54" s="93"/>
      <c r="TEF54" s="93"/>
      <c r="TEG54" s="93"/>
      <c r="TEH54" s="93"/>
      <c r="TEI54" s="93"/>
      <c r="TEJ54" s="93"/>
      <c r="TEK54" s="93"/>
      <c r="TEL54" s="93"/>
      <c r="TEM54" s="93"/>
      <c r="TEN54" s="93"/>
      <c r="TEO54" s="93"/>
      <c r="TEP54" s="93"/>
      <c r="TEQ54" s="93"/>
      <c r="TER54" s="93"/>
      <c r="TES54" s="93"/>
      <c r="TET54" s="93"/>
      <c r="TEU54" s="93"/>
      <c r="TEV54" s="93"/>
      <c r="TEW54" s="93"/>
      <c r="TEX54" s="93"/>
      <c r="TEY54" s="93"/>
      <c r="TEZ54" s="93"/>
      <c r="TFA54" s="93"/>
      <c r="TFB54" s="93"/>
      <c r="TFC54" s="93"/>
      <c r="TFD54" s="93"/>
      <c r="TFE54" s="93"/>
      <c r="TFF54" s="93"/>
      <c r="TFG54" s="93"/>
      <c r="TFH54" s="93"/>
      <c r="TFI54" s="93"/>
      <c r="TFJ54" s="93"/>
      <c r="TFK54" s="93"/>
      <c r="TFL54" s="93"/>
      <c r="TFM54" s="93"/>
      <c r="TFN54" s="93"/>
      <c r="TFO54" s="93"/>
      <c r="TFP54" s="93"/>
      <c r="TFQ54" s="93"/>
      <c r="TFR54" s="93"/>
      <c r="TFS54" s="93"/>
      <c r="TFT54" s="93"/>
      <c r="TFU54" s="93"/>
      <c r="TFV54" s="93"/>
      <c r="TFW54" s="93"/>
      <c r="TFX54" s="93"/>
      <c r="TFY54" s="93"/>
      <c r="TFZ54" s="93"/>
      <c r="TGA54" s="93"/>
      <c r="TGB54" s="93"/>
      <c r="TGC54" s="93"/>
      <c r="TGD54" s="93"/>
      <c r="TGE54" s="93"/>
      <c r="TGF54" s="93"/>
      <c r="TGG54" s="93"/>
      <c r="TGH54" s="93"/>
      <c r="TGI54" s="93"/>
      <c r="TGJ54" s="93"/>
      <c r="TGK54" s="93"/>
      <c r="TGL54" s="93"/>
      <c r="TGM54" s="93"/>
      <c r="TGN54" s="93"/>
      <c r="TGO54" s="93"/>
      <c r="TGP54" s="93"/>
      <c r="TGQ54" s="93"/>
      <c r="TGR54" s="93"/>
      <c r="TGS54" s="93"/>
      <c r="TGT54" s="93"/>
      <c r="TGU54" s="93"/>
      <c r="TGV54" s="93"/>
      <c r="TGW54" s="93"/>
      <c r="TGX54" s="93"/>
      <c r="TGY54" s="93"/>
      <c r="TGZ54" s="93"/>
      <c r="THA54" s="93"/>
      <c r="THB54" s="93"/>
      <c r="THC54" s="93"/>
      <c r="THD54" s="93"/>
      <c r="THE54" s="93"/>
      <c r="THF54" s="93"/>
      <c r="THG54" s="93"/>
      <c r="THH54" s="93"/>
      <c r="THI54" s="93"/>
      <c r="THJ54" s="93"/>
      <c r="THK54" s="93"/>
      <c r="THL54" s="93"/>
      <c r="THM54" s="93"/>
      <c r="THN54" s="93"/>
      <c r="THO54" s="93"/>
      <c r="THP54" s="93"/>
      <c r="THQ54" s="93"/>
      <c r="THR54" s="93"/>
      <c r="THS54" s="93"/>
      <c r="THT54" s="93"/>
      <c r="THU54" s="93"/>
      <c r="THV54" s="93"/>
      <c r="THW54" s="93"/>
      <c r="THX54" s="93"/>
      <c r="THY54" s="93"/>
      <c r="THZ54" s="93"/>
      <c r="TIA54" s="93"/>
      <c r="TIB54" s="93"/>
      <c r="TIC54" s="93"/>
      <c r="TID54" s="93"/>
      <c r="TIE54" s="93"/>
      <c r="TIF54" s="93"/>
      <c r="TIG54" s="93"/>
      <c r="TIH54" s="93"/>
      <c r="TII54" s="93"/>
      <c r="TIJ54" s="93"/>
      <c r="TIK54" s="93"/>
      <c r="TIL54" s="93"/>
      <c r="TIM54" s="93"/>
      <c r="TIN54" s="93"/>
      <c r="TIO54" s="93"/>
      <c r="TIP54" s="93"/>
      <c r="TIQ54" s="93"/>
      <c r="TIR54" s="93"/>
      <c r="TIS54" s="93"/>
      <c r="TIT54" s="93"/>
      <c r="TIU54" s="93"/>
      <c r="TIV54" s="93"/>
      <c r="TIW54" s="93"/>
      <c r="TIX54" s="93"/>
      <c r="TIY54" s="93"/>
      <c r="TIZ54" s="93"/>
      <c r="TJA54" s="93"/>
      <c r="TJB54" s="93"/>
      <c r="TJC54" s="93"/>
      <c r="TJD54" s="93"/>
      <c r="TJE54" s="93"/>
      <c r="TJF54" s="93"/>
      <c r="TJG54" s="93"/>
      <c r="TJH54" s="93"/>
      <c r="TJI54" s="93"/>
      <c r="TJJ54" s="93"/>
      <c r="TJK54" s="93"/>
      <c r="TJL54" s="93"/>
      <c r="TJM54" s="93"/>
      <c r="TJN54" s="93"/>
      <c r="TJO54" s="93"/>
      <c r="TJP54" s="93"/>
      <c r="TJQ54" s="93"/>
      <c r="TJR54" s="93"/>
      <c r="TJS54" s="93"/>
      <c r="TJT54" s="93"/>
      <c r="TJU54" s="93"/>
      <c r="TJV54" s="93"/>
      <c r="TJW54" s="93"/>
      <c r="TJX54" s="93"/>
      <c r="TJY54" s="93"/>
      <c r="TJZ54" s="93"/>
      <c r="TKA54" s="93"/>
      <c r="TKB54" s="93"/>
      <c r="TKC54" s="93"/>
      <c r="TKD54" s="93"/>
      <c r="TKE54" s="93"/>
      <c r="TKF54" s="93"/>
      <c r="TKG54" s="93"/>
      <c r="TKH54" s="93"/>
      <c r="TKI54" s="93"/>
      <c r="TKJ54" s="93"/>
      <c r="TKK54" s="93"/>
      <c r="TKL54" s="93"/>
      <c r="TKM54" s="93"/>
      <c r="TKN54" s="93"/>
      <c r="TKO54" s="93"/>
      <c r="TKP54" s="93"/>
      <c r="TKQ54" s="93"/>
      <c r="TKR54" s="93"/>
      <c r="TKS54" s="93"/>
      <c r="TKT54" s="93"/>
      <c r="TKU54" s="93"/>
      <c r="TKV54" s="93"/>
      <c r="TKW54" s="93"/>
      <c r="TKX54" s="93"/>
      <c r="TKY54" s="93"/>
      <c r="TKZ54" s="93"/>
      <c r="TLA54" s="93"/>
      <c r="TLB54" s="93"/>
      <c r="TLC54" s="93"/>
      <c r="TLD54" s="93"/>
      <c r="TLE54" s="93"/>
      <c r="TLF54" s="93"/>
      <c r="TLG54" s="93"/>
      <c r="TLH54" s="93"/>
      <c r="TLI54" s="93"/>
      <c r="TLJ54" s="93"/>
      <c r="TLK54" s="93"/>
      <c r="TLL54" s="93"/>
      <c r="TLM54" s="93"/>
      <c r="TLN54" s="93"/>
      <c r="TLO54" s="93"/>
      <c r="TLP54" s="93"/>
      <c r="TLQ54" s="93"/>
      <c r="TLR54" s="93"/>
      <c r="TLS54" s="93"/>
      <c r="TLT54" s="93"/>
      <c r="TLU54" s="93"/>
      <c r="TLV54" s="93"/>
      <c r="TLW54" s="93"/>
      <c r="TLX54" s="93"/>
      <c r="TLY54" s="93"/>
      <c r="TLZ54" s="93"/>
      <c r="TMA54" s="93"/>
      <c r="TMB54" s="93"/>
      <c r="TMC54" s="93"/>
      <c r="TMD54" s="93"/>
      <c r="TME54" s="93"/>
      <c r="TMF54" s="93"/>
      <c r="TMG54" s="93"/>
      <c r="TMH54" s="93"/>
      <c r="TMI54" s="93"/>
      <c r="TMJ54" s="93"/>
      <c r="TMK54" s="93"/>
      <c r="TML54" s="93"/>
      <c r="TMM54" s="93"/>
      <c r="TMN54" s="93"/>
      <c r="TMO54" s="93"/>
      <c r="TMP54" s="93"/>
      <c r="TMQ54" s="93"/>
      <c r="TMR54" s="93"/>
      <c r="TMS54" s="93"/>
      <c r="TMT54" s="93"/>
      <c r="TMU54" s="93"/>
      <c r="TMV54" s="93"/>
      <c r="TMW54" s="93"/>
      <c r="TMX54" s="93"/>
      <c r="TMY54" s="93"/>
      <c r="TMZ54" s="93"/>
      <c r="TNA54" s="93"/>
      <c r="TNB54" s="93"/>
      <c r="TNC54" s="93"/>
      <c r="TND54" s="93"/>
      <c r="TNE54" s="93"/>
      <c r="TNF54" s="93"/>
      <c r="TNG54" s="93"/>
      <c r="TNH54" s="93"/>
      <c r="TNI54" s="93"/>
      <c r="TNJ54" s="93"/>
      <c r="TNK54" s="93"/>
      <c r="TNL54" s="93"/>
      <c r="TNM54" s="93"/>
      <c r="TNN54" s="93"/>
      <c r="TNO54" s="93"/>
      <c r="TNP54" s="93"/>
      <c r="TNQ54" s="93"/>
      <c r="TNR54" s="93"/>
      <c r="TNS54" s="93"/>
      <c r="TNT54" s="93"/>
      <c r="TNU54" s="93"/>
      <c r="TNV54" s="93"/>
      <c r="TNW54" s="93"/>
      <c r="TNX54" s="93"/>
      <c r="TNY54" s="93"/>
      <c r="TNZ54" s="93"/>
      <c r="TOA54" s="93"/>
      <c r="TOB54" s="93"/>
      <c r="TOC54" s="93"/>
      <c r="TOD54" s="93"/>
      <c r="TOE54" s="93"/>
      <c r="TOF54" s="93"/>
      <c r="TOG54" s="93"/>
      <c r="TOH54" s="93"/>
      <c r="TOI54" s="93"/>
      <c r="TOJ54" s="93"/>
      <c r="TOK54" s="93"/>
      <c r="TOL54" s="93"/>
      <c r="TOM54" s="93"/>
      <c r="TON54" s="93"/>
      <c r="TOO54" s="93"/>
      <c r="TOP54" s="93"/>
      <c r="TOQ54" s="93"/>
      <c r="TOR54" s="93"/>
      <c r="TOS54" s="93"/>
      <c r="TOT54" s="93"/>
      <c r="TOU54" s="93"/>
      <c r="TOV54" s="93"/>
      <c r="TOW54" s="93"/>
      <c r="TOX54" s="93"/>
      <c r="TOY54" s="93"/>
      <c r="TOZ54" s="93"/>
      <c r="TPA54" s="93"/>
      <c r="TPB54" s="93"/>
      <c r="TPC54" s="93"/>
      <c r="TPD54" s="93"/>
      <c r="TPE54" s="93"/>
      <c r="TPF54" s="93"/>
      <c r="TPG54" s="93"/>
      <c r="TPH54" s="93"/>
      <c r="TPI54" s="93"/>
      <c r="TPJ54" s="93"/>
      <c r="TPK54" s="93"/>
      <c r="TPL54" s="93"/>
      <c r="TPM54" s="93"/>
      <c r="TPN54" s="93"/>
      <c r="TPO54" s="93"/>
      <c r="TPP54" s="93"/>
      <c r="TPQ54" s="93"/>
      <c r="TPR54" s="93"/>
      <c r="TPS54" s="93"/>
      <c r="TPT54" s="93"/>
      <c r="TPU54" s="93"/>
      <c r="TPV54" s="93"/>
      <c r="TPW54" s="93"/>
      <c r="TPX54" s="93"/>
      <c r="TPY54" s="93"/>
      <c r="TPZ54" s="93"/>
      <c r="TQA54" s="93"/>
      <c r="TQB54" s="93"/>
      <c r="TQC54" s="93"/>
      <c r="TQD54" s="93"/>
      <c r="TQE54" s="93"/>
      <c r="TQF54" s="93"/>
      <c r="TQG54" s="93"/>
      <c r="TQH54" s="93"/>
      <c r="TQI54" s="93"/>
      <c r="TQJ54" s="93"/>
      <c r="TQK54" s="93"/>
      <c r="TQL54" s="93"/>
      <c r="TQM54" s="93"/>
      <c r="TQN54" s="93"/>
      <c r="TQO54" s="93"/>
      <c r="TQP54" s="93"/>
      <c r="TQQ54" s="93"/>
      <c r="TQR54" s="93"/>
      <c r="TQS54" s="93"/>
      <c r="TQT54" s="93"/>
      <c r="TQU54" s="93"/>
      <c r="TQV54" s="93"/>
      <c r="TQW54" s="93"/>
      <c r="TQX54" s="93"/>
      <c r="TQY54" s="93"/>
      <c r="TQZ54" s="93"/>
      <c r="TRA54" s="93"/>
      <c r="TRB54" s="93"/>
      <c r="TRC54" s="93"/>
      <c r="TRD54" s="93"/>
      <c r="TRE54" s="93"/>
      <c r="TRF54" s="93"/>
      <c r="TRG54" s="93"/>
      <c r="TRH54" s="93"/>
      <c r="TRI54" s="93"/>
      <c r="TRJ54" s="93"/>
      <c r="TRK54" s="93"/>
      <c r="TRL54" s="93"/>
      <c r="TRM54" s="93"/>
      <c r="TRN54" s="93"/>
      <c r="TRO54" s="93"/>
      <c r="TRP54" s="93"/>
      <c r="TRQ54" s="93"/>
      <c r="TRR54" s="93"/>
      <c r="TRS54" s="93"/>
      <c r="TRT54" s="93"/>
      <c r="TRU54" s="93"/>
      <c r="TRV54" s="93"/>
      <c r="TRW54" s="93"/>
      <c r="TRX54" s="93"/>
      <c r="TRY54" s="93"/>
      <c r="TRZ54" s="93"/>
      <c r="TSA54" s="93"/>
      <c r="TSB54" s="93"/>
      <c r="TSC54" s="93"/>
      <c r="TSD54" s="93"/>
      <c r="TSE54" s="93"/>
      <c r="TSF54" s="93"/>
      <c r="TSG54" s="93"/>
      <c r="TSH54" s="93"/>
      <c r="TSI54" s="93"/>
      <c r="TSJ54" s="93"/>
      <c r="TSK54" s="93"/>
      <c r="TSL54" s="93"/>
      <c r="TSM54" s="93"/>
      <c r="TSN54" s="93"/>
      <c r="TSO54" s="93"/>
      <c r="TSP54" s="93"/>
      <c r="TSQ54" s="93"/>
      <c r="TSR54" s="93"/>
      <c r="TSS54" s="93"/>
      <c r="TST54" s="93"/>
      <c r="TSU54" s="93"/>
      <c r="TSV54" s="93"/>
      <c r="TSW54" s="93"/>
      <c r="TSX54" s="93"/>
      <c r="TSY54" s="93"/>
      <c r="TSZ54" s="93"/>
      <c r="TTA54" s="93"/>
      <c r="TTB54" s="93"/>
      <c r="TTC54" s="93"/>
      <c r="TTD54" s="93"/>
      <c r="TTE54" s="93"/>
      <c r="TTF54" s="93"/>
      <c r="TTG54" s="93"/>
      <c r="TTH54" s="93"/>
      <c r="TTI54" s="93"/>
      <c r="TTJ54" s="93"/>
      <c r="TTK54" s="93"/>
      <c r="TTL54" s="93"/>
      <c r="TTM54" s="93"/>
      <c r="TTN54" s="93"/>
      <c r="TTO54" s="93"/>
      <c r="TTP54" s="93"/>
      <c r="TTQ54" s="93"/>
      <c r="TTR54" s="93"/>
      <c r="TTS54" s="93"/>
      <c r="TTT54" s="93"/>
      <c r="TTU54" s="93"/>
      <c r="TTV54" s="93"/>
      <c r="TTW54" s="93"/>
      <c r="TTX54" s="93"/>
      <c r="TTY54" s="93"/>
      <c r="TTZ54" s="93"/>
      <c r="TUA54" s="93"/>
      <c r="TUB54" s="93"/>
      <c r="TUC54" s="93"/>
      <c r="TUD54" s="93"/>
      <c r="TUE54" s="93"/>
      <c r="TUF54" s="93"/>
      <c r="TUG54" s="93"/>
      <c r="TUH54" s="93"/>
      <c r="TUI54" s="93"/>
      <c r="TUJ54" s="93"/>
      <c r="TUK54" s="93"/>
      <c r="TUL54" s="93"/>
      <c r="TUM54" s="93"/>
      <c r="TUN54" s="93"/>
      <c r="TUO54" s="93"/>
      <c r="TUP54" s="93"/>
      <c r="TUQ54" s="93"/>
      <c r="TUR54" s="93"/>
      <c r="TUS54" s="93"/>
      <c r="TUT54" s="93"/>
      <c r="TUU54" s="93"/>
      <c r="TUV54" s="93"/>
      <c r="TUW54" s="93"/>
      <c r="TUX54" s="93"/>
      <c r="TUY54" s="93"/>
      <c r="TUZ54" s="93"/>
      <c r="TVA54" s="93"/>
      <c r="TVB54" s="93"/>
      <c r="TVC54" s="93"/>
      <c r="TVD54" s="93"/>
      <c r="TVE54" s="93"/>
      <c r="TVF54" s="93"/>
      <c r="TVG54" s="93"/>
      <c r="TVH54" s="93"/>
      <c r="TVI54" s="93"/>
      <c r="TVJ54" s="93"/>
      <c r="TVK54" s="93"/>
      <c r="TVL54" s="93"/>
      <c r="TVM54" s="93"/>
      <c r="TVN54" s="93"/>
      <c r="TVO54" s="93"/>
      <c r="TVP54" s="93"/>
      <c r="TVQ54" s="93"/>
      <c r="TVR54" s="93"/>
      <c r="TVS54" s="93"/>
      <c r="TVT54" s="93"/>
      <c r="TVU54" s="93"/>
      <c r="TVV54" s="93"/>
      <c r="TVW54" s="93"/>
      <c r="TVX54" s="93"/>
      <c r="TVY54" s="93"/>
      <c r="TVZ54" s="93"/>
      <c r="TWA54" s="93"/>
      <c r="TWB54" s="93"/>
      <c r="TWC54" s="93"/>
      <c r="TWD54" s="93"/>
      <c r="TWE54" s="93"/>
      <c r="TWF54" s="93"/>
      <c r="TWG54" s="93"/>
      <c r="TWH54" s="93"/>
      <c r="TWI54" s="93"/>
      <c r="TWJ54" s="93"/>
      <c r="TWK54" s="93"/>
      <c r="TWL54" s="93"/>
      <c r="TWM54" s="93"/>
      <c r="TWN54" s="93"/>
      <c r="TWO54" s="93"/>
      <c r="TWP54" s="93"/>
      <c r="TWQ54" s="93"/>
      <c r="TWR54" s="93"/>
      <c r="TWS54" s="93"/>
      <c r="TWT54" s="93"/>
      <c r="TWU54" s="93"/>
      <c r="TWV54" s="93"/>
      <c r="TWW54" s="93"/>
      <c r="TWX54" s="93"/>
      <c r="TWY54" s="93"/>
      <c r="TWZ54" s="93"/>
      <c r="TXA54" s="93"/>
      <c r="TXB54" s="93"/>
      <c r="TXC54" s="93"/>
      <c r="TXD54" s="93"/>
      <c r="TXE54" s="93"/>
      <c r="TXF54" s="93"/>
      <c r="TXG54" s="93"/>
      <c r="TXH54" s="93"/>
      <c r="TXI54" s="93"/>
      <c r="TXJ54" s="93"/>
      <c r="TXK54" s="93"/>
      <c r="TXL54" s="93"/>
      <c r="TXM54" s="93"/>
      <c r="TXN54" s="93"/>
      <c r="TXO54" s="93"/>
      <c r="TXP54" s="93"/>
      <c r="TXQ54" s="93"/>
      <c r="TXR54" s="93"/>
      <c r="TXS54" s="93"/>
      <c r="TXT54" s="93"/>
      <c r="TXU54" s="93"/>
      <c r="TXV54" s="93"/>
      <c r="TXW54" s="93"/>
      <c r="TXX54" s="93"/>
      <c r="TXY54" s="93"/>
      <c r="TXZ54" s="93"/>
      <c r="TYA54" s="93"/>
      <c r="TYB54" s="93"/>
      <c r="TYC54" s="93"/>
      <c r="TYD54" s="93"/>
      <c r="TYE54" s="93"/>
      <c r="TYF54" s="93"/>
      <c r="TYG54" s="93"/>
      <c r="TYH54" s="93"/>
      <c r="TYI54" s="93"/>
      <c r="TYJ54" s="93"/>
      <c r="TYK54" s="93"/>
      <c r="TYL54" s="93"/>
      <c r="TYM54" s="93"/>
      <c r="TYN54" s="93"/>
      <c r="TYO54" s="93"/>
      <c r="TYP54" s="93"/>
      <c r="TYQ54" s="93"/>
      <c r="TYR54" s="93"/>
      <c r="TYS54" s="93"/>
      <c r="TYT54" s="93"/>
      <c r="TYU54" s="93"/>
      <c r="TYV54" s="93"/>
      <c r="TYW54" s="93"/>
      <c r="TYX54" s="93"/>
      <c r="TYY54" s="93"/>
      <c r="TYZ54" s="93"/>
      <c r="TZA54" s="93"/>
      <c r="TZB54" s="93"/>
      <c r="TZC54" s="93"/>
      <c r="TZD54" s="93"/>
      <c r="TZE54" s="93"/>
      <c r="TZF54" s="93"/>
      <c r="TZG54" s="93"/>
      <c r="TZH54" s="93"/>
      <c r="TZI54" s="93"/>
      <c r="TZJ54" s="93"/>
      <c r="TZK54" s="93"/>
      <c r="TZL54" s="93"/>
      <c r="TZM54" s="93"/>
      <c r="TZN54" s="93"/>
      <c r="TZO54" s="93"/>
      <c r="TZP54" s="93"/>
      <c r="TZQ54" s="93"/>
      <c r="TZR54" s="93"/>
      <c r="TZS54" s="93"/>
      <c r="TZT54" s="93"/>
      <c r="TZU54" s="93"/>
      <c r="TZV54" s="93"/>
      <c r="TZW54" s="93"/>
      <c r="TZX54" s="93"/>
      <c r="TZY54" s="93"/>
      <c r="TZZ54" s="93"/>
      <c r="UAA54" s="93"/>
      <c r="UAB54" s="93"/>
      <c r="UAC54" s="93"/>
      <c r="UAD54" s="93"/>
      <c r="UAE54" s="93"/>
      <c r="UAF54" s="93"/>
      <c r="UAG54" s="93"/>
      <c r="UAH54" s="93"/>
      <c r="UAI54" s="93"/>
      <c r="UAJ54" s="93"/>
      <c r="UAK54" s="93"/>
      <c r="UAL54" s="93"/>
      <c r="UAM54" s="93"/>
      <c r="UAN54" s="93"/>
      <c r="UAO54" s="93"/>
      <c r="UAP54" s="93"/>
      <c r="UAQ54" s="93"/>
      <c r="UAR54" s="93"/>
      <c r="UAS54" s="93"/>
      <c r="UAT54" s="93"/>
      <c r="UAU54" s="93"/>
      <c r="UAV54" s="93"/>
      <c r="UAW54" s="93"/>
      <c r="UAX54" s="93"/>
      <c r="UAY54" s="93"/>
      <c r="UAZ54" s="93"/>
      <c r="UBA54" s="93"/>
      <c r="UBB54" s="93"/>
      <c r="UBC54" s="93"/>
      <c r="UBD54" s="93"/>
      <c r="UBE54" s="93"/>
      <c r="UBF54" s="93"/>
      <c r="UBG54" s="93"/>
      <c r="UBH54" s="93"/>
      <c r="UBI54" s="93"/>
      <c r="UBJ54" s="93"/>
      <c r="UBK54" s="93"/>
      <c r="UBL54" s="93"/>
      <c r="UBM54" s="93"/>
      <c r="UBN54" s="93"/>
      <c r="UBO54" s="93"/>
      <c r="UBP54" s="93"/>
      <c r="UBQ54" s="93"/>
      <c r="UBR54" s="93"/>
      <c r="UBS54" s="93"/>
      <c r="UBT54" s="93"/>
      <c r="UBU54" s="93"/>
      <c r="UBV54" s="93"/>
      <c r="UBW54" s="93"/>
      <c r="UBX54" s="93"/>
      <c r="UBY54" s="93"/>
      <c r="UBZ54" s="93"/>
      <c r="UCA54" s="93"/>
      <c r="UCB54" s="93"/>
      <c r="UCC54" s="93"/>
      <c r="UCD54" s="93"/>
      <c r="UCE54" s="93"/>
      <c r="UCF54" s="93"/>
      <c r="UCG54" s="93"/>
      <c r="UCH54" s="93"/>
      <c r="UCI54" s="93"/>
      <c r="UCJ54" s="93"/>
      <c r="UCK54" s="93"/>
      <c r="UCL54" s="93"/>
      <c r="UCM54" s="93"/>
      <c r="UCN54" s="93"/>
      <c r="UCO54" s="93"/>
      <c r="UCP54" s="93"/>
      <c r="UCQ54" s="93"/>
      <c r="UCR54" s="93"/>
      <c r="UCS54" s="93"/>
      <c r="UCT54" s="93"/>
      <c r="UCU54" s="93"/>
      <c r="UCV54" s="93"/>
      <c r="UCW54" s="93"/>
      <c r="UCX54" s="93"/>
      <c r="UCY54" s="93"/>
      <c r="UCZ54" s="93"/>
      <c r="UDA54" s="93"/>
      <c r="UDB54" s="93"/>
      <c r="UDC54" s="93"/>
      <c r="UDD54" s="93"/>
      <c r="UDE54" s="93"/>
      <c r="UDF54" s="93"/>
      <c r="UDG54" s="93"/>
      <c r="UDH54" s="93"/>
      <c r="UDI54" s="93"/>
      <c r="UDJ54" s="93"/>
      <c r="UDK54" s="93"/>
      <c r="UDL54" s="93"/>
      <c r="UDM54" s="93"/>
      <c r="UDN54" s="93"/>
      <c r="UDO54" s="93"/>
      <c r="UDP54" s="93"/>
      <c r="UDQ54" s="93"/>
      <c r="UDR54" s="93"/>
      <c r="UDS54" s="93"/>
      <c r="UDT54" s="93"/>
      <c r="UDU54" s="93"/>
      <c r="UDV54" s="93"/>
      <c r="UDW54" s="93"/>
      <c r="UDX54" s="93"/>
      <c r="UDY54" s="93"/>
      <c r="UDZ54" s="93"/>
      <c r="UEA54" s="93"/>
      <c r="UEB54" s="93"/>
      <c r="UEC54" s="93"/>
      <c r="UED54" s="93"/>
      <c r="UEE54" s="93"/>
      <c r="UEF54" s="93"/>
      <c r="UEG54" s="93"/>
      <c r="UEH54" s="93"/>
      <c r="UEI54" s="93"/>
      <c r="UEJ54" s="93"/>
      <c r="UEK54" s="93"/>
      <c r="UEL54" s="93"/>
      <c r="UEM54" s="93"/>
      <c r="UEN54" s="93"/>
      <c r="UEO54" s="93"/>
      <c r="UEP54" s="93"/>
      <c r="UEQ54" s="93"/>
      <c r="UER54" s="93"/>
      <c r="UES54" s="93"/>
      <c r="UET54" s="93"/>
      <c r="UEU54" s="93"/>
      <c r="UEV54" s="93"/>
      <c r="UEW54" s="93"/>
      <c r="UEX54" s="93"/>
      <c r="UEY54" s="93"/>
      <c r="UEZ54" s="93"/>
      <c r="UFA54" s="93"/>
      <c r="UFB54" s="93"/>
      <c r="UFC54" s="93"/>
      <c r="UFD54" s="93"/>
      <c r="UFE54" s="93"/>
      <c r="UFF54" s="93"/>
      <c r="UFG54" s="93"/>
      <c r="UFH54" s="93"/>
      <c r="UFI54" s="93"/>
      <c r="UFJ54" s="93"/>
      <c r="UFK54" s="93"/>
      <c r="UFL54" s="93"/>
      <c r="UFM54" s="93"/>
      <c r="UFN54" s="93"/>
      <c r="UFO54" s="93"/>
      <c r="UFP54" s="93"/>
      <c r="UFQ54" s="93"/>
      <c r="UFR54" s="93"/>
      <c r="UFS54" s="93"/>
      <c r="UFT54" s="93"/>
      <c r="UFU54" s="93"/>
      <c r="UFV54" s="93"/>
      <c r="UFW54" s="93"/>
      <c r="UFX54" s="93"/>
      <c r="UFY54" s="93"/>
      <c r="UFZ54" s="93"/>
      <c r="UGA54" s="93"/>
      <c r="UGB54" s="93"/>
      <c r="UGC54" s="93"/>
      <c r="UGD54" s="93"/>
      <c r="UGE54" s="93"/>
      <c r="UGF54" s="93"/>
      <c r="UGG54" s="93"/>
      <c r="UGH54" s="93"/>
      <c r="UGI54" s="93"/>
      <c r="UGJ54" s="93"/>
      <c r="UGK54" s="93"/>
      <c r="UGL54" s="93"/>
      <c r="UGM54" s="93"/>
      <c r="UGN54" s="93"/>
      <c r="UGO54" s="93"/>
      <c r="UGP54" s="93"/>
      <c r="UGQ54" s="93"/>
      <c r="UGR54" s="93"/>
      <c r="UGS54" s="93"/>
      <c r="UGT54" s="93"/>
      <c r="UGU54" s="93"/>
      <c r="UGV54" s="93"/>
      <c r="UGW54" s="93"/>
      <c r="UGX54" s="93"/>
      <c r="UGY54" s="93"/>
      <c r="UGZ54" s="93"/>
      <c r="UHA54" s="93"/>
      <c r="UHB54" s="93"/>
      <c r="UHC54" s="93"/>
      <c r="UHD54" s="93"/>
      <c r="UHE54" s="93"/>
      <c r="UHF54" s="93"/>
      <c r="UHG54" s="93"/>
      <c r="UHH54" s="93"/>
      <c r="UHI54" s="93"/>
      <c r="UHJ54" s="93"/>
      <c r="UHK54" s="93"/>
      <c r="UHL54" s="93"/>
      <c r="UHM54" s="93"/>
      <c r="UHN54" s="93"/>
      <c r="UHO54" s="93"/>
      <c r="UHP54" s="93"/>
      <c r="UHQ54" s="93"/>
      <c r="UHR54" s="93"/>
      <c r="UHS54" s="93"/>
      <c r="UHT54" s="93"/>
      <c r="UHU54" s="93"/>
      <c r="UHV54" s="93"/>
      <c r="UHW54" s="93"/>
      <c r="UHX54" s="93"/>
      <c r="UHY54" s="93"/>
      <c r="UHZ54" s="93"/>
      <c r="UIA54" s="93"/>
      <c r="UIB54" s="93"/>
      <c r="UIC54" s="93"/>
      <c r="UID54" s="93"/>
      <c r="UIE54" s="93"/>
      <c r="UIF54" s="93"/>
      <c r="UIG54" s="93"/>
      <c r="UIH54" s="93"/>
      <c r="UII54" s="93"/>
      <c r="UIJ54" s="93"/>
      <c r="UIK54" s="93"/>
      <c r="UIL54" s="93"/>
      <c r="UIM54" s="93"/>
      <c r="UIN54" s="93"/>
      <c r="UIO54" s="93"/>
      <c r="UIP54" s="93"/>
      <c r="UIQ54" s="93"/>
      <c r="UIR54" s="93"/>
      <c r="UIS54" s="93"/>
      <c r="UIT54" s="93"/>
      <c r="UIU54" s="93"/>
      <c r="UIV54" s="93"/>
      <c r="UIW54" s="93"/>
      <c r="UIX54" s="93"/>
      <c r="UIY54" s="93"/>
      <c r="UIZ54" s="93"/>
      <c r="UJA54" s="93"/>
      <c r="UJB54" s="93"/>
      <c r="UJC54" s="93"/>
      <c r="UJD54" s="93"/>
      <c r="UJE54" s="93"/>
      <c r="UJF54" s="93"/>
      <c r="UJG54" s="93"/>
      <c r="UJH54" s="93"/>
      <c r="UJI54" s="93"/>
      <c r="UJJ54" s="93"/>
      <c r="UJK54" s="93"/>
      <c r="UJL54" s="93"/>
      <c r="UJM54" s="93"/>
      <c r="UJN54" s="93"/>
      <c r="UJO54" s="93"/>
      <c r="UJP54" s="93"/>
      <c r="UJQ54" s="93"/>
      <c r="UJR54" s="93"/>
      <c r="UJS54" s="93"/>
      <c r="UJT54" s="93"/>
      <c r="UJU54" s="93"/>
      <c r="UJV54" s="93"/>
      <c r="UJW54" s="93"/>
      <c r="UJX54" s="93"/>
      <c r="UJY54" s="93"/>
      <c r="UJZ54" s="93"/>
      <c r="UKA54" s="93"/>
      <c r="UKB54" s="93"/>
      <c r="UKC54" s="93"/>
      <c r="UKD54" s="93"/>
      <c r="UKE54" s="93"/>
      <c r="UKF54" s="93"/>
      <c r="UKG54" s="93"/>
      <c r="UKH54" s="93"/>
      <c r="UKI54" s="93"/>
      <c r="UKJ54" s="93"/>
      <c r="UKK54" s="93"/>
      <c r="UKL54" s="93"/>
      <c r="UKM54" s="93"/>
      <c r="UKN54" s="93"/>
      <c r="UKO54" s="93"/>
      <c r="UKP54" s="93"/>
      <c r="UKQ54" s="93"/>
      <c r="UKR54" s="93"/>
      <c r="UKS54" s="93"/>
      <c r="UKT54" s="93"/>
      <c r="UKU54" s="93"/>
      <c r="UKV54" s="93"/>
      <c r="UKW54" s="93"/>
      <c r="UKX54" s="93"/>
      <c r="UKY54" s="93"/>
      <c r="UKZ54" s="93"/>
      <c r="ULA54" s="93"/>
      <c r="ULB54" s="93"/>
      <c r="ULC54" s="93"/>
      <c r="ULD54" s="93"/>
      <c r="ULE54" s="93"/>
      <c r="ULF54" s="93"/>
      <c r="ULG54" s="93"/>
      <c r="ULH54" s="93"/>
      <c r="ULI54" s="93"/>
      <c r="ULJ54" s="93"/>
      <c r="ULK54" s="93"/>
      <c r="ULL54" s="93"/>
      <c r="ULM54" s="93"/>
      <c r="ULN54" s="93"/>
      <c r="ULO54" s="93"/>
      <c r="ULP54" s="93"/>
      <c r="ULQ54" s="93"/>
      <c r="ULR54" s="93"/>
      <c r="ULS54" s="93"/>
      <c r="ULT54" s="93"/>
      <c r="ULU54" s="93"/>
      <c r="ULV54" s="93"/>
      <c r="ULW54" s="93"/>
      <c r="ULX54" s="93"/>
      <c r="ULY54" s="93"/>
      <c r="ULZ54" s="93"/>
      <c r="UMA54" s="93"/>
      <c r="UMB54" s="93"/>
      <c r="UMC54" s="93"/>
      <c r="UMD54" s="93"/>
      <c r="UME54" s="93"/>
      <c r="UMF54" s="93"/>
      <c r="UMG54" s="93"/>
      <c r="UMH54" s="93"/>
      <c r="UMI54" s="93"/>
      <c r="UMJ54" s="93"/>
      <c r="UMK54" s="93"/>
      <c r="UML54" s="93"/>
      <c r="UMM54" s="93"/>
      <c r="UMN54" s="93"/>
      <c r="UMO54" s="93"/>
      <c r="UMP54" s="93"/>
      <c r="UMQ54" s="93"/>
      <c r="UMR54" s="93"/>
      <c r="UMS54" s="93"/>
      <c r="UMT54" s="93"/>
      <c r="UMU54" s="93"/>
      <c r="UMV54" s="93"/>
      <c r="UMW54" s="93"/>
      <c r="UMX54" s="93"/>
      <c r="UMY54" s="93"/>
      <c r="UMZ54" s="93"/>
      <c r="UNA54" s="93"/>
      <c r="UNB54" s="93"/>
      <c r="UNC54" s="93"/>
      <c r="UND54" s="93"/>
      <c r="UNE54" s="93"/>
      <c r="UNF54" s="93"/>
      <c r="UNG54" s="93"/>
      <c r="UNH54" s="93"/>
      <c r="UNI54" s="93"/>
      <c r="UNJ54" s="93"/>
      <c r="UNK54" s="93"/>
      <c r="UNL54" s="93"/>
      <c r="UNM54" s="93"/>
      <c r="UNN54" s="93"/>
      <c r="UNO54" s="93"/>
      <c r="UNP54" s="93"/>
      <c r="UNQ54" s="93"/>
      <c r="UNR54" s="93"/>
      <c r="UNS54" s="93"/>
      <c r="UNT54" s="93"/>
      <c r="UNU54" s="93"/>
      <c r="UNV54" s="93"/>
      <c r="UNW54" s="93"/>
      <c r="UNX54" s="93"/>
      <c r="UNY54" s="93"/>
      <c r="UNZ54" s="93"/>
      <c r="UOA54" s="93"/>
      <c r="UOB54" s="93"/>
      <c r="UOC54" s="93"/>
      <c r="UOD54" s="93"/>
      <c r="UOE54" s="93"/>
      <c r="UOF54" s="93"/>
      <c r="UOG54" s="93"/>
      <c r="UOH54" s="93"/>
      <c r="UOI54" s="93"/>
      <c r="UOJ54" s="93"/>
      <c r="UOK54" s="93"/>
      <c r="UOL54" s="93"/>
      <c r="UOM54" s="93"/>
      <c r="UON54" s="93"/>
      <c r="UOO54" s="93"/>
      <c r="UOP54" s="93"/>
      <c r="UOQ54" s="93"/>
      <c r="UOR54" s="93"/>
      <c r="UOS54" s="93"/>
      <c r="UOT54" s="93"/>
      <c r="UOU54" s="93"/>
      <c r="UOV54" s="93"/>
      <c r="UOW54" s="93"/>
      <c r="UOX54" s="93"/>
      <c r="UOY54" s="93"/>
      <c r="UOZ54" s="93"/>
      <c r="UPA54" s="93"/>
      <c r="UPB54" s="93"/>
      <c r="UPC54" s="93"/>
      <c r="UPD54" s="93"/>
      <c r="UPE54" s="93"/>
      <c r="UPF54" s="93"/>
      <c r="UPG54" s="93"/>
      <c r="UPH54" s="93"/>
      <c r="UPI54" s="93"/>
      <c r="UPJ54" s="93"/>
      <c r="UPK54" s="93"/>
      <c r="UPL54" s="93"/>
      <c r="UPM54" s="93"/>
      <c r="UPN54" s="93"/>
      <c r="UPO54" s="93"/>
      <c r="UPP54" s="93"/>
      <c r="UPQ54" s="93"/>
      <c r="UPR54" s="93"/>
      <c r="UPS54" s="93"/>
      <c r="UPT54" s="93"/>
      <c r="UPU54" s="93"/>
      <c r="UPV54" s="93"/>
      <c r="UPW54" s="93"/>
      <c r="UPX54" s="93"/>
      <c r="UPY54" s="93"/>
      <c r="UPZ54" s="93"/>
      <c r="UQA54" s="93"/>
      <c r="UQB54" s="93"/>
      <c r="UQC54" s="93"/>
      <c r="UQD54" s="93"/>
      <c r="UQE54" s="93"/>
      <c r="UQF54" s="93"/>
      <c r="UQG54" s="93"/>
      <c r="UQH54" s="93"/>
      <c r="UQI54" s="93"/>
      <c r="UQJ54" s="93"/>
      <c r="UQK54" s="93"/>
      <c r="UQL54" s="93"/>
      <c r="UQM54" s="93"/>
      <c r="UQN54" s="93"/>
      <c r="UQO54" s="93"/>
      <c r="UQP54" s="93"/>
      <c r="UQQ54" s="93"/>
      <c r="UQR54" s="93"/>
      <c r="UQS54" s="93"/>
      <c r="UQT54" s="93"/>
      <c r="UQU54" s="93"/>
      <c r="UQV54" s="93"/>
      <c r="UQW54" s="93"/>
      <c r="UQX54" s="93"/>
      <c r="UQY54" s="93"/>
      <c r="UQZ54" s="93"/>
      <c r="URA54" s="93"/>
      <c r="URB54" s="93"/>
      <c r="URC54" s="93"/>
      <c r="URD54" s="93"/>
      <c r="URE54" s="93"/>
      <c r="URF54" s="93"/>
      <c r="URG54" s="93"/>
      <c r="URH54" s="93"/>
      <c r="URI54" s="93"/>
      <c r="URJ54" s="93"/>
      <c r="URK54" s="93"/>
      <c r="URL54" s="93"/>
      <c r="URM54" s="93"/>
      <c r="URN54" s="93"/>
      <c r="URO54" s="93"/>
      <c r="URP54" s="93"/>
      <c r="URQ54" s="93"/>
      <c r="URR54" s="93"/>
      <c r="URS54" s="93"/>
      <c r="URT54" s="93"/>
      <c r="URU54" s="93"/>
      <c r="URV54" s="93"/>
      <c r="URW54" s="93"/>
      <c r="URX54" s="93"/>
      <c r="URY54" s="93"/>
      <c r="URZ54" s="93"/>
      <c r="USA54" s="93"/>
      <c r="USB54" s="93"/>
      <c r="USC54" s="93"/>
      <c r="USD54" s="93"/>
      <c r="USE54" s="93"/>
      <c r="USF54" s="93"/>
      <c r="USG54" s="93"/>
      <c r="USH54" s="93"/>
      <c r="USI54" s="93"/>
      <c r="USJ54" s="93"/>
      <c r="USK54" s="93"/>
      <c r="USL54" s="93"/>
      <c r="USM54" s="93"/>
      <c r="USN54" s="93"/>
      <c r="USO54" s="93"/>
      <c r="USP54" s="93"/>
      <c r="USQ54" s="93"/>
      <c r="USR54" s="93"/>
      <c r="USS54" s="93"/>
      <c r="UST54" s="93"/>
      <c r="USU54" s="93"/>
      <c r="USV54" s="93"/>
      <c r="USW54" s="93"/>
      <c r="USX54" s="93"/>
      <c r="USY54" s="93"/>
      <c r="USZ54" s="93"/>
      <c r="UTA54" s="93"/>
      <c r="UTB54" s="93"/>
      <c r="UTC54" s="93"/>
      <c r="UTD54" s="93"/>
      <c r="UTE54" s="93"/>
      <c r="UTF54" s="93"/>
      <c r="UTG54" s="93"/>
      <c r="UTH54" s="93"/>
      <c r="UTI54" s="93"/>
      <c r="UTJ54" s="93"/>
      <c r="UTK54" s="93"/>
      <c r="UTL54" s="93"/>
      <c r="UTM54" s="93"/>
      <c r="UTN54" s="93"/>
      <c r="UTO54" s="93"/>
      <c r="UTP54" s="93"/>
      <c r="UTQ54" s="93"/>
      <c r="UTR54" s="93"/>
      <c r="UTS54" s="93"/>
      <c r="UTT54" s="93"/>
      <c r="UTU54" s="93"/>
      <c r="UTV54" s="93"/>
      <c r="UTW54" s="93"/>
      <c r="UTX54" s="93"/>
      <c r="UTY54" s="93"/>
      <c r="UTZ54" s="93"/>
      <c r="UUA54" s="93"/>
      <c r="UUB54" s="93"/>
      <c r="UUC54" s="93"/>
      <c r="UUD54" s="93"/>
      <c r="UUE54" s="93"/>
      <c r="UUF54" s="93"/>
      <c r="UUG54" s="93"/>
      <c r="UUH54" s="93"/>
      <c r="UUI54" s="93"/>
      <c r="UUJ54" s="93"/>
      <c r="UUK54" s="93"/>
      <c r="UUL54" s="93"/>
      <c r="UUM54" s="93"/>
      <c r="UUN54" s="93"/>
      <c r="UUO54" s="93"/>
      <c r="UUP54" s="93"/>
      <c r="UUQ54" s="93"/>
      <c r="UUR54" s="93"/>
      <c r="UUS54" s="93"/>
      <c r="UUT54" s="93"/>
      <c r="UUU54" s="93"/>
      <c r="UUV54" s="93"/>
      <c r="UUW54" s="93"/>
      <c r="UUX54" s="93"/>
      <c r="UUY54" s="93"/>
      <c r="UUZ54" s="93"/>
      <c r="UVA54" s="93"/>
      <c r="UVB54" s="93"/>
      <c r="UVC54" s="93"/>
      <c r="UVD54" s="93"/>
      <c r="UVE54" s="93"/>
      <c r="UVF54" s="93"/>
      <c r="UVG54" s="93"/>
      <c r="UVH54" s="93"/>
      <c r="UVI54" s="93"/>
      <c r="UVJ54" s="93"/>
      <c r="UVK54" s="93"/>
      <c r="UVL54" s="93"/>
      <c r="UVM54" s="93"/>
      <c r="UVN54" s="93"/>
      <c r="UVO54" s="93"/>
      <c r="UVP54" s="93"/>
      <c r="UVQ54" s="93"/>
      <c r="UVR54" s="93"/>
      <c r="UVS54" s="93"/>
      <c r="UVT54" s="93"/>
      <c r="UVU54" s="93"/>
      <c r="UVV54" s="93"/>
      <c r="UVW54" s="93"/>
      <c r="UVX54" s="93"/>
      <c r="UVY54" s="93"/>
      <c r="UVZ54" s="93"/>
      <c r="UWA54" s="93"/>
      <c r="UWB54" s="93"/>
      <c r="UWC54" s="93"/>
      <c r="UWD54" s="93"/>
      <c r="UWE54" s="93"/>
      <c r="UWF54" s="93"/>
      <c r="UWG54" s="93"/>
      <c r="UWH54" s="93"/>
      <c r="UWI54" s="93"/>
      <c r="UWJ54" s="93"/>
      <c r="UWK54" s="93"/>
      <c r="UWL54" s="93"/>
      <c r="UWM54" s="93"/>
      <c r="UWN54" s="93"/>
      <c r="UWO54" s="93"/>
      <c r="UWP54" s="93"/>
      <c r="UWQ54" s="93"/>
      <c r="UWR54" s="93"/>
      <c r="UWS54" s="93"/>
      <c r="UWT54" s="93"/>
      <c r="UWU54" s="93"/>
      <c r="UWV54" s="93"/>
      <c r="UWW54" s="93"/>
      <c r="UWX54" s="93"/>
      <c r="UWY54" s="93"/>
      <c r="UWZ54" s="93"/>
      <c r="UXA54" s="93"/>
      <c r="UXB54" s="93"/>
      <c r="UXC54" s="93"/>
      <c r="UXD54" s="93"/>
      <c r="UXE54" s="93"/>
      <c r="UXF54" s="93"/>
      <c r="UXG54" s="93"/>
      <c r="UXH54" s="93"/>
      <c r="UXI54" s="93"/>
      <c r="UXJ54" s="93"/>
      <c r="UXK54" s="93"/>
      <c r="UXL54" s="93"/>
      <c r="UXM54" s="93"/>
      <c r="UXN54" s="93"/>
      <c r="UXO54" s="93"/>
      <c r="UXP54" s="93"/>
      <c r="UXQ54" s="93"/>
      <c r="UXR54" s="93"/>
      <c r="UXS54" s="93"/>
      <c r="UXT54" s="93"/>
      <c r="UXU54" s="93"/>
      <c r="UXV54" s="93"/>
      <c r="UXW54" s="93"/>
      <c r="UXX54" s="93"/>
      <c r="UXY54" s="93"/>
      <c r="UXZ54" s="93"/>
      <c r="UYA54" s="93"/>
      <c r="UYB54" s="93"/>
      <c r="UYC54" s="93"/>
      <c r="UYD54" s="93"/>
      <c r="UYE54" s="93"/>
      <c r="UYF54" s="93"/>
      <c r="UYG54" s="93"/>
      <c r="UYH54" s="93"/>
      <c r="UYI54" s="93"/>
      <c r="UYJ54" s="93"/>
      <c r="UYK54" s="93"/>
      <c r="UYL54" s="93"/>
      <c r="UYM54" s="93"/>
      <c r="UYN54" s="93"/>
      <c r="UYO54" s="93"/>
      <c r="UYP54" s="93"/>
      <c r="UYQ54" s="93"/>
      <c r="UYR54" s="93"/>
      <c r="UYS54" s="93"/>
      <c r="UYT54" s="93"/>
      <c r="UYU54" s="93"/>
      <c r="UYV54" s="93"/>
      <c r="UYW54" s="93"/>
      <c r="UYX54" s="93"/>
      <c r="UYY54" s="93"/>
      <c r="UYZ54" s="93"/>
      <c r="UZA54" s="93"/>
      <c r="UZB54" s="93"/>
      <c r="UZC54" s="93"/>
      <c r="UZD54" s="93"/>
      <c r="UZE54" s="93"/>
      <c r="UZF54" s="93"/>
      <c r="UZG54" s="93"/>
      <c r="UZH54" s="93"/>
      <c r="UZI54" s="93"/>
      <c r="UZJ54" s="93"/>
      <c r="UZK54" s="93"/>
      <c r="UZL54" s="93"/>
      <c r="UZM54" s="93"/>
      <c r="UZN54" s="93"/>
      <c r="UZO54" s="93"/>
      <c r="UZP54" s="93"/>
      <c r="UZQ54" s="93"/>
      <c r="UZR54" s="93"/>
      <c r="UZS54" s="93"/>
      <c r="UZT54" s="93"/>
      <c r="UZU54" s="93"/>
      <c r="UZV54" s="93"/>
      <c r="UZW54" s="93"/>
      <c r="UZX54" s="93"/>
      <c r="UZY54" s="93"/>
      <c r="UZZ54" s="93"/>
      <c r="VAA54" s="93"/>
      <c r="VAB54" s="93"/>
      <c r="VAC54" s="93"/>
      <c r="VAD54" s="93"/>
      <c r="VAE54" s="93"/>
      <c r="VAF54" s="93"/>
      <c r="VAG54" s="93"/>
      <c r="VAH54" s="93"/>
      <c r="VAI54" s="93"/>
      <c r="VAJ54" s="93"/>
      <c r="VAK54" s="93"/>
      <c r="VAL54" s="93"/>
      <c r="VAM54" s="93"/>
      <c r="VAN54" s="93"/>
      <c r="VAO54" s="93"/>
      <c r="VAP54" s="93"/>
      <c r="VAQ54" s="93"/>
      <c r="VAR54" s="93"/>
      <c r="VAS54" s="93"/>
      <c r="VAT54" s="93"/>
      <c r="VAU54" s="93"/>
      <c r="VAV54" s="93"/>
      <c r="VAW54" s="93"/>
      <c r="VAX54" s="93"/>
      <c r="VAY54" s="93"/>
      <c r="VAZ54" s="93"/>
      <c r="VBA54" s="93"/>
      <c r="VBB54" s="93"/>
      <c r="VBC54" s="93"/>
      <c r="VBD54" s="93"/>
      <c r="VBE54" s="93"/>
      <c r="VBF54" s="93"/>
      <c r="VBG54" s="93"/>
      <c r="VBH54" s="93"/>
      <c r="VBI54" s="93"/>
      <c r="VBJ54" s="93"/>
      <c r="VBK54" s="93"/>
      <c r="VBL54" s="93"/>
      <c r="VBM54" s="93"/>
      <c r="VBN54" s="93"/>
      <c r="VBO54" s="93"/>
      <c r="VBP54" s="93"/>
      <c r="VBQ54" s="93"/>
      <c r="VBR54" s="93"/>
      <c r="VBS54" s="93"/>
      <c r="VBT54" s="93"/>
      <c r="VBU54" s="93"/>
      <c r="VBV54" s="93"/>
      <c r="VBW54" s="93"/>
      <c r="VBX54" s="93"/>
      <c r="VBY54" s="93"/>
      <c r="VBZ54" s="93"/>
      <c r="VCA54" s="93"/>
      <c r="VCB54" s="93"/>
      <c r="VCC54" s="93"/>
      <c r="VCD54" s="93"/>
      <c r="VCE54" s="93"/>
      <c r="VCF54" s="93"/>
      <c r="VCG54" s="93"/>
      <c r="VCH54" s="93"/>
      <c r="VCI54" s="93"/>
      <c r="VCJ54" s="93"/>
      <c r="VCK54" s="93"/>
      <c r="VCL54" s="93"/>
      <c r="VCM54" s="93"/>
      <c r="VCN54" s="93"/>
      <c r="VCO54" s="93"/>
      <c r="VCP54" s="93"/>
      <c r="VCQ54" s="93"/>
      <c r="VCR54" s="93"/>
      <c r="VCS54" s="93"/>
      <c r="VCT54" s="93"/>
      <c r="VCU54" s="93"/>
      <c r="VCV54" s="93"/>
      <c r="VCW54" s="93"/>
      <c r="VCX54" s="93"/>
      <c r="VCY54" s="93"/>
      <c r="VCZ54" s="93"/>
      <c r="VDA54" s="93"/>
      <c r="VDB54" s="93"/>
      <c r="VDC54" s="93"/>
      <c r="VDD54" s="93"/>
      <c r="VDE54" s="93"/>
      <c r="VDF54" s="93"/>
      <c r="VDG54" s="93"/>
      <c r="VDH54" s="93"/>
      <c r="VDI54" s="93"/>
      <c r="VDJ54" s="93"/>
      <c r="VDK54" s="93"/>
      <c r="VDL54" s="93"/>
      <c r="VDM54" s="93"/>
      <c r="VDN54" s="93"/>
      <c r="VDO54" s="93"/>
      <c r="VDP54" s="93"/>
      <c r="VDQ54" s="93"/>
      <c r="VDR54" s="93"/>
      <c r="VDS54" s="93"/>
      <c r="VDT54" s="93"/>
      <c r="VDU54" s="93"/>
      <c r="VDV54" s="93"/>
      <c r="VDW54" s="93"/>
      <c r="VDX54" s="93"/>
      <c r="VDY54" s="93"/>
      <c r="VDZ54" s="93"/>
      <c r="VEA54" s="93"/>
      <c r="VEB54" s="93"/>
      <c r="VEC54" s="93"/>
      <c r="VED54" s="93"/>
      <c r="VEE54" s="93"/>
      <c r="VEF54" s="93"/>
      <c r="VEG54" s="93"/>
      <c r="VEH54" s="93"/>
      <c r="VEI54" s="93"/>
      <c r="VEJ54" s="93"/>
      <c r="VEK54" s="93"/>
      <c r="VEL54" s="93"/>
      <c r="VEM54" s="93"/>
      <c r="VEN54" s="93"/>
      <c r="VEO54" s="93"/>
      <c r="VEP54" s="93"/>
      <c r="VEQ54" s="93"/>
      <c r="VER54" s="93"/>
      <c r="VES54" s="93"/>
      <c r="VET54" s="93"/>
      <c r="VEU54" s="93"/>
      <c r="VEV54" s="93"/>
      <c r="VEW54" s="93"/>
      <c r="VEX54" s="93"/>
      <c r="VEY54" s="93"/>
      <c r="VEZ54" s="93"/>
      <c r="VFA54" s="93"/>
      <c r="VFB54" s="93"/>
      <c r="VFC54" s="93"/>
      <c r="VFD54" s="93"/>
      <c r="VFE54" s="93"/>
      <c r="VFF54" s="93"/>
      <c r="VFG54" s="93"/>
      <c r="VFH54" s="93"/>
      <c r="VFI54" s="93"/>
      <c r="VFJ54" s="93"/>
      <c r="VFK54" s="93"/>
      <c r="VFL54" s="93"/>
      <c r="VFM54" s="93"/>
      <c r="VFN54" s="93"/>
      <c r="VFO54" s="93"/>
      <c r="VFP54" s="93"/>
      <c r="VFQ54" s="93"/>
      <c r="VFR54" s="93"/>
      <c r="VFS54" s="93"/>
      <c r="VFT54" s="93"/>
      <c r="VFU54" s="93"/>
      <c r="VFV54" s="93"/>
      <c r="VFW54" s="93"/>
      <c r="VFX54" s="93"/>
      <c r="VFY54" s="93"/>
      <c r="VFZ54" s="93"/>
      <c r="VGA54" s="93"/>
      <c r="VGB54" s="93"/>
      <c r="VGC54" s="93"/>
      <c r="VGD54" s="93"/>
      <c r="VGE54" s="93"/>
      <c r="VGF54" s="93"/>
      <c r="VGG54" s="93"/>
      <c r="VGH54" s="93"/>
      <c r="VGI54" s="93"/>
      <c r="VGJ54" s="93"/>
      <c r="VGK54" s="93"/>
      <c r="VGL54" s="93"/>
      <c r="VGM54" s="93"/>
      <c r="VGN54" s="93"/>
      <c r="VGO54" s="93"/>
      <c r="VGP54" s="93"/>
      <c r="VGQ54" s="93"/>
      <c r="VGR54" s="93"/>
      <c r="VGS54" s="93"/>
      <c r="VGT54" s="93"/>
      <c r="VGU54" s="93"/>
      <c r="VGV54" s="93"/>
      <c r="VGW54" s="93"/>
      <c r="VGX54" s="93"/>
      <c r="VGY54" s="93"/>
      <c r="VGZ54" s="93"/>
      <c r="VHA54" s="93"/>
      <c r="VHB54" s="93"/>
      <c r="VHC54" s="93"/>
      <c r="VHD54" s="93"/>
      <c r="VHE54" s="93"/>
      <c r="VHF54" s="93"/>
      <c r="VHG54" s="93"/>
      <c r="VHH54" s="93"/>
      <c r="VHI54" s="93"/>
      <c r="VHJ54" s="93"/>
      <c r="VHK54" s="93"/>
      <c r="VHL54" s="93"/>
      <c r="VHM54" s="93"/>
      <c r="VHN54" s="93"/>
      <c r="VHO54" s="93"/>
      <c r="VHP54" s="93"/>
      <c r="VHQ54" s="93"/>
      <c r="VHR54" s="93"/>
      <c r="VHS54" s="93"/>
      <c r="VHT54" s="93"/>
      <c r="VHU54" s="93"/>
      <c r="VHV54" s="93"/>
      <c r="VHW54" s="93"/>
      <c r="VHX54" s="93"/>
      <c r="VHY54" s="93"/>
      <c r="VHZ54" s="93"/>
      <c r="VIA54" s="93"/>
      <c r="VIB54" s="93"/>
      <c r="VIC54" s="93"/>
      <c r="VID54" s="93"/>
      <c r="VIE54" s="93"/>
      <c r="VIF54" s="93"/>
      <c r="VIG54" s="93"/>
      <c r="VIH54" s="93"/>
      <c r="VII54" s="93"/>
      <c r="VIJ54" s="93"/>
      <c r="VIK54" s="93"/>
      <c r="VIL54" s="93"/>
      <c r="VIM54" s="93"/>
      <c r="VIN54" s="93"/>
      <c r="VIO54" s="93"/>
      <c r="VIP54" s="93"/>
      <c r="VIQ54" s="93"/>
      <c r="VIR54" s="93"/>
      <c r="VIS54" s="93"/>
      <c r="VIT54" s="93"/>
      <c r="VIU54" s="93"/>
      <c r="VIV54" s="93"/>
      <c r="VIW54" s="93"/>
      <c r="VIX54" s="93"/>
      <c r="VIY54" s="93"/>
      <c r="VIZ54" s="93"/>
      <c r="VJA54" s="93"/>
      <c r="VJB54" s="93"/>
      <c r="VJC54" s="93"/>
      <c r="VJD54" s="93"/>
      <c r="VJE54" s="93"/>
      <c r="VJF54" s="93"/>
      <c r="VJG54" s="93"/>
      <c r="VJH54" s="93"/>
      <c r="VJI54" s="93"/>
      <c r="VJJ54" s="93"/>
      <c r="VJK54" s="93"/>
      <c r="VJL54" s="93"/>
      <c r="VJM54" s="93"/>
      <c r="VJN54" s="93"/>
      <c r="VJO54" s="93"/>
      <c r="VJP54" s="93"/>
      <c r="VJQ54" s="93"/>
      <c r="VJR54" s="93"/>
      <c r="VJS54" s="93"/>
      <c r="VJT54" s="93"/>
      <c r="VJU54" s="93"/>
      <c r="VJV54" s="93"/>
      <c r="VJW54" s="93"/>
      <c r="VJX54" s="93"/>
      <c r="VJY54" s="93"/>
      <c r="VJZ54" s="93"/>
      <c r="VKA54" s="93"/>
      <c r="VKB54" s="93"/>
      <c r="VKC54" s="93"/>
      <c r="VKD54" s="93"/>
      <c r="VKE54" s="93"/>
      <c r="VKF54" s="93"/>
      <c r="VKG54" s="93"/>
      <c r="VKH54" s="93"/>
      <c r="VKI54" s="93"/>
      <c r="VKJ54" s="93"/>
      <c r="VKK54" s="93"/>
      <c r="VKL54" s="93"/>
      <c r="VKM54" s="93"/>
      <c r="VKN54" s="93"/>
      <c r="VKO54" s="93"/>
      <c r="VKP54" s="93"/>
      <c r="VKQ54" s="93"/>
      <c r="VKR54" s="93"/>
      <c r="VKS54" s="93"/>
      <c r="VKT54" s="93"/>
      <c r="VKU54" s="93"/>
      <c r="VKV54" s="93"/>
      <c r="VKW54" s="93"/>
      <c r="VKX54" s="93"/>
      <c r="VKY54" s="93"/>
      <c r="VKZ54" s="93"/>
      <c r="VLA54" s="93"/>
      <c r="VLB54" s="93"/>
      <c r="VLC54" s="93"/>
      <c r="VLD54" s="93"/>
      <c r="VLE54" s="93"/>
      <c r="VLF54" s="93"/>
      <c r="VLG54" s="93"/>
      <c r="VLH54" s="93"/>
      <c r="VLI54" s="93"/>
      <c r="VLJ54" s="93"/>
      <c r="VLK54" s="93"/>
      <c r="VLL54" s="93"/>
      <c r="VLM54" s="93"/>
      <c r="VLN54" s="93"/>
      <c r="VLO54" s="93"/>
      <c r="VLP54" s="93"/>
      <c r="VLQ54" s="93"/>
      <c r="VLR54" s="93"/>
      <c r="VLS54" s="93"/>
      <c r="VLT54" s="93"/>
      <c r="VLU54" s="93"/>
      <c r="VLV54" s="93"/>
      <c r="VLW54" s="93"/>
      <c r="VLX54" s="93"/>
      <c r="VLY54" s="93"/>
      <c r="VLZ54" s="93"/>
      <c r="VMA54" s="93"/>
      <c r="VMB54" s="93"/>
      <c r="VMC54" s="93"/>
      <c r="VMD54" s="93"/>
      <c r="VME54" s="93"/>
      <c r="VMF54" s="93"/>
      <c r="VMG54" s="93"/>
      <c r="VMH54" s="93"/>
      <c r="VMI54" s="93"/>
      <c r="VMJ54" s="93"/>
      <c r="VMK54" s="93"/>
      <c r="VML54" s="93"/>
      <c r="VMM54" s="93"/>
      <c r="VMN54" s="93"/>
      <c r="VMO54" s="93"/>
      <c r="VMP54" s="93"/>
      <c r="VMQ54" s="93"/>
      <c r="VMR54" s="93"/>
      <c r="VMS54" s="93"/>
      <c r="VMT54" s="93"/>
      <c r="VMU54" s="93"/>
      <c r="VMV54" s="93"/>
      <c r="VMW54" s="93"/>
      <c r="VMX54" s="93"/>
      <c r="VMY54" s="93"/>
      <c r="VMZ54" s="93"/>
      <c r="VNA54" s="93"/>
      <c r="VNB54" s="93"/>
      <c r="VNC54" s="93"/>
      <c r="VND54" s="93"/>
      <c r="VNE54" s="93"/>
      <c r="VNF54" s="93"/>
      <c r="VNG54" s="93"/>
      <c r="VNH54" s="93"/>
      <c r="VNI54" s="93"/>
      <c r="VNJ54" s="93"/>
      <c r="VNK54" s="93"/>
      <c r="VNL54" s="93"/>
      <c r="VNM54" s="93"/>
      <c r="VNN54" s="93"/>
      <c r="VNO54" s="93"/>
      <c r="VNP54" s="93"/>
      <c r="VNQ54" s="93"/>
      <c r="VNR54" s="93"/>
      <c r="VNS54" s="93"/>
      <c r="VNT54" s="93"/>
      <c r="VNU54" s="93"/>
      <c r="VNV54" s="93"/>
      <c r="VNW54" s="93"/>
      <c r="VNX54" s="93"/>
      <c r="VNY54" s="93"/>
      <c r="VNZ54" s="93"/>
      <c r="VOA54" s="93"/>
      <c r="VOB54" s="93"/>
      <c r="VOC54" s="93"/>
      <c r="VOD54" s="93"/>
      <c r="VOE54" s="93"/>
      <c r="VOF54" s="93"/>
      <c r="VOG54" s="93"/>
      <c r="VOH54" s="93"/>
      <c r="VOI54" s="93"/>
      <c r="VOJ54" s="93"/>
      <c r="VOK54" s="93"/>
      <c r="VOL54" s="93"/>
      <c r="VOM54" s="93"/>
      <c r="VON54" s="93"/>
      <c r="VOO54" s="93"/>
      <c r="VOP54" s="93"/>
      <c r="VOQ54" s="93"/>
      <c r="VOR54" s="93"/>
      <c r="VOS54" s="93"/>
      <c r="VOT54" s="93"/>
      <c r="VOU54" s="93"/>
      <c r="VOV54" s="93"/>
      <c r="VOW54" s="93"/>
      <c r="VOX54" s="93"/>
      <c r="VOY54" s="93"/>
      <c r="VOZ54" s="93"/>
      <c r="VPA54" s="93"/>
      <c r="VPB54" s="93"/>
      <c r="VPC54" s="93"/>
      <c r="VPD54" s="93"/>
      <c r="VPE54" s="93"/>
      <c r="VPF54" s="93"/>
      <c r="VPG54" s="93"/>
      <c r="VPH54" s="93"/>
      <c r="VPI54" s="93"/>
      <c r="VPJ54" s="93"/>
      <c r="VPK54" s="93"/>
      <c r="VPL54" s="93"/>
      <c r="VPM54" s="93"/>
      <c r="VPN54" s="93"/>
      <c r="VPO54" s="93"/>
      <c r="VPP54" s="93"/>
      <c r="VPQ54" s="93"/>
      <c r="VPR54" s="93"/>
      <c r="VPS54" s="93"/>
      <c r="VPT54" s="93"/>
      <c r="VPU54" s="93"/>
      <c r="VPV54" s="93"/>
      <c r="VPW54" s="93"/>
      <c r="VPX54" s="93"/>
      <c r="VPY54" s="93"/>
      <c r="VPZ54" s="93"/>
      <c r="VQA54" s="93"/>
      <c r="VQB54" s="93"/>
      <c r="VQC54" s="93"/>
      <c r="VQD54" s="93"/>
      <c r="VQE54" s="93"/>
      <c r="VQF54" s="93"/>
      <c r="VQG54" s="93"/>
      <c r="VQH54" s="93"/>
      <c r="VQI54" s="93"/>
      <c r="VQJ54" s="93"/>
      <c r="VQK54" s="93"/>
      <c r="VQL54" s="93"/>
      <c r="VQM54" s="93"/>
      <c r="VQN54" s="93"/>
      <c r="VQO54" s="93"/>
      <c r="VQP54" s="93"/>
      <c r="VQQ54" s="93"/>
      <c r="VQR54" s="93"/>
      <c r="VQS54" s="93"/>
      <c r="VQT54" s="93"/>
      <c r="VQU54" s="93"/>
      <c r="VQV54" s="93"/>
      <c r="VQW54" s="93"/>
      <c r="VQX54" s="93"/>
      <c r="VQY54" s="93"/>
      <c r="VQZ54" s="93"/>
      <c r="VRA54" s="93"/>
      <c r="VRB54" s="93"/>
      <c r="VRC54" s="93"/>
      <c r="VRD54" s="93"/>
      <c r="VRE54" s="93"/>
      <c r="VRF54" s="93"/>
      <c r="VRG54" s="93"/>
      <c r="VRH54" s="93"/>
      <c r="VRI54" s="93"/>
      <c r="VRJ54" s="93"/>
      <c r="VRK54" s="93"/>
      <c r="VRL54" s="93"/>
      <c r="VRM54" s="93"/>
      <c r="VRN54" s="93"/>
      <c r="VRO54" s="93"/>
      <c r="VRP54" s="93"/>
      <c r="VRQ54" s="93"/>
      <c r="VRR54" s="93"/>
      <c r="VRS54" s="93"/>
      <c r="VRT54" s="93"/>
      <c r="VRU54" s="93"/>
      <c r="VRV54" s="93"/>
      <c r="VRW54" s="93"/>
      <c r="VRX54" s="93"/>
      <c r="VRY54" s="93"/>
      <c r="VRZ54" s="93"/>
      <c r="VSA54" s="93"/>
      <c r="VSB54" s="93"/>
      <c r="VSC54" s="93"/>
      <c r="VSD54" s="93"/>
      <c r="VSE54" s="93"/>
      <c r="VSF54" s="93"/>
      <c r="VSG54" s="93"/>
      <c r="VSH54" s="93"/>
      <c r="VSI54" s="93"/>
      <c r="VSJ54" s="93"/>
      <c r="VSK54" s="93"/>
      <c r="VSL54" s="93"/>
      <c r="VSM54" s="93"/>
      <c r="VSN54" s="93"/>
      <c r="VSO54" s="93"/>
      <c r="VSP54" s="93"/>
      <c r="VSQ54" s="93"/>
      <c r="VSR54" s="93"/>
      <c r="VSS54" s="93"/>
      <c r="VST54" s="93"/>
      <c r="VSU54" s="93"/>
      <c r="VSV54" s="93"/>
      <c r="VSW54" s="93"/>
      <c r="VSX54" s="93"/>
      <c r="VSY54" s="93"/>
      <c r="VSZ54" s="93"/>
      <c r="VTA54" s="93"/>
      <c r="VTB54" s="93"/>
      <c r="VTC54" s="93"/>
      <c r="VTD54" s="93"/>
      <c r="VTE54" s="93"/>
      <c r="VTF54" s="93"/>
      <c r="VTG54" s="93"/>
      <c r="VTH54" s="93"/>
      <c r="VTI54" s="93"/>
      <c r="VTJ54" s="93"/>
      <c r="VTK54" s="93"/>
      <c r="VTL54" s="93"/>
      <c r="VTM54" s="93"/>
      <c r="VTN54" s="93"/>
      <c r="VTO54" s="93"/>
      <c r="VTP54" s="93"/>
      <c r="VTQ54" s="93"/>
      <c r="VTR54" s="93"/>
      <c r="VTS54" s="93"/>
      <c r="VTT54" s="93"/>
      <c r="VTU54" s="93"/>
      <c r="VTV54" s="93"/>
      <c r="VTW54" s="93"/>
      <c r="VTX54" s="93"/>
      <c r="VTY54" s="93"/>
      <c r="VTZ54" s="93"/>
      <c r="VUA54" s="93"/>
      <c r="VUB54" s="93"/>
      <c r="VUC54" s="93"/>
      <c r="VUD54" s="93"/>
      <c r="VUE54" s="93"/>
      <c r="VUF54" s="93"/>
      <c r="VUG54" s="93"/>
      <c r="VUH54" s="93"/>
      <c r="VUI54" s="93"/>
      <c r="VUJ54" s="93"/>
      <c r="VUK54" s="93"/>
      <c r="VUL54" s="93"/>
      <c r="VUM54" s="93"/>
      <c r="VUN54" s="93"/>
      <c r="VUO54" s="93"/>
      <c r="VUP54" s="93"/>
      <c r="VUQ54" s="93"/>
      <c r="VUR54" s="93"/>
      <c r="VUS54" s="93"/>
      <c r="VUT54" s="93"/>
      <c r="VUU54" s="93"/>
      <c r="VUV54" s="93"/>
      <c r="VUW54" s="93"/>
      <c r="VUX54" s="93"/>
      <c r="VUY54" s="93"/>
      <c r="VUZ54" s="93"/>
      <c r="VVA54" s="93"/>
      <c r="VVB54" s="93"/>
      <c r="VVC54" s="93"/>
      <c r="VVD54" s="93"/>
      <c r="VVE54" s="93"/>
      <c r="VVF54" s="93"/>
      <c r="VVG54" s="93"/>
      <c r="VVH54" s="93"/>
      <c r="VVI54" s="93"/>
      <c r="VVJ54" s="93"/>
      <c r="VVK54" s="93"/>
      <c r="VVL54" s="93"/>
      <c r="VVM54" s="93"/>
      <c r="VVN54" s="93"/>
      <c r="VVO54" s="93"/>
      <c r="VVP54" s="93"/>
      <c r="VVQ54" s="93"/>
      <c r="VVR54" s="93"/>
      <c r="VVS54" s="93"/>
      <c r="VVT54" s="93"/>
      <c r="VVU54" s="93"/>
      <c r="VVV54" s="93"/>
      <c r="VVW54" s="93"/>
      <c r="VVX54" s="93"/>
      <c r="VVY54" s="93"/>
      <c r="VVZ54" s="93"/>
      <c r="VWA54" s="93"/>
      <c r="VWB54" s="93"/>
      <c r="VWC54" s="93"/>
      <c r="VWD54" s="93"/>
      <c r="VWE54" s="93"/>
      <c r="VWF54" s="93"/>
      <c r="VWG54" s="93"/>
      <c r="VWH54" s="93"/>
      <c r="VWI54" s="93"/>
      <c r="VWJ54" s="93"/>
      <c r="VWK54" s="93"/>
      <c r="VWL54" s="93"/>
      <c r="VWM54" s="93"/>
      <c r="VWN54" s="93"/>
      <c r="VWO54" s="93"/>
      <c r="VWP54" s="93"/>
      <c r="VWQ54" s="93"/>
      <c r="VWR54" s="93"/>
      <c r="VWS54" s="93"/>
      <c r="VWT54" s="93"/>
      <c r="VWU54" s="93"/>
      <c r="VWV54" s="93"/>
      <c r="VWW54" s="93"/>
      <c r="VWX54" s="93"/>
      <c r="VWY54" s="93"/>
      <c r="VWZ54" s="93"/>
      <c r="VXA54" s="93"/>
      <c r="VXB54" s="93"/>
      <c r="VXC54" s="93"/>
      <c r="VXD54" s="93"/>
      <c r="VXE54" s="93"/>
      <c r="VXF54" s="93"/>
      <c r="VXG54" s="93"/>
      <c r="VXH54" s="93"/>
      <c r="VXI54" s="93"/>
      <c r="VXJ54" s="93"/>
      <c r="VXK54" s="93"/>
      <c r="VXL54" s="93"/>
      <c r="VXM54" s="93"/>
      <c r="VXN54" s="93"/>
      <c r="VXO54" s="93"/>
      <c r="VXP54" s="93"/>
      <c r="VXQ54" s="93"/>
      <c r="VXR54" s="93"/>
      <c r="VXS54" s="93"/>
      <c r="VXT54" s="93"/>
      <c r="VXU54" s="93"/>
      <c r="VXV54" s="93"/>
      <c r="VXW54" s="93"/>
      <c r="VXX54" s="93"/>
      <c r="VXY54" s="93"/>
      <c r="VXZ54" s="93"/>
      <c r="VYA54" s="93"/>
      <c r="VYB54" s="93"/>
      <c r="VYC54" s="93"/>
      <c r="VYD54" s="93"/>
      <c r="VYE54" s="93"/>
      <c r="VYF54" s="93"/>
      <c r="VYG54" s="93"/>
      <c r="VYH54" s="93"/>
      <c r="VYI54" s="93"/>
      <c r="VYJ54" s="93"/>
      <c r="VYK54" s="93"/>
      <c r="VYL54" s="93"/>
      <c r="VYM54" s="93"/>
      <c r="VYN54" s="93"/>
      <c r="VYO54" s="93"/>
      <c r="VYP54" s="93"/>
      <c r="VYQ54" s="93"/>
      <c r="VYR54" s="93"/>
      <c r="VYS54" s="93"/>
      <c r="VYT54" s="93"/>
      <c r="VYU54" s="93"/>
      <c r="VYV54" s="93"/>
      <c r="VYW54" s="93"/>
      <c r="VYX54" s="93"/>
      <c r="VYY54" s="93"/>
      <c r="VYZ54" s="93"/>
      <c r="VZA54" s="93"/>
      <c r="VZB54" s="93"/>
      <c r="VZC54" s="93"/>
      <c r="VZD54" s="93"/>
      <c r="VZE54" s="93"/>
      <c r="VZF54" s="93"/>
      <c r="VZG54" s="93"/>
      <c r="VZH54" s="93"/>
      <c r="VZI54" s="93"/>
      <c r="VZJ54" s="93"/>
      <c r="VZK54" s="93"/>
      <c r="VZL54" s="93"/>
      <c r="VZM54" s="93"/>
      <c r="VZN54" s="93"/>
      <c r="VZO54" s="93"/>
      <c r="VZP54" s="93"/>
      <c r="VZQ54" s="93"/>
      <c r="VZR54" s="93"/>
      <c r="VZS54" s="93"/>
      <c r="VZT54" s="93"/>
      <c r="VZU54" s="93"/>
      <c r="VZV54" s="93"/>
      <c r="VZW54" s="93"/>
      <c r="VZX54" s="93"/>
      <c r="VZY54" s="93"/>
      <c r="VZZ54" s="93"/>
      <c r="WAA54" s="93"/>
      <c r="WAB54" s="93"/>
      <c r="WAC54" s="93"/>
      <c r="WAD54" s="93"/>
      <c r="WAE54" s="93"/>
      <c r="WAF54" s="93"/>
      <c r="WAG54" s="93"/>
      <c r="WAH54" s="93"/>
      <c r="WAI54" s="93"/>
      <c r="WAJ54" s="93"/>
      <c r="WAK54" s="93"/>
      <c r="WAL54" s="93"/>
      <c r="WAM54" s="93"/>
      <c r="WAN54" s="93"/>
      <c r="WAO54" s="93"/>
      <c r="WAP54" s="93"/>
      <c r="WAQ54" s="93"/>
      <c r="WAR54" s="93"/>
      <c r="WAS54" s="93"/>
      <c r="WAT54" s="93"/>
      <c r="WAU54" s="93"/>
      <c r="WAV54" s="93"/>
      <c r="WAW54" s="93"/>
      <c r="WAX54" s="93"/>
      <c r="WAY54" s="93"/>
      <c r="WAZ54" s="93"/>
      <c r="WBA54" s="93"/>
      <c r="WBB54" s="93"/>
      <c r="WBC54" s="93"/>
      <c r="WBD54" s="93"/>
      <c r="WBE54" s="93"/>
      <c r="WBF54" s="93"/>
      <c r="WBG54" s="93"/>
      <c r="WBH54" s="93"/>
      <c r="WBI54" s="93"/>
      <c r="WBJ54" s="93"/>
      <c r="WBK54" s="93"/>
      <c r="WBL54" s="93"/>
      <c r="WBM54" s="93"/>
      <c r="WBN54" s="93"/>
      <c r="WBO54" s="93"/>
      <c r="WBP54" s="93"/>
      <c r="WBQ54" s="93"/>
      <c r="WBR54" s="93"/>
      <c r="WBS54" s="93"/>
      <c r="WBT54" s="93"/>
      <c r="WBU54" s="93"/>
      <c r="WBV54" s="93"/>
      <c r="WBW54" s="93"/>
      <c r="WBX54" s="93"/>
      <c r="WBY54" s="93"/>
      <c r="WBZ54" s="93"/>
      <c r="WCA54" s="93"/>
      <c r="WCB54" s="93"/>
      <c r="WCC54" s="93"/>
      <c r="WCD54" s="93"/>
      <c r="WCE54" s="93"/>
      <c r="WCF54" s="93"/>
      <c r="WCG54" s="93"/>
      <c r="WCH54" s="93"/>
      <c r="WCI54" s="93"/>
      <c r="WCJ54" s="93"/>
      <c r="WCK54" s="93"/>
      <c r="WCL54" s="93"/>
      <c r="WCM54" s="93"/>
      <c r="WCN54" s="93"/>
      <c r="WCO54" s="93"/>
      <c r="WCP54" s="93"/>
      <c r="WCQ54" s="93"/>
      <c r="WCR54" s="93"/>
      <c r="WCS54" s="93"/>
      <c r="WCT54" s="93"/>
      <c r="WCU54" s="93"/>
      <c r="WCV54" s="93"/>
      <c r="WCW54" s="93"/>
      <c r="WCX54" s="93"/>
      <c r="WCY54" s="93"/>
      <c r="WCZ54" s="93"/>
      <c r="WDA54" s="93"/>
      <c r="WDB54" s="93"/>
      <c r="WDC54" s="93"/>
      <c r="WDD54" s="93"/>
      <c r="WDE54" s="93"/>
      <c r="WDF54" s="93"/>
      <c r="WDG54" s="93"/>
      <c r="WDH54" s="93"/>
      <c r="WDI54" s="93"/>
      <c r="WDJ54" s="93"/>
      <c r="WDK54" s="93"/>
      <c r="WDL54" s="93"/>
      <c r="WDM54" s="93"/>
      <c r="WDN54" s="93"/>
      <c r="WDO54" s="93"/>
      <c r="WDP54" s="93"/>
      <c r="WDQ54" s="93"/>
      <c r="WDR54" s="93"/>
      <c r="WDS54" s="93"/>
      <c r="WDT54" s="93"/>
      <c r="WDU54" s="93"/>
      <c r="WDV54" s="93"/>
      <c r="WDW54" s="93"/>
      <c r="WDX54" s="93"/>
      <c r="WDY54" s="93"/>
      <c r="WDZ54" s="93"/>
      <c r="WEA54" s="93"/>
      <c r="WEB54" s="93"/>
      <c r="WEC54" s="93"/>
      <c r="WED54" s="93"/>
      <c r="WEE54" s="93"/>
      <c r="WEF54" s="93"/>
      <c r="WEG54" s="93"/>
      <c r="WEH54" s="93"/>
      <c r="WEI54" s="93"/>
      <c r="WEJ54" s="93"/>
      <c r="WEK54" s="93"/>
      <c r="WEL54" s="93"/>
      <c r="WEM54" s="93"/>
      <c r="WEN54" s="93"/>
      <c r="WEO54" s="93"/>
      <c r="WEP54" s="93"/>
      <c r="WEQ54" s="93"/>
      <c r="WER54" s="93"/>
      <c r="WES54" s="93"/>
      <c r="WET54" s="93"/>
      <c r="WEU54" s="93"/>
      <c r="WEV54" s="93"/>
      <c r="WEW54" s="93"/>
      <c r="WEX54" s="93"/>
      <c r="WEY54" s="93"/>
      <c r="WEZ54" s="93"/>
      <c r="WFA54" s="93"/>
      <c r="WFB54" s="93"/>
      <c r="WFC54" s="93"/>
      <c r="WFD54" s="93"/>
      <c r="WFE54" s="93"/>
      <c r="WFF54" s="93"/>
      <c r="WFG54" s="93"/>
      <c r="WFH54" s="93"/>
      <c r="WFI54" s="93"/>
      <c r="WFJ54" s="93"/>
      <c r="WFK54" s="93"/>
      <c r="WFL54" s="93"/>
      <c r="WFM54" s="93"/>
      <c r="WFN54" s="93"/>
      <c r="WFO54" s="93"/>
      <c r="WFP54" s="93"/>
      <c r="WFQ54" s="93"/>
      <c r="WFR54" s="93"/>
      <c r="WFS54" s="93"/>
      <c r="WFT54" s="93"/>
      <c r="WFU54" s="93"/>
      <c r="WFV54" s="93"/>
      <c r="WFW54" s="93"/>
      <c r="WFX54" s="93"/>
      <c r="WFY54" s="93"/>
      <c r="WFZ54" s="93"/>
      <c r="WGA54" s="93"/>
      <c r="WGB54" s="93"/>
      <c r="WGC54" s="93"/>
      <c r="WGD54" s="93"/>
      <c r="WGE54" s="93"/>
      <c r="WGF54" s="93"/>
      <c r="WGG54" s="93"/>
      <c r="WGH54" s="93"/>
      <c r="WGI54" s="93"/>
      <c r="WGJ54" s="93"/>
      <c r="WGK54" s="93"/>
      <c r="WGL54" s="93"/>
      <c r="WGM54" s="93"/>
      <c r="WGN54" s="93"/>
      <c r="WGO54" s="93"/>
      <c r="WGP54" s="93"/>
      <c r="WGQ54" s="93"/>
      <c r="WGR54" s="93"/>
      <c r="WGS54" s="93"/>
      <c r="WGT54" s="93"/>
      <c r="WGU54" s="93"/>
      <c r="WGV54" s="93"/>
      <c r="WGW54" s="93"/>
      <c r="WGX54" s="93"/>
      <c r="WGY54" s="93"/>
      <c r="WGZ54" s="93"/>
      <c r="WHA54" s="93"/>
      <c r="WHB54" s="93"/>
      <c r="WHC54" s="93"/>
      <c r="WHD54" s="93"/>
      <c r="WHE54" s="93"/>
      <c r="WHF54" s="93"/>
      <c r="WHG54" s="93"/>
      <c r="WHH54" s="93"/>
      <c r="WHI54" s="93"/>
      <c r="WHJ54" s="93"/>
      <c r="WHK54" s="93"/>
      <c r="WHL54" s="93"/>
      <c r="WHM54" s="93"/>
      <c r="WHN54" s="93"/>
      <c r="WHO54" s="93"/>
      <c r="WHP54" s="93"/>
      <c r="WHQ54" s="93"/>
      <c r="WHR54" s="93"/>
      <c r="WHS54" s="93"/>
      <c r="WHT54" s="93"/>
      <c r="WHU54" s="93"/>
      <c r="WHV54" s="93"/>
      <c r="WHW54" s="93"/>
      <c r="WHX54" s="93"/>
      <c r="WHY54" s="93"/>
      <c r="WHZ54" s="93"/>
      <c r="WIA54" s="93"/>
      <c r="WIB54" s="93"/>
      <c r="WIC54" s="93"/>
      <c r="WID54" s="93"/>
      <c r="WIE54" s="93"/>
      <c r="WIF54" s="93"/>
      <c r="WIG54" s="93"/>
      <c r="WIH54" s="93"/>
      <c r="WII54" s="93"/>
      <c r="WIJ54" s="93"/>
      <c r="WIK54" s="93"/>
      <c r="WIL54" s="93"/>
      <c r="WIM54" s="93"/>
      <c r="WIN54" s="93"/>
      <c r="WIO54" s="93"/>
      <c r="WIP54" s="93"/>
      <c r="WIQ54" s="93"/>
      <c r="WIR54" s="93"/>
      <c r="WIS54" s="93"/>
      <c r="WIT54" s="93"/>
      <c r="WIU54" s="93"/>
      <c r="WIV54" s="93"/>
      <c r="WIW54" s="93"/>
      <c r="WIX54" s="93"/>
      <c r="WIY54" s="93"/>
      <c r="WIZ54" s="93"/>
      <c r="WJA54" s="93"/>
      <c r="WJB54" s="93"/>
      <c r="WJC54" s="93"/>
      <c r="WJD54" s="93"/>
      <c r="WJE54" s="93"/>
      <c r="WJF54" s="93"/>
      <c r="WJG54" s="93"/>
      <c r="WJH54" s="93"/>
      <c r="WJI54" s="93"/>
      <c r="WJJ54" s="93"/>
      <c r="WJK54" s="93"/>
      <c r="WJL54" s="93"/>
      <c r="WJM54" s="93"/>
      <c r="WJN54" s="93"/>
      <c r="WJO54" s="93"/>
      <c r="WJP54" s="93"/>
      <c r="WJQ54" s="93"/>
      <c r="WJR54" s="93"/>
      <c r="WJS54" s="93"/>
      <c r="WJT54" s="93"/>
      <c r="WJU54" s="93"/>
      <c r="WJV54" s="93"/>
      <c r="WJW54" s="93"/>
      <c r="WJX54" s="93"/>
      <c r="WJY54" s="93"/>
      <c r="WJZ54" s="93"/>
      <c r="WKA54" s="93"/>
      <c r="WKB54" s="93"/>
      <c r="WKC54" s="93"/>
      <c r="WKD54" s="93"/>
      <c r="WKE54" s="93"/>
      <c r="WKF54" s="93"/>
      <c r="WKG54" s="93"/>
      <c r="WKH54" s="93"/>
      <c r="WKI54" s="93"/>
      <c r="WKJ54" s="93"/>
      <c r="WKK54" s="93"/>
      <c r="WKL54" s="93"/>
      <c r="WKM54" s="93"/>
      <c r="WKN54" s="93"/>
      <c r="WKO54" s="93"/>
      <c r="WKP54" s="93"/>
      <c r="WKQ54" s="93"/>
      <c r="WKR54" s="93"/>
      <c r="WKS54" s="93"/>
      <c r="WKT54" s="93"/>
      <c r="WKU54" s="93"/>
      <c r="WKV54" s="93"/>
      <c r="WKW54" s="93"/>
      <c r="WKX54" s="93"/>
      <c r="WKY54" s="93"/>
      <c r="WKZ54" s="93"/>
      <c r="WLA54" s="93"/>
      <c r="WLB54" s="93"/>
      <c r="WLC54" s="93"/>
      <c r="WLD54" s="93"/>
      <c r="WLE54" s="93"/>
      <c r="WLF54" s="93"/>
      <c r="WLG54" s="93"/>
      <c r="WLH54" s="93"/>
      <c r="WLI54" s="93"/>
      <c r="WLJ54" s="93"/>
      <c r="WLK54" s="93"/>
      <c r="WLL54" s="93"/>
      <c r="WLM54" s="93"/>
      <c r="WLN54" s="93"/>
      <c r="WLO54" s="93"/>
      <c r="WLP54" s="93"/>
      <c r="WLQ54" s="93"/>
      <c r="WLR54" s="93"/>
      <c r="WLS54" s="93"/>
      <c r="WLT54" s="93"/>
      <c r="WLU54" s="93"/>
      <c r="WLV54" s="93"/>
      <c r="WLW54" s="93"/>
      <c r="WLX54" s="93"/>
      <c r="WLY54" s="93"/>
      <c r="WLZ54" s="93"/>
      <c r="WMA54" s="93"/>
      <c r="WMB54" s="93"/>
      <c r="WMC54" s="93"/>
      <c r="WMD54" s="93"/>
      <c r="WME54" s="93"/>
      <c r="WMF54" s="93"/>
      <c r="WMG54" s="93"/>
      <c r="WMH54" s="93"/>
      <c r="WMI54" s="93"/>
      <c r="WMJ54" s="93"/>
      <c r="WMK54" s="93"/>
      <c r="WML54" s="93"/>
      <c r="WMM54" s="93"/>
      <c r="WMN54" s="93"/>
      <c r="WMO54" s="93"/>
      <c r="WMP54" s="93"/>
      <c r="WMQ54" s="93"/>
      <c r="WMR54" s="93"/>
      <c r="WMS54" s="93"/>
      <c r="WMT54" s="93"/>
      <c r="WMU54" s="93"/>
      <c r="WMV54" s="93"/>
      <c r="WMW54" s="93"/>
      <c r="WMX54" s="93"/>
      <c r="WMY54" s="93"/>
      <c r="WMZ54" s="93"/>
      <c r="WNA54" s="93"/>
      <c r="WNB54" s="93"/>
      <c r="WNC54" s="93"/>
      <c r="WND54" s="93"/>
      <c r="WNE54" s="93"/>
      <c r="WNF54" s="93"/>
      <c r="WNG54" s="93"/>
      <c r="WNH54" s="93"/>
      <c r="WNI54" s="93"/>
      <c r="WNJ54" s="93"/>
      <c r="WNK54" s="93"/>
      <c r="WNL54" s="93"/>
      <c r="WNM54" s="93"/>
      <c r="WNN54" s="93"/>
      <c r="WNO54" s="93"/>
      <c r="WNP54" s="93"/>
      <c r="WNQ54" s="93"/>
      <c r="WNR54" s="93"/>
      <c r="WNS54" s="93"/>
      <c r="WNT54" s="93"/>
      <c r="WNU54" s="93"/>
      <c r="WNV54" s="93"/>
      <c r="WNW54" s="93"/>
      <c r="WNX54" s="93"/>
      <c r="WNY54" s="93"/>
      <c r="WNZ54" s="93"/>
      <c r="WOA54" s="93"/>
      <c r="WOB54" s="93"/>
      <c r="WOC54" s="93"/>
      <c r="WOD54" s="93"/>
      <c r="WOE54" s="93"/>
      <c r="WOF54" s="93"/>
      <c r="WOG54" s="93"/>
      <c r="WOH54" s="93"/>
      <c r="WOI54" s="93"/>
      <c r="WOJ54" s="93"/>
      <c r="WOK54" s="93"/>
      <c r="WOL54" s="93"/>
      <c r="WOM54" s="93"/>
      <c r="WON54" s="93"/>
      <c r="WOO54" s="93"/>
      <c r="WOP54" s="93"/>
      <c r="WOQ54" s="93"/>
      <c r="WOR54" s="93"/>
      <c r="WOS54" s="93"/>
      <c r="WOT54" s="93"/>
      <c r="WOU54" s="93"/>
      <c r="WOV54" s="93"/>
      <c r="WOW54" s="93"/>
      <c r="WOX54" s="93"/>
      <c r="WOY54" s="93"/>
      <c r="WOZ54" s="93"/>
      <c r="WPA54" s="93"/>
      <c r="WPB54" s="93"/>
      <c r="WPC54" s="93"/>
      <c r="WPD54" s="93"/>
      <c r="WPE54" s="93"/>
      <c r="WPF54" s="93"/>
      <c r="WPG54" s="93"/>
      <c r="WPH54" s="93"/>
      <c r="WPI54" s="93"/>
      <c r="WPJ54" s="93"/>
      <c r="WPK54" s="93"/>
      <c r="WPL54" s="93"/>
      <c r="WPM54" s="93"/>
      <c r="WPN54" s="93"/>
      <c r="WPO54" s="93"/>
      <c r="WPP54" s="93"/>
      <c r="WPQ54" s="93"/>
      <c r="WPR54" s="93"/>
      <c r="WPS54" s="93"/>
      <c r="WPT54" s="93"/>
      <c r="WPU54" s="93"/>
      <c r="WPV54" s="93"/>
      <c r="WPW54" s="93"/>
      <c r="WPX54" s="93"/>
      <c r="WPY54" s="93"/>
      <c r="WPZ54" s="93"/>
      <c r="WQA54" s="93"/>
      <c r="WQB54" s="93"/>
      <c r="WQC54" s="93"/>
      <c r="WQD54" s="93"/>
      <c r="WQE54" s="93"/>
      <c r="WQF54" s="93"/>
      <c r="WQG54" s="93"/>
      <c r="WQH54" s="93"/>
      <c r="WQI54" s="93"/>
      <c r="WQJ54" s="93"/>
      <c r="WQK54" s="93"/>
      <c r="WQL54" s="93"/>
      <c r="WQM54" s="93"/>
      <c r="WQN54" s="93"/>
      <c r="WQO54" s="93"/>
      <c r="WQP54" s="93"/>
      <c r="WQQ54" s="93"/>
      <c r="WQR54" s="93"/>
      <c r="WQS54" s="93"/>
      <c r="WQT54" s="93"/>
      <c r="WQU54" s="93"/>
      <c r="WQV54" s="93"/>
      <c r="WQW54" s="93"/>
      <c r="WQX54" s="93"/>
      <c r="WQY54" s="93"/>
      <c r="WQZ54" s="93"/>
      <c r="WRA54" s="93"/>
      <c r="WRB54" s="93"/>
      <c r="WRC54" s="93"/>
      <c r="WRD54" s="93"/>
      <c r="WRE54" s="93"/>
      <c r="WRF54" s="93"/>
      <c r="WRG54" s="93"/>
      <c r="WRH54" s="93"/>
      <c r="WRI54" s="93"/>
      <c r="WRJ54" s="93"/>
      <c r="WRK54" s="93"/>
      <c r="WRL54" s="93"/>
      <c r="WRM54" s="93"/>
      <c r="WRN54" s="93"/>
      <c r="WRO54" s="93"/>
      <c r="WRP54" s="93"/>
      <c r="WRQ54" s="93"/>
      <c r="WRR54" s="93"/>
      <c r="WRS54" s="93"/>
      <c r="WRT54" s="93"/>
      <c r="WRU54" s="93"/>
      <c r="WRV54" s="93"/>
      <c r="WRW54" s="93"/>
      <c r="WRX54" s="93"/>
      <c r="WRY54" s="93"/>
      <c r="WRZ54" s="93"/>
      <c r="WSA54" s="93"/>
      <c r="WSB54" s="93"/>
      <c r="WSC54" s="93"/>
      <c r="WSD54" s="93"/>
      <c r="WSE54" s="93"/>
      <c r="WSF54" s="93"/>
      <c r="WSG54" s="93"/>
      <c r="WSH54" s="93"/>
      <c r="WSI54" s="93"/>
      <c r="WSJ54" s="93"/>
      <c r="WSK54" s="93"/>
      <c r="WSL54" s="93"/>
      <c r="WSM54" s="93"/>
      <c r="WSN54" s="93"/>
      <c r="WSO54" s="93"/>
      <c r="WSP54" s="93"/>
      <c r="WSQ54" s="93"/>
      <c r="WSR54" s="93"/>
      <c r="WSS54" s="93"/>
      <c r="WST54" s="93"/>
      <c r="WSU54" s="93"/>
      <c r="WSV54" s="93"/>
      <c r="WSW54" s="93"/>
      <c r="WSX54" s="93"/>
      <c r="WSY54" s="93"/>
      <c r="WSZ54" s="93"/>
      <c r="WTA54" s="93"/>
      <c r="WTB54" s="93"/>
      <c r="WTC54" s="93"/>
      <c r="WTD54" s="93"/>
      <c r="WTE54" s="93"/>
      <c r="WTF54" s="93"/>
      <c r="WTG54" s="93"/>
      <c r="WTH54" s="93"/>
      <c r="WTI54" s="93"/>
      <c r="WTJ54" s="93"/>
      <c r="WTK54" s="93"/>
      <c r="WTL54" s="93"/>
      <c r="WTM54" s="93"/>
      <c r="WTN54" s="93"/>
      <c r="WTO54" s="93"/>
      <c r="WTP54" s="93"/>
      <c r="WTQ54" s="93"/>
      <c r="WTR54" s="93"/>
      <c r="WTS54" s="93"/>
      <c r="WTT54" s="93"/>
      <c r="WTU54" s="93"/>
      <c r="WTV54" s="93"/>
      <c r="WTW54" s="93"/>
      <c r="WTX54" s="93"/>
      <c r="WTY54" s="93"/>
      <c r="WTZ54" s="93"/>
      <c r="WUA54" s="93"/>
      <c r="WUB54" s="93"/>
      <c r="WUC54" s="93"/>
      <c r="WUD54" s="93"/>
      <c r="WUE54" s="93"/>
      <c r="WUF54" s="93"/>
      <c r="WUG54" s="93"/>
      <c r="WUH54" s="93"/>
      <c r="WUI54" s="93"/>
      <c r="WUJ54" s="93"/>
      <c r="WUK54" s="93"/>
      <c r="WUL54" s="93"/>
      <c r="WUM54" s="93"/>
      <c r="WUN54" s="93"/>
      <c r="WUO54" s="93"/>
      <c r="WUP54" s="93"/>
      <c r="WUQ54" s="93"/>
      <c r="WUR54" s="93"/>
      <c r="WUS54" s="93"/>
      <c r="WUT54" s="93"/>
      <c r="WUU54" s="93"/>
      <c r="WUV54" s="93"/>
      <c r="WUW54" s="93"/>
      <c r="WUX54" s="93"/>
      <c r="WUY54" s="93"/>
      <c r="WUZ54" s="93"/>
      <c r="WVA54" s="93"/>
      <c r="WVB54" s="93"/>
      <c r="WVC54" s="93"/>
      <c r="WVD54" s="93"/>
      <c r="WVE54" s="93"/>
      <c r="WVF54" s="93"/>
      <c r="WVG54" s="93"/>
      <c r="WVH54" s="93"/>
      <c r="WVI54" s="93"/>
      <c r="WVJ54" s="93"/>
      <c r="WVK54" s="93"/>
      <c r="WVL54" s="93"/>
      <c r="WVM54" s="93"/>
      <c r="WVN54" s="93"/>
      <c r="WVO54" s="93"/>
      <c r="WVP54" s="93"/>
      <c r="WVQ54" s="93"/>
      <c r="WVR54" s="93"/>
      <c r="WVS54" s="93"/>
      <c r="WVT54" s="93"/>
      <c r="WVU54" s="93"/>
      <c r="WVV54" s="93"/>
      <c r="WVW54" s="93"/>
      <c r="WVX54" s="93"/>
      <c r="WVY54" s="93"/>
      <c r="WVZ54" s="93"/>
      <c r="WWA54" s="93"/>
      <c r="WWB54" s="93"/>
      <c r="WWC54" s="93"/>
      <c r="WWD54" s="93"/>
      <c r="WWE54" s="93"/>
      <c r="WWF54" s="93"/>
      <c r="WWG54" s="93"/>
      <c r="WWH54" s="93"/>
      <c r="WWI54" s="93"/>
      <c r="WWJ54" s="93"/>
      <c r="WWK54" s="93"/>
      <c r="WWL54" s="93"/>
      <c r="WWM54" s="93"/>
      <c r="WWN54" s="93"/>
      <c r="WWO54" s="93"/>
      <c r="WWP54" s="93"/>
      <c r="WWQ54" s="93"/>
      <c r="WWR54" s="93"/>
      <c r="WWS54" s="93"/>
      <c r="WWT54" s="93"/>
      <c r="WWU54" s="93"/>
      <c r="WWV54" s="93"/>
      <c r="WWW54" s="93"/>
      <c r="WWX54" s="93"/>
      <c r="WWY54" s="93"/>
      <c r="WWZ54" s="93"/>
      <c r="WXA54" s="93"/>
      <c r="WXB54" s="93"/>
      <c r="WXC54" s="93"/>
      <c r="WXD54" s="93"/>
      <c r="WXE54" s="93"/>
      <c r="WXF54" s="93"/>
      <c r="WXG54" s="93"/>
      <c r="WXH54" s="93"/>
      <c r="WXI54" s="93"/>
      <c r="WXJ54" s="93"/>
      <c r="WXK54" s="93"/>
      <c r="WXL54" s="93"/>
      <c r="WXM54" s="93"/>
      <c r="WXN54" s="93"/>
      <c r="WXO54" s="93"/>
      <c r="WXP54" s="93"/>
      <c r="WXQ54" s="93"/>
      <c r="WXR54" s="93"/>
      <c r="WXS54" s="93"/>
      <c r="WXT54" s="93"/>
      <c r="WXU54" s="93"/>
      <c r="WXV54" s="93"/>
      <c r="WXW54" s="93"/>
      <c r="WXX54" s="93"/>
      <c r="WXY54" s="93"/>
      <c r="WXZ54" s="93"/>
      <c r="WYA54" s="93"/>
      <c r="WYB54" s="93"/>
      <c r="WYC54" s="93"/>
      <c r="WYD54" s="93"/>
      <c r="WYE54" s="93"/>
      <c r="WYF54" s="93"/>
      <c r="WYG54" s="93"/>
      <c r="WYH54" s="93"/>
      <c r="WYI54" s="93"/>
      <c r="WYJ54" s="93"/>
      <c r="WYK54" s="93"/>
      <c r="WYL54" s="93"/>
      <c r="WYM54" s="93"/>
      <c r="WYN54" s="93"/>
      <c r="WYO54" s="93"/>
      <c r="WYP54" s="93"/>
      <c r="WYQ54" s="93"/>
      <c r="WYR54" s="93"/>
      <c r="WYS54" s="93"/>
      <c r="WYT54" s="93"/>
      <c r="WYU54" s="93"/>
      <c r="WYV54" s="93"/>
      <c r="WYW54" s="93"/>
      <c r="WYX54" s="93"/>
      <c r="WYY54" s="93"/>
      <c r="WYZ54" s="93"/>
      <c r="WZA54" s="93"/>
      <c r="WZB54" s="93"/>
      <c r="WZC54" s="93"/>
      <c r="WZD54" s="93"/>
      <c r="WZE54" s="93"/>
      <c r="WZF54" s="93"/>
      <c r="WZG54" s="93"/>
      <c r="WZH54" s="93"/>
      <c r="WZI54" s="93"/>
      <c r="WZJ54" s="93"/>
      <c r="WZK54" s="93"/>
      <c r="WZL54" s="93"/>
      <c r="WZM54" s="93"/>
      <c r="WZN54" s="93"/>
      <c r="WZO54" s="93"/>
      <c r="WZP54" s="93"/>
      <c r="WZQ54" s="93"/>
      <c r="WZR54" s="93"/>
      <c r="WZS54" s="93"/>
      <c r="WZT54" s="93"/>
      <c r="WZU54" s="93"/>
      <c r="WZV54" s="93"/>
      <c r="WZW54" s="93"/>
      <c r="WZX54" s="93"/>
      <c r="WZY54" s="93"/>
      <c r="WZZ54" s="93"/>
      <c r="XAA54" s="93"/>
      <c r="XAB54" s="93"/>
      <c r="XAC54" s="93"/>
      <c r="XAD54" s="93"/>
      <c r="XAE54" s="93"/>
      <c r="XAF54" s="93"/>
      <c r="XAG54" s="93"/>
      <c r="XAH54" s="93"/>
      <c r="XAI54" s="93"/>
      <c r="XAJ54" s="93"/>
      <c r="XAK54" s="93"/>
      <c r="XAL54" s="93"/>
      <c r="XAM54" s="93"/>
      <c r="XAN54" s="93"/>
      <c r="XAO54" s="93"/>
      <c r="XAP54" s="93"/>
      <c r="XAQ54" s="93"/>
      <c r="XAR54" s="93"/>
      <c r="XAS54" s="93"/>
      <c r="XAT54" s="93"/>
      <c r="XAU54" s="93"/>
      <c r="XAV54" s="93"/>
      <c r="XAW54" s="93"/>
      <c r="XAX54" s="93"/>
      <c r="XAY54" s="93"/>
      <c r="XAZ54" s="93"/>
      <c r="XBA54" s="93"/>
      <c r="XBB54" s="93"/>
      <c r="XBC54" s="93"/>
      <c r="XBD54" s="93"/>
      <c r="XBE54" s="93"/>
      <c r="XBF54" s="93"/>
      <c r="XBG54" s="93"/>
      <c r="XBH54" s="93"/>
      <c r="XBI54" s="93"/>
      <c r="XBJ54" s="93"/>
      <c r="XBK54" s="93"/>
      <c r="XBL54" s="93"/>
      <c r="XBM54" s="93"/>
      <c r="XBN54" s="93"/>
      <c r="XBO54" s="93"/>
      <c r="XBP54" s="93"/>
      <c r="XBQ54" s="93"/>
      <c r="XBR54" s="93"/>
      <c r="XBS54" s="93"/>
      <c r="XBT54" s="93"/>
      <c r="XBU54" s="93"/>
      <c r="XBV54" s="93"/>
      <c r="XBW54" s="93"/>
      <c r="XBX54" s="93"/>
      <c r="XBY54" s="93"/>
      <c r="XBZ54" s="93"/>
      <c r="XCA54" s="93"/>
      <c r="XCB54" s="93"/>
      <c r="XCC54" s="93"/>
      <c r="XCD54" s="93"/>
      <c r="XCE54" s="93"/>
      <c r="XCF54" s="93"/>
      <c r="XCG54" s="93"/>
      <c r="XCH54" s="93"/>
      <c r="XCI54" s="93"/>
      <c r="XCJ54" s="93"/>
      <c r="XCK54" s="93"/>
      <c r="XCL54" s="93"/>
      <c r="XCM54" s="93"/>
      <c r="XCN54" s="93"/>
      <c r="XCO54" s="93"/>
      <c r="XCP54" s="93"/>
      <c r="XCQ54" s="93"/>
      <c r="XCR54" s="93"/>
      <c r="XCS54" s="93"/>
      <c r="XCT54" s="93"/>
      <c r="XCU54" s="93"/>
      <c r="XCV54" s="93"/>
      <c r="XCW54" s="93"/>
      <c r="XCX54" s="93"/>
      <c r="XCY54" s="93"/>
      <c r="XCZ54" s="93"/>
      <c r="XDA54" s="93"/>
      <c r="XDB54" s="93"/>
      <c r="XDC54" s="93"/>
      <c r="XDD54" s="93"/>
      <c r="XDE54" s="93"/>
      <c r="XDF54" s="93"/>
      <c r="XDG54" s="93"/>
      <c r="XDH54" s="93"/>
      <c r="XDI54" s="93"/>
      <c r="XDJ54" s="93"/>
      <c r="XDK54" s="93"/>
      <c r="XDL54" s="93"/>
      <c r="XDM54" s="93"/>
      <c r="XDN54" s="93"/>
      <c r="XDO54" s="93"/>
      <c r="XDP54" s="93"/>
      <c r="XDQ54" s="93"/>
      <c r="XDR54" s="93"/>
      <c r="XDS54" s="93"/>
      <c r="XDT54" s="93"/>
      <c r="XDU54" s="93"/>
      <c r="XDV54" s="93"/>
      <c r="XDW54" s="93"/>
      <c r="XDX54" s="93"/>
      <c r="XDY54" s="93"/>
      <c r="XDZ54" s="93"/>
      <c r="XEA54" s="93"/>
      <c r="XEB54" s="93"/>
      <c r="XEC54" s="93"/>
      <c r="XED54" s="93"/>
      <c r="XEE54" s="93"/>
      <c r="XEF54" s="93"/>
      <c r="XEG54" s="93"/>
      <c r="XEH54" s="93"/>
      <c r="XEI54" s="93"/>
      <c r="XEJ54" s="93"/>
      <c r="XEK54" s="93"/>
      <c r="XEL54" s="93"/>
      <c r="XEM54" s="93"/>
      <c r="XEN54" s="93"/>
      <c r="XEO54" s="93"/>
      <c r="XEP54" s="93"/>
      <c r="XEQ54" s="93"/>
      <c r="XER54" s="93"/>
      <c r="XES54" s="93"/>
      <c r="XET54" s="93"/>
      <c r="XEU54" s="93"/>
      <c r="XEV54" s="93"/>
      <c r="XEW54" s="93"/>
      <c r="XEX54" s="93"/>
      <c r="XEY54" s="93"/>
      <c r="XEZ54" s="93"/>
      <c r="XFA54" s="93"/>
      <c r="XFB54" s="93"/>
      <c r="XFC54" s="93"/>
      <c r="XFD54" s="93"/>
    </row>
    <row r="55" spans="1:16384" ht="14.1" customHeight="1" x14ac:dyDescent="0.25">
      <c r="E55" s="83" t="s">
        <v>12552</v>
      </c>
      <c r="F55" s="74">
        <f ca="1">SUM(Table4[MONTO TOTAL ESTIMADO])</f>
        <v>227464</v>
      </c>
      <c r="H55" s="26" t="str">
        <f>C16</f>
        <v>Bienes</v>
      </c>
      <c r="I55" s="26" t="str">
        <f>E16</f>
        <v>Sí</v>
      </c>
      <c r="J55" s="26" t="str">
        <f>D16</f>
        <v>Compras Menores</v>
      </c>
    </row>
    <row r="56" spans="1:16384" ht="14.1" customHeight="1" thickBot="1" x14ac:dyDescent="0.3"/>
    <row r="57" spans="1:16384" ht="33.75" customHeight="1" thickBot="1" x14ac:dyDescent="0.25">
      <c r="A57" s="64" t="s">
        <v>16383</v>
      </c>
      <c r="B57" s="64" t="s">
        <v>161</v>
      </c>
      <c r="C57" s="64" t="s">
        <v>11726</v>
      </c>
      <c r="D57" s="64" t="s">
        <v>14379</v>
      </c>
      <c r="E57" s="64" t="s">
        <v>10964</v>
      </c>
      <c r="F57" s="64" t="s">
        <v>11097</v>
      </c>
      <c r="G57" s="45"/>
      <c r="H57" s="45"/>
      <c r="I57" s="45"/>
      <c r="J57" s="45"/>
    </row>
    <row r="58" spans="1:16384" ht="13.5" customHeight="1" thickBot="1" x14ac:dyDescent="0.25">
      <c r="A58" s="84" t="s">
        <v>18832</v>
      </c>
      <c r="B58" s="84" t="s">
        <v>18833</v>
      </c>
      <c r="C58" s="66" t="s">
        <v>17798</v>
      </c>
      <c r="D58" s="66" t="s">
        <v>17483</v>
      </c>
      <c r="E58" s="66" t="s">
        <v>8857</v>
      </c>
      <c r="F58" s="66"/>
      <c r="G58" s="45"/>
      <c r="H58" s="45"/>
      <c r="I58" s="45"/>
      <c r="J58" s="45"/>
    </row>
    <row r="59" spans="1:16384" ht="14.1" customHeight="1" thickBot="1" x14ac:dyDescent="0.25">
      <c r="A59" s="103" t="s">
        <v>14829</v>
      </c>
      <c r="B59" s="67" t="s">
        <v>8531</v>
      </c>
      <c r="C59" s="76">
        <v>42858</v>
      </c>
      <c r="D59" s="103" t="s">
        <v>9388</v>
      </c>
      <c r="E59" s="67" t="s">
        <v>13095</v>
      </c>
      <c r="F59" s="66" t="s">
        <v>3081</v>
      </c>
      <c r="G59" s="45"/>
      <c r="H59" s="45"/>
      <c r="I59" s="45"/>
      <c r="J59" s="45"/>
    </row>
    <row r="60" spans="1:16384" ht="14.1" customHeight="1" thickBot="1" x14ac:dyDescent="0.25">
      <c r="A60" s="104"/>
      <c r="B60" s="67" t="s">
        <v>1787</v>
      </c>
      <c r="C60" s="86">
        <f>IF(C59="","",IF(AND(MONTH(C59)&gt;=1,MONTH(C59)&lt;=3),1,IF(AND(MONTH(C59)&gt;=4,MONTH(C59)&lt;=6),2,IF(AND(MONTH(C59)&gt;=7,MONTH(C59)&lt;=9),3,4))))</f>
        <v>2</v>
      </c>
      <c r="D60" s="104"/>
      <c r="E60" s="67" t="s">
        <v>2418</v>
      </c>
      <c r="F60" s="66" t="s">
        <v>11114</v>
      </c>
      <c r="G60" s="45"/>
      <c r="H60" s="45"/>
      <c r="I60" s="45"/>
      <c r="J60" s="45"/>
    </row>
    <row r="61" spans="1:16384" ht="14.1" customHeight="1" thickBot="1" x14ac:dyDescent="0.25">
      <c r="A61" s="104"/>
      <c r="B61" s="67" t="s">
        <v>12944</v>
      </c>
      <c r="C61" s="76">
        <v>42863</v>
      </c>
      <c r="D61" s="104"/>
      <c r="E61" s="67" t="s">
        <v>3074</v>
      </c>
      <c r="F61" s="66" t="s">
        <v>11114</v>
      </c>
      <c r="G61" s="45"/>
      <c r="H61" s="45"/>
      <c r="I61" s="45"/>
      <c r="J61" s="45"/>
    </row>
    <row r="62" spans="1:16384" ht="14.1" customHeight="1" thickBot="1" x14ac:dyDescent="0.25">
      <c r="A62" s="104"/>
      <c r="B62" s="67" t="s">
        <v>1787</v>
      </c>
      <c r="C62" s="86">
        <f>IF(C61="","",IF(AND(MONTH(C61)&gt;=1,MONTH(C61)&lt;=3),1,IF(AND(MONTH(C61)&gt;=4,MONTH(C61)&lt;=6),2,IF(AND(MONTH(C61)&gt;=7,MONTH(C61)&lt;=9),3,4))))</f>
        <v>2</v>
      </c>
      <c r="D62" s="104"/>
      <c r="E62" s="67" t="s">
        <v>13194</v>
      </c>
      <c r="F62" s="66" t="s">
        <v>11114</v>
      </c>
      <c r="G62" s="45"/>
      <c r="H62" s="45"/>
      <c r="I62" s="45"/>
      <c r="J62" s="45"/>
    </row>
    <row r="63" spans="1:16384" ht="14.1" customHeight="1" thickBot="1" x14ac:dyDescent="0.25">
      <c r="A63" s="45"/>
      <c r="B63" s="45"/>
      <c r="C63" s="45"/>
      <c r="D63" s="45"/>
      <c r="E63" s="45"/>
      <c r="F63" s="45"/>
      <c r="G63" s="45"/>
      <c r="H63" s="45"/>
      <c r="I63" s="45"/>
      <c r="J63" s="45"/>
    </row>
    <row r="64" spans="1:16384" ht="14.1" customHeight="1" thickBot="1" x14ac:dyDescent="0.25">
      <c r="A64" s="72" t="s">
        <v>15736</v>
      </c>
      <c r="B64" s="72" t="s">
        <v>16147</v>
      </c>
      <c r="C64" s="72" t="s">
        <v>15642</v>
      </c>
      <c r="D64" s="72" t="s">
        <v>15252</v>
      </c>
      <c r="E64" s="72" t="s">
        <v>6934</v>
      </c>
      <c r="F64" s="72" t="s">
        <v>15281</v>
      </c>
      <c r="G64" s="45"/>
      <c r="H64" s="45"/>
      <c r="I64" s="45"/>
      <c r="J64" s="45"/>
    </row>
    <row r="65" spans="1:10" ht="13.5" customHeight="1" x14ac:dyDescent="0.2">
      <c r="A65" s="85">
        <v>14111507</v>
      </c>
      <c r="B65" s="69" t="str">
        <f t="shared" ref="B65:B85" ca="1" si="2">IFERROR(INDEX(UNSPSCDes,MATCH(INDIRECT(ADDRESS(ROW(),COLUMN()-1,4)),UNSPSCCode,0)),"")</f>
        <v>Papel para impresora o fotocopiadora</v>
      </c>
      <c r="C65" s="81" t="s">
        <v>1450</v>
      </c>
      <c r="D65" s="81">
        <v>200</v>
      </c>
      <c r="E65" s="71">
        <v>200</v>
      </c>
      <c r="F65" s="70">
        <f t="shared" ref="F65:F85" ca="1" si="3">INDIRECT(ADDRESS(ROW(),COLUMN()-2,4))*INDIRECT(ADDRESS(ROW(),COLUMN()-1,4))</f>
        <v>40000</v>
      </c>
      <c r="G65" s="45"/>
      <c r="H65" s="45"/>
      <c r="I65" s="45"/>
      <c r="J65" s="45"/>
    </row>
    <row r="66" spans="1:10" ht="13.5" customHeight="1" x14ac:dyDescent="0.2">
      <c r="A66" s="85">
        <v>44122105</v>
      </c>
      <c r="B66" s="69" t="str">
        <f t="shared" ca="1" si="2"/>
        <v>Clips para carpetas o bulldog</v>
      </c>
      <c r="C66" s="81" t="s">
        <v>16989</v>
      </c>
      <c r="D66" s="81">
        <v>5</v>
      </c>
      <c r="E66" s="71">
        <v>200</v>
      </c>
      <c r="F66" s="70">
        <f t="shared" ca="1" si="3"/>
        <v>1000</v>
      </c>
      <c r="G66" s="45"/>
      <c r="H66" s="45"/>
      <c r="I66" s="45"/>
      <c r="J66" s="45"/>
    </row>
    <row r="67" spans="1:10" ht="13.5" customHeight="1" x14ac:dyDescent="0.2">
      <c r="A67" s="85">
        <v>44122003</v>
      </c>
      <c r="B67" s="69" t="str">
        <f t="shared" ca="1" si="2"/>
        <v>Carpetas</v>
      </c>
      <c r="C67" s="81" t="s">
        <v>1450</v>
      </c>
      <c r="D67" s="81">
        <v>10</v>
      </c>
      <c r="E67" s="71">
        <v>380</v>
      </c>
      <c r="F67" s="70">
        <f t="shared" ca="1" si="3"/>
        <v>3800</v>
      </c>
      <c r="G67" s="45"/>
      <c r="H67" s="45"/>
      <c r="I67" s="45"/>
      <c r="J67" s="45"/>
    </row>
    <row r="68" spans="1:10" ht="13.5" customHeight="1" x14ac:dyDescent="0.2">
      <c r="A68" s="85">
        <v>31201610</v>
      </c>
      <c r="B68" s="69" t="str">
        <f t="shared" ca="1" si="2"/>
        <v>Pegamentos</v>
      </c>
      <c r="C68" s="81" t="s">
        <v>1450</v>
      </c>
      <c r="D68" s="81">
        <v>8</v>
      </c>
      <c r="E68" s="71">
        <v>30</v>
      </c>
      <c r="F68" s="70">
        <f t="shared" ca="1" si="3"/>
        <v>240</v>
      </c>
      <c r="G68" s="45"/>
      <c r="H68" s="45"/>
      <c r="I68" s="45"/>
      <c r="J68" s="45"/>
    </row>
    <row r="69" spans="1:10" ht="13.5" customHeight="1" x14ac:dyDescent="0.2">
      <c r="A69" s="85">
        <v>44122011</v>
      </c>
      <c r="B69" s="69" t="str">
        <f t="shared" ca="1" si="2"/>
        <v>Folders</v>
      </c>
      <c r="C69" s="81" t="s">
        <v>16989</v>
      </c>
      <c r="D69" s="81">
        <v>6</v>
      </c>
      <c r="E69" s="71">
        <v>150</v>
      </c>
      <c r="F69" s="70">
        <f t="shared" ca="1" si="3"/>
        <v>900</v>
      </c>
      <c r="G69" s="45"/>
      <c r="H69" s="45"/>
      <c r="I69" s="45"/>
      <c r="J69" s="45"/>
    </row>
    <row r="70" spans="1:10" ht="13.5" customHeight="1" x14ac:dyDescent="0.2">
      <c r="A70" s="85">
        <v>44121634</v>
      </c>
      <c r="B70" s="69" t="str">
        <f t="shared" ca="1" si="2"/>
        <v>Rollos adhesivos</v>
      </c>
      <c r="C70" s="81" t="s">
        <v>1450</v>
      </c>
      <c r="D70" s="81">
        <v>7</v>
      </c>
      <c r="E70" s="71">
        <v>80</v>
      </c>
      <c r="F70" s="70">
        <f t="shared" ca="1" si="3"/>
        <v>560</v>
      </c>
      <c r="G70" s="45"/>
      <c r="H70" s="45"/>
      <c r="I70" s="45"/>
      <c r="J70" s="45"/>
    </row>
    <row r="71" spans="1:10" ht="13.5" customHeight="1" x14ac:dyDescent="0.2">
      <c r="A71" s="85">
        <v>31201603</v>
      </c>
      <c r="B71" s="69" t="str">
        <f t="shared" ca="1" si="2"/>
        <v>Gomas</v>
      </c>
      <c r="C71" s="81" t="s">
        <v>1450</v>
      </c>
      <c r="D71" s="81">
        <v>10</v>
      </c>
      <c r="E71" s="71">
        <v>20</v>
      </c>
      <c r="F71" s="70">
        <f t="shared" ca="1" si="3"/>
        <v>200</v>
      </c>
      <c r="G71" s="45"/>
      <c r="H71" s="45"/>
      <c r="I71" s="45"/>
      <c r="J71" s="45"/>
    </row>
    <row r="72" spans="1:10" ht="13.5" customHeight="1" x14ac:dyDescent="0.2">
      <c r="A72" s="85">
        <v>31162404</v>
      </c>
      <c r="B72" s="69" t="str">
        <f t="shared" ca="1" si="2"/>
        <v>Grapas</v>
      </c>
      <c r="C72" s="81" t="s">
        <v>16989</v>
      </c>
      <c r="D72" s="81">
        <v>7</v>
      </c>
      <c r="E72" s="71">
        <v>50</v>
      </c>
      <c r="F72" s="70">
        <f t="shared" ca="1" si="3"/>
        <v>350</v>
      </c>
      <c r="G72" s="45"/>
      <c r="H72" s="45"/>
      <c r="I72" s="45"/>
      <c r="J72" s="45"/>
    </row>
    <row r="73" spans="1:10" ht="13.5" customHeight="1" x14ac:dyDescent="0.2">
      <c r="A73" s="85">
        <v>14111807</v>
      </c>
      <c r="B73" s="69" t="str">
        <f t="shared" ca="1" si="2"/>
        <v>Libros comerciales para múltiples usos</v>
      </c>
      <c r="C73" s="81" t="s">
        <v>1450</v>
      </c>
      <c r="D73" s="81">
        <v>6</v>
      </c>
      <c r="E73" s="71">
        <v>400</v>
      </c>
      <c r="F73" s="70">
        <f t="shared" ca="1" si="3"/>
        <v>2400</v>
      </c>
      <c r="G73" s="45"/>
      <c r="H73" s="45"/>
      <c r="I73" s="45"/>
      <c r="J73" s="45"/>
    </row>
    <row r="74" spans="1:10" ht="13.5" customHeight="1" x14ac:dyDescent="0.2">
      <c r="A74" s="85">
        <v>41111604</v>
      </c>
      <c r="B74" s="69" t="str">
        <f t="shared" ca="1" si="2"/>
        <v>Reglas</v>
      </c>
      <c r="C74" s="81" t="s">
        <v>1450</v>
      </c>
      <c r="D74" s="81">
        <v>10</v>
      </c>
      <c r="E74" s="71">
        <v>30</v>
      </c>
      <c r="F74" s="70">
        <f t="shared" ca="1" si="3"/>
        <v>300</v>
      </c>
      <c r="G74" s="45"/>
      <c r="H74" s="45"/>
      <c r="I74" s="45"/>
      <c r="J74" s="45"/>
    </row>
    <row r="75" spans="1:10" ht="13.5" customHeight="1" x14ac:dyDescent="0.2">
      <c r="A75" s="85">
        <v>44121613</v>
      </c>
      <c r="B75" s="69" t="str">
        <f t="shared" ca="1" si="2"/>
        <v>Removedores de grapas (saca ganchos)</v>
      </c>
      <c r="C75" s="81" t="s">
        <v>1450</v>
      </c>
      <c r="D75" s="81">
        <v>5</v>
      </c>
      <c r="E75" s="71">
        <v>50</v>
      </c>
      <c r="F75" s="70">
        <f t="shared" ca="1" si="3"/>
        <v>250</v>
      </c>
      <c r="G75" s="45"/>
      <c r="H75" s="45"/>
      <c r="I75" s="45"/>
      <c r="J75" s="45"/>
    </row>
    <row r="76" spans="1:10" ht="13.5" customHeight="1" x14ac:dyDescent="0.2">
      <c r="A76" s="85">
        <v>44121503</v>
      </c>
      <c r="B76" s="69" t="str">
        <f t="shared" ca="1" si="2"/>
        <v>Sobres</v>
      </c>
      <c r="C76" s="81" t="s">
        <v>16989</v>
      </c>
      <c r="D76" s="81">
        <v>10</v>
      </c>
      <c r="E76" s="71">
        <v>150</v>
      </c>
      <c r="F76" s="70">
        <f t="shared" ca="1" si="3"/>
        <v>1500</v>
      </c>
      <c r="G76" s="45"/>
      <c r="H76" s="45"/>
      <c r="I76" s="45"/>
      <c r="J76" s="45"/>
    </row>
    <row r="77" spans="1:10" ht="13.5" customHeight="1" x14ac:dyDescent="0.2">
      <c r="A77" s="85">
        <v>43191603</v>
      </c>
      <c r="B77" s="69" t="str">
        <f t="shared" ca="1" si="2"/>
        <v>Cables de extensión para teléfonos</v>
      </c>
      <c r="C77" s="81" t="s">
        <v>1450</v>
      </c>
      <c r="D77" s="81">
        <v>10</v>
      </c>
      <c r="E77" s="71">
        <v>80</v>
      </c>
      <c r="F77" s="70">
        <f t="shared" ca="1" si="3"/>
        <v>800</v>
      </c>
      <c r="G77" s="45"/>
      <c r="H77" s="45"/>
      <c r="I77" s="45"/>
      <c r="J77" s="45"/>
    </row>
    <row r="78" spans="1:10" ht="13.5" customHeight="1" x14ac:dyDescent="0.2">
      <c r="A78" s="85">
        <v>31261501</v>
      </c>
      <c r="B78" s="69" t="str">
        <f t="shared" ca="1" si="2"/>
        <v>Cubiertas y carcasas de plástico</v>
      </c>
      <c r="C78" s="81" t="s">
        <v>16989</v>
      </c>
      <c r="D78" s="81">
        <v>6</v>
      </c>
      <c r="E78" s="71">
        <v>300</v>
      </c>
      <c r="F78" s="70">
        <f t="shared" ca="1" si="3"/>
        <v>1800</v>
      </c>
      <c r="G78" s="45"/>
      <c r="H78" s="45"/>
      <c r="I78" s="45"/>
      <c r="J78" s="45"/>
    </row>
    <row r="79" spans="1:10" ht="13.5" customHeight="1" x14ac:dyDescent="0.2">
      <c r="A79" s="85">
        <v>12171703</v>
      </c>
      <c r="B79" s="69" t="str">
        <f t="shared" ca="1" si="2"/>
        <v>Tintas</v>
      </c>
      <c r="C79" s="81" t="s">
        <v>1450</v>
      </c>
      <c r="D79" s="81">
        <v>10</v>
      </c>
      <c r="E79" s="71">
        <v>1500</v>
      </c>
      <c r="F79" s="70">
        <f t="shared" ca="1" si="3"/>
        <v>15000</v>
      </c>
      <c r="G79" s="45"/>
      <c r="H79" s="45"/>
      <c r="I79" s="45"/>
      <c r="J79" s="45"/>
    </row>
    <row r="80" spans="1:10" ht="13.5" customHeight="1" x14ac:dyDescent="0.2">
      <c r="A80" s="85">
        <v>12171703</v>
      </c>
      <c r="B80" s="69" t="str">
        <f t="shared" ca="1" si="2"/>
        <v>Tintas</v>
      </c>
      <c r="C80" s="81" t="s">
        <v>1450</v>
      </c>
      <c r="D80" s="81">
        <v>19</v>
      </c>
      <c r="E80" s="71">
        <v>2000</v>
      </c>
      <c r="F80" s="70">
        <f t="shared" ca="1" si="3"/>
        <v>38000</v>
      </c>
      <c r="G80" s="45"/>
      <c r="H80" s="45"/>
      <c r="I80" s="45"/>
      <c r="J80" s="45"/>
    </row>
    <row r="81" spans="1:10" ht="13.5" customHeight="1" x14ac:dyDescent="0.2">
      <c r="A81" s="85">
        <v>12171703</v>
      </c>
      <c r="B81" s="69" t="str">
        <f t="shared" ca="1" si="2"/>
        <v>Tintas</v>
      </c>
      <c r="C81" s="81" t="s">
        <v>1450</v>
      </c>
      <c r="D81" s="81">
        <v>11</v>
      </c>
      <c r="E81" s="71">
        <v>5000</v>
      </c>
      <c r="F81" s="70">
        <f t="shared" ca="1" si="3"/>
        <v>55000</v>
      </c>
      <c r="G81" s="45"/>
      <c r="H81" s="45"/>
      <c r="I81" s="45"/>
      <c r="J81" s="45"/>
    </row>
    <row r="82" spans="1:10" ht="13.5" customHeight="1" x14ac:dyDescent="0.2">
      <c r="A82" s="85">
        <v>12171703</v>
      </c>
      <c r="B82" s="69" t="str">
        <f t="shared" ca="1" si="2"/>
        <v>Tintas</v>
      </c>
      <c r="C82" s="81" t="s">
        <v>1450</v>
      </c>
      <c r="D82" s="81">
        <v>16</v>
      </c>
      <c r="E82" s="71">
        <v>2000</v>
      </c>
      <c r="F82" s="70">
        <f t="shared" ca="1" si="3"/>
        <v>32000</v>
      </c>
      <c r="G82" s="45"/>
      <c r="H82" s="45"/>
      <c r="I82" s="45"/>
      <c r="J82" s="45"/>
    </row>
    <row r="83" spans="1:10" ht="13.5" customHeight="1" x14ac:dyDescent="0.2">
      <c r="A83" s="85">
        <v>44122104</v>
      </c>
      <c r="B83" s="69" t="str">
        <f t="shared" ca="1" si="2"/>
        <v>Clips para papel</v>
      </c>
      <c r="C83" s="81" t="s">
        <v>16989</v>
      </c>
      <c r="D83" s="81">
        <v>6</v>
      </c>
      <c r="E83" s="71">
        <v>60</v>
      </c>
      <c r="F83" s="70">
        <f t="shared" ca="1" si="3"/>
        <v>360</v>
      </c>
      <c r="G83" s="45"/>
      <c r="H83" s="45"/>
      <c r="I83" s="45"/>
      <c r="J83" s="45"/>
    </row>
    <row r="84" spans="1:10" ht="13.5" customHeight="1" x14ac:dyDescent="0.2">
      <c r="A84" s="85">
        <v>44121706</v>
      </c>
      <c r="B84" s="69" t="str">
        <f t="shared" ca="1" si="2"/>
        <v>Lápices de madera</v>
      </c>
      <c r="C84" s="81" t="s">
        <v>16989</v>
      </c>
      <c r="D84" s="81">
        <v>6</v>
      </c>
      <c r="E84" s="71">
        <v>115</v>
      </c>
      <c r="F84" s="70">
        <f t="shared" ca="1" si="3"/>
        <v>690</v>
      </c>
      <c r="G84" s="45"/>
      <c r="H84" s="45"/>
      <c r="I84" s="45"/>
      <c r="J84" s="45"/>
    </row>
    <row r="85" spans="1:10" ht="13.5" customHeight="1" x14ac:dyDescent="0.2">
      <c r="A85" s="85">
        <v>44121701</v>
      </c>
      <c r="B85" s="69" t="str">
        <f t="shared" ca="1" si="2"/>
        <v>Bolígrafos</v>
      </c>
      <c r="C85" s="81" t="s">
        <v>16989</v>
      </c>
      <c r="D85" s="81">
        <v>10</v>
      </c>
      <c r="E85" s="71">
        <v>160</v>
      </c>
      <c r="F85" s="70">
        <f t="shared" ca="1" si="3"/>
        <v>1600</v>
      </c>
      <c r="G85" s="45"/>
      <c r="H85" s="45"/>
      <c r="I85" s="45"/>
      <c r="J85" s="45"/>
    </row>
    <row r="86" spans="1:10" ht="14.1" customHeight="1" x14ac:dyDescent="0.2">
      <c r="A86" s="45"/>
      <c r="B86" s="45"/>
      <c r="C86" s="45"/>
      <c r="D86" s="45"/>
      <c r="E86" s="73" t="s">
        <v>12552</v>
      </c>
      <c r="F86" s="74">
        <f ca="1">SUM(Table33[MONTO TOTAL ESTIMADO])</f>
        <v>196750</v>
      </c>
      <c r="G86" s="45"/>
      <c r="H86" s="45" t="str">
        <f>C58</f>
        <v>Bienes</v>
      </c>
      <c r="I86" s="45" t="str">
        <f>E58</f>
        <v>Sí</v>
      </c>
      <c r="J86" s="45" t="str">
        <f>D58</f>
        <v>Compras Menores</v>
      </c>
    </row>
    <row r="87" spans="1:10" ht="14.1" customHeight="1" thickBot="1" x14ac:dyDescent="0.3"/>
    <row r="88" spans="1:10" ht="33.75" customHeight="1" thickBot="1" x14ac:dyDescent="0.25">
      <c r="A88" s="64" t="s">
        <v>16383</v>
      </c>
      <c r="B88" s="64" t="s">
        <v>161</v>
      </c>
      <c r="C88" s="64" t="s">
        <v>11726</v>
      </c>
      <c r="D88" s="64" t="s">
        <v>14379</v>
      </c>
      <c r="E88" s="64" t="s">
        <v>10964</v>
      </c>
      <c r="F88" s="64" t="s">
        <v>11097</v>
      </c>
      <c r="G88" s="45"/>
      <c r="H88" s="45"/>
      <c r="I88" s="45"/>
      <c r="J88" s="45"/>
    </row>
    <row r="89" spans="1:10" ht="13.5" customHeight="1" thickBot="1" x14ac:dyDescent="0.25">
      <c r="A89" s="84" t="s">
        <v>18832</v>
      </c>
      <c r="B89" s="84" t="s">
        <v>18833</v>
      </c>
      <c r="C89" s="66" t="s">
        <v>17798</v>
      </c>
      <c r="D89" s="66" t="s">
        <v>17483</v>
      </c>
      <c r="E89" s="66" t="s">
        <v>8857</v>
      </c>
      <c r="F89" s="66"/>
      <c r="G89" s="45"/>
      <c r="H89" s="45"/>
      <c r="I89" s="45"/>
      <c r="J89" s="45"/>
    </row>
    <row r="90" spans="1:10" ht="14.1" customHeight="1" thickBot="1" x14ac:dyDescent="0.25">
      <c r="A90" s="103" t="s">
        <v>14829</v>
      </c>
      <c r="B90" s="67" t="s">
        <v>8531</v>
      </c>
      <c r="C90" s="76">
        <v>42919</v>
      </c>
      <c r="D90" s="103" t="s">
        <v>9388</v>
      </c>
      <c r="E90" s="67" t="s">
        <v>13095</v>
      </c>
      <c r="F90" s="66" t="s">
        <v>3081</v>
      </c>
      <c r="G90" s="45"/>
      <c r="H90" s="45"/>
      <c r="I90" s="45"/>
      <c r="J90" s="45"/>
    </row>
    <row r="91" spans="1:10" ht="14.1" customHeight="1" thickBot="1" x14ac:dyDescent="0.25">
      <c r="A91" s="104"/>
      <c r="B91" s="67" t="s">
        <v>1787</v>
      </c>
      <c r="C91" s="86">
        <f>IF(C90="","",IF(AND(MONTH(C90)&gt;=1,MONTH(C90)&lt;=3),1,IF(AND(MONTH(C90)&gt;=4,MONTH(C90)&lt;=6),2,IF(AND(MONTH(C90)&gt;=7,MONTH(C90)&lt;=9),3,4))))</f>
        <v>3</v>
      </c>
      <c r="D91" s="104"/>
      <c r="E91" s="67" t="s">
        <v>2418</v>
      </c>
      <c r="F91" s="66" t="s">
        <v>11114</v>
      </c>
      <c r="G91" s="45"/>
      <c r="H91" s="45"/>
      <c r="I91" s="45"/>
      <c r="J91" s="45"/>
    </row>
    <row r="92" spans="1:10" ht="14.1" customHeight="1" thickBot="1" x14ac:dyDescent="0.25">
      <c r="A92" s="104"/>
      <c r="B92" s="67" t="s">
        <v>12944</v>
      </c>
      <c r="C92" s="76">
        <v>42922</v>
      </c>
      <c r="D92" s="104"/>
      <c r="E92" s="67" t="s">
        <v>3074</v>
      </c>
      <c r="F92" s="66" t="s">
        <v>11114</v>
      </c>
      <c r="G92" s="45"/>
      <c r="H92" s="45"/>
      <c r="I92" s="45"/>
      <c r="J92" s="45"/>
    </row>
    <row r="93" spans="1:10" ht="14.1" customHeight="1" thickBot="1" x14ac:dyDescent="0.25">
      <c r="A93" s="104"/>
      <c r="B93" s="67" t="s">
        <v>1787</v>
      </c>
      <c r="C93" s="86">
        <f>IF(C92="","",IF(AND(MONTH(C92)&gt;=1,MONTH(C92)&lt;=3),1,IF(AND(MONTH(C92)&gt;=4,MONTH(C92)&lt;=6),2,IF(AND(MONTH(C92)&gt;=7,MONTH(C92)&lt;=9),3,4))))</f>
        <v>3</v>
      </c>
      <c r="D93" s="104"/>
      <c r="E93" s="67" t="s">
        <v>13194</v>
      </c>
      <c r="F93" s="66" t="s">
        <v>11114</v>
      </c>
      <c r="G93" s="45"/>
      <c r="H93" s="45"/>
      <c r="I93" s="45"/>
      <c r="J93" s="45"/>
    </row>
    <row r="94" spans="1:10" ht="14.1" customHeight="1" thickBot="1" x14ac:dyDescent="0.25">
      <c r="A94" s="45"/>
      <c r="B94" s="45"/>
      <c r="C94" s="45"/>
      <c r="D94" s="45"/>
      <c r="E94" s="45"/>
      <c r="F94" s="45"/>
      <c r="G94" s="45"/>
      <c r="H94" s="45"/>
      <c r="I94" s="45"/>
      <c r="J94" s="45"/>
    </row>
    <row r="95" spans="1:10" ht="14.1" customHeight="1" thickBot="1" x14ac:dyDescent="0.25">
      <c r="A95" s="72" t="s">
        <v>15736</v>
      </c>
      <c r="B95" s="72" t="s">
        <v>16147</v>
      </c>
      <c r="C95" s="72" t="s">
        <v>15642</v>
      </c>
      <c r="D95" s="72" t="s">
        <v>15252</v>
      </c>
      <c r="E95" s="72" t="s">
        <v>6934</v>
      </c>
      <c r="F95" s="72" t="s">
        <v>15281</v>
      </c>
      <c r="G95" s="45"/>
      <c r="H95" s="45"/>
      <c r="I95" s="45"/>
      <c r="J95" s="45"/>
    </row>
    <row r="96" spans="1:10" ht="13.5" customHeight="1" x14ac:dyDescent="0.2">
      <c r="A96" s="85">
        <v>14111507</v>
      </c>
      <c r="B96" s="69" t="str">
        <f t="shared" ref="B96:B112" ca="1" si="4">IFERROR(INDEX(UNSPSCDes,MATCH(INDIRECT(ADDRESS(ROW(),COLUMN()-1,4)),UNSPSCCode,0)),"")</f>
        <v>Papel para impresora o fotocopiadora</v>
      </c>
      <c r="C96" s="81" t="s">
        <v>1450</v>
      </c>
      <c r="D96" s="81">
        <v>200</v>
      </c>
      <c r="E96" s="71">
        <v>200</v>
      </c>
      <c r="F96" s="70">
        <f t="shared" ref="F96:F112" ca="1" si="5">INDIRECT(ADDRESS(ROW(),COLUMN()-2,4))*INDIRECT(ADDRESS(ROW(),COLUMN()-1,4))</f>
        <v>40000</v>
      </c>
      <c r="G96" s="45"/>
      <c r="H96" s="45"/>
      <c r="I96" s="45"/>
      <c r="J96" s="45"/>
    </row>
    <row r="97" spans="1:10" ht="13.5" customHeight="1" x14ac:dyDescent="0.2">
      <c r="A97" s="85">
        <v>44122104</v>
      </c>
      <c r="B97" s="69" t="str">
        <f t="shared" ca="1" si="4"/>
        <v>Clips para papel</v>
      </c>
      <c r="C97" s="81" t="s">
        <v>16989</v>
      </c>
      <c r="D97" s="81">
        <v>6</v>
      </c>
      <c r="E97" s="71">
        <v>60</v>
      </c>
      <c r="F97" s="70">
        <f t="shared" ca="1" si="5"/>
        <v>360</v>
      </c>
      <c r="G97" s="45"/>
      <c r="H97" s="45"/>
      <c r="I97" s="45"/>
      <c r="J97" s="45"/>
    </row>
    <row r="98" spans="1:10" ht="13.5" customHeight="1" x14ac:dyDescent="0.2">
      <c r="A98" s="85">
        <v>12171703</v>
      </c>
      <c r="B98" s="69" t="str">
        <f t="shared" ca="1" si="4"/>
        <v>Tintas</v>
      </c>
      <c r="C98" s="81" t="s">
        <v>1450</v>
      </c>
      <c r="D98" s="81">
        <v>10</v>
      </c>
      <c r="E98" s="71">
        <v>1500</v>
      </c>
      <c r="F98" s="70">
        <f t="shared" ca="1" si="5"/>
        <v>15000</v>
      </c>
      <c r="G98" s="45"/>
      <c r="H98" s="45"/>
      <c r="I98" s="45"/>
      <c r="J98" s="45"/>
    </row>
    <row r="99" spans="1:10" ht="13.5" customHeight="1" x14ac:dyDescent="0.2">
      <c r="A99" s="85">
        <v>12171703</v>
      </c>
      <c r="B99" s="69" t="str">
        <f t="shared" ca="1" si="4"/>
        <v>Tintas</v>
      </c>
      <c r="C99" s="81" t="s">
        <v>1450</v>
      </c>
      <c r="D99" s="81">
        <v>19</v>
      </c>
      <c r="E99" s="71">
        <v>1870</v>
      </c>
      <c r="F99" s="70">
        <f t="shared" ca="1" si="5"/>
        <v>35530</v>
      </c>
      <c r="G99" s="45"/>
      <c r="H99" s="45"/>
      <c r="I99" s="45"/>
      <c r="J99" s="45"/>
    </row>
    <row r="100" spans="1:10" ht="13.5" customHeight="1" x14ac:dyDescent="0.2">
      <c r="A100" s="85">
        <v>12171703</v>
      </c>
      <c r="B100" s="69" t="str">
        <f t="shared" ca="1" si="4"/>
        <v>Tintas</v>
      </c>
      <c r="C100" s="81" t="s">
        <v>1450</v>
      </c>
      <c r="D100" s="81">
        <v>11</v>
      </c>
      <c r="E100" s="71">
        <v>5000</v>
      </c>
      <c r="F100" s="70">
        <f t="shared" ca="1" si="5"/>
        <v>55000</v>
      </c>
      <c r="G100" s="45"/>
      <c r="H100" s="45"/>
      <c r="I100" s="45"/>
      <c r="J100" s="45"/>
    </row>
    <row r="101" spans="1:10" ht="13.5" customHeight="1" x14ac:dyDescent="0.2">
      <c r="A101" s="85">
        <v>12171703</v>
      </c>
      <c r="B101" s="69" t="str">
        <f t="shared" ca="1" si="4"/>
        <v>Tintas</v>
      </c>
      <c r="C101" s="81" t="s">
        <v>1450</v>
      </c>
      <c r="D101" s="81">
        <v>16</v>
      </c>
      <c r="E101" s="71">
        <v>1700</v>
      </c>
      <c r="F101" s="70">
        <f t="shared" ca="1" si="5"/>
        <v>27200</v>
      </c>
      <c r="G101" s="45"/>
      <c r="H101" s="45"/>
      <c r="I101" s="45"/>
      <c r="J101" s="45"/>
    </row>
    <row r="102" spans="1:10" ht="13.5" customHeight="1" x14ac:dyDescent="0.2">
      <c r="A102" s="85">
        <v>44122105</v>
      </c>
      <c r="B102" s="69" t="str">
        <f t="shared" ca="1" si="4"/>
        <v>Clips para carpetas o bulldog</v>
      </c>
      <c r="C102" s="81" t="s">
        <v>16989</v>
      </c>
      <c r="D102" s="81">
        <v>6</v>
      </c>
      <c r="E102" s="71">
        <v>125</v>
      </c>
      <c r="F102" s="70">
        <f t="shared" ca="1" si="5"/>
        <v>750</v>
      </c>
      <c r="G102" s="45"/>
      <c r="H102" s="45"/>
      <c r="I102" s="45"/>
      <c r="J102" s="45"/>
    </row>
    <row r="103" spans="1:10" ht="13.5" customHeight="1" x14ac:dyDescent="0.2">
      <c r="A103" s="85">
        <v>31201610</v>
      </c>
      <c r="B103" s="69" t="str">
        <f t="shared" ca="1" si="4"/>
        <v>Pegamentos</v>
      </c>
      <c r="C103" s="81" t="s">
        <v>1450</v>
      </c>
      <c r="D103" s="81">
        <v>5</v>
      </c>
      <c r="E103" s="71">
        <v>30</v>
      </c>
      <c r="F103" s="70">
        <f t="shared" ca="1" si="5"/>
        <v>150</v>
      </c>
      <c r="G103" s="45"/>
      <c r="H103" s="45"/>
      <c r="I103" s="45"/>
      <c r="J103" s="45"/>
    </row>
    <row r="104" spans="1:10" ht="13.5" customHeight="1" x14ac:dyDescent="0.2">
      <c r="A104" s="85">
        <v>44121605</v>
      </c>
      <c r="B104" s="69" t="str">
        <f t="shared" ca="1" si="4"/>
        <v>Dispensadores de cinta</v>
      </c>
      <c r="C104" s="81" t="s">
        <v>1450</v>
      </c>
      <c r="D104" s="81">
        <v>10</v>
      </c>
      <c r="E104" s="71">
        <v>95</v>
      </c>
      <c r="F104" s="70">
        <f t="shared" ca="1" si="5"/>
        <v>950</v>
      </c>
      <c r="G104" s="45"/>
      <c r="H104" s="45"/>
      <c r="I104" s="45"/>
      <c r="J104" s="45"/>
    </row>
    <row r="105" spans="1:10" ht="13.5" customHeight="1" x14ac:dyDescent="0.2">
      <c r="A105" s="85">
        <v>44121706</v>
      </c>
      <c r="B105" s="69" t="str">
        <f t="shared" ca="1" si="4"/>
        <v>Lápices de madera</v>
      </c>
      <c r="C105" s="81" t="s">
        <v>16989</v>
      </c>
      <c r="D105" s="81">
        <v>10</v>
      </c>
      <c r="E105" s="71">
        <v>115</v>
      </c>
      <c r="F105" s="70">
        <f t="shared" ca="1" si="5"/>
        <v>1150</v>
      </c>
      <c r="G105" s="45"/>
      <c r="H105" s="45"/>
      <c r="I105" s="45"/>
      <c r="J105" s="45"/>
    </row>
    <row r="106" spans="1:10" ht="13.5" customHeight="1" x14ac:dyDescent="0.2">
      <c r="A106" s="85">
        <v>44121701</v>
      </c>
      <c r="B106" s="69" t="str">
        <f t="shared" ca="1" si="4"/>
        <v>Bolígrafos</v>
      </c>
      <c r="C106" s="81" t="s">
        <v>16989</v>
      </c>
      <c r="D106" s="81">
        <v>10</v>
      </c>
      <c r="E106" s="71">
        <v>135</v>
      </c>
      <c r="F106" s="70">
        <f t="shared" ca="1" si="5"/>
        <v>1350</v>
      </c>
      <c r="G106" s="45"/>
      <c r="H106" s="45"/>
      <c r="I106" s="45"/>
      <c r="J106" s="45"/>
    </row>
    <row r="107" spans="1:10" ht="13.5" customHeight="1" x14ac:dyDescent="0.2">
      <c r="A107" s="85">
        <v>14111530</v>
      </c>
      <c r="B107" s="69" t="str">
        <f t="shared" ca="1" si="4"/>
        <v>Papel de notas autoadhesivas</v>
      </c>
      <c r="C107" s="81" t="s">
        <v>1450</v>
      </c>
      <c r="D107" s="81">
        <v>75</v>
      </c>
      <c r="E107" s="71">
        <v>50</v>
      </c>
      <c r="F107" s="70">
        <f t="shared" ca="1" si="5"/>
        <v>3750</v>
      </c>
      <c r="G107" s="45"/>
      <c r="H107" s="45"/>
      <c r="I107" s="45"/>
      <c r="J107" s="45"/>
    </row>
    <row r="108" spans="1:10" ht="13.5" customHeight="1" x14ac:dyDescent="0.2">
      <c r="A108" s="85">
        <v>43201809</v>
      </c>
      <c r="B108" s="69" t="str">
        <f t="shared" ca="1" si="4"/>
        <v>Disco compacto cd de lectura y escritura</v>
      </c>
      <c r="C108" s="81" t="s">
        <v>16989</v>
      </c>
      <c r="D108" s="81">
        <v>2</v>
      </c>
      <c r="E108" s="71">
        <v>250</v>
      </c>
      <c r="F108" s="70">
        <f t="shared" ca="1" si="5"/>
        <v>500</v>
      </c>
      <c r="G108" s="45"/>
      <c r="H108" s="45"/>
      <c r="I108" s="45"/>
      <c r="J108" s="45"/>
    </row>
    <row r="109" spans="1:10" ht="13.5" customHeight="1" x14ac:dyDescent="0.2">
      <c r="A109" s="85">
        <v>44122104</v>
      </c>
      <c r="B109" s="69" t="str">
        <f t="shared" ca="1" si="4"/>
        <v>Clips para papel</v>
      </c>
      <c r="C109" s="81" t="s">
        <v>16989</v>
      </c>
      <c r="D109" s="81">
        <v>6</v>
      </c>
      <c r="E109" s="71">
        <v>60</v>
      </c>
      <c r="F109" s="70">
        <f t="shared" ca="1" si="5"/>
        <v>360</v>
      </c>
      <c r="G109" s="45"/>
      <c r="H109" s="45"/>
      <c r="I109" s="45"/>
      <c r="J109" s="45"/>
    </row>
    <row r="110" spans="1:10" ht="13.5" customHeight="1" x14ac:dyDescent="0.2">
      <c r="A110" s="85">
        <v>14111507</v>
      </c>
      <c r="B110" s="69" t="str">
        <f t="shared" ca="1" si="4"/>
        <v>Papel para impresora o fotocopiadora</v>
      </c>
      <c r="C110" s="81" t="s">
        <v>1450</v>
      </c>
      <c r="D110" s="81">
        <v>100</v>
      </c>
      <c r="E110" s="71">
        <v>225</v>
      </c>
      <c r="F110" s="70">
        <f t="shared" ca="1" si="5"/>
        <v>22500</v>
      </c>
      <c r="G110" s="45"/>
      <c r="H110" s="45"/>
      <c r="I110" s="45"/>
      <c r="J110" s="45"/>
    </row>
    <row r="111" spans="1:10" ht="13.5" customHeight="1" x14ac:dyDescent="0.2">
      <c r="A111" s="85">
        <v>31201603</v>
      </c>
      <c r="B111" s="69" t="str">
        <f t="shared" ca="1" si="4"/>
        <v>Gomas</v>
      </c>
      <c r="C111" s="81" t="s">
        <v>16989</v>
      </c>
      <c r="D111" s="81">
        <v>5</v>
      </c>
      <c r="E111" s="71">
        <v>20</v>
      </c>
      <c r="F111" s="70">
        <f t="shared" ca="1" si="5"/>
        <v>100</v>
      </c>
      <c r="G111" s="45"/>
      <c r="H111" s="45"/>
      <c r="I111" s="45"/>
      <c r="J111" s="45"/>
    </row>
    <row r="112" spans="1:10" ht="13.5" customHeight="1" x14ac:dyDescent="0.2">
      <c r="A112" s="85">
        <v>44121503</v>
      </c>
      <c r="B112" s="69" t="str">
        <f t="shared" ca="1" si="4"/>
        <v>Sobres</v>
      </c>
      <c r="C112" s="81" t="s">
        <v>16989</v>
      </c>
      <c r="D112" s="81">
        <v>2</v>
      </c>
      <c r="E112" s="71">
        <v>115</v>
      </c>
      <c r="F112" s="70">
        <f t="shared" ca="1" si="5"/>
        <v>230</v>
      </c>
      <c r="G112" s="45"/>
      <c r="H112" s="45"/>
      <c r="I112" s="45"/>
      <c r="J112" s="45"/>
    </row>
    <row r="113" spans="1:10" ht="14.1" customHeight="1" x14ac:dyDescent="0.2">
      <c r="A113" s="45"/>
      <c r="B113" s="45"/>
      <c r="C113" s="45"/>
      <c r="D113" s="45"/>
      <c r="E113" s="73" t="s">
        <v>12552</v>
      </c>
      <c r="F113" s="74">
        <f ca="1">SUM(Table36[MONTO TOTAL ESTIMADO])</f>
        <v>204880</v>
      </c>
      <c r="G113" s="45"/>
      <c r="H113" s="45" t="str">
        <f>C89</f>
        <v>Bienes</v>
      </c>
      <c r="I113" s="45" t="str">
        <f>E89</f>
        <v>Sí</v>
      </c>
      <c r="J113" s="45" t="str">
        <f>D89</f>
        <v>Compras Menores</v>
      </c>
    </row>
    <row r="114" spans="1:10" ht="14.1" customHeight="1" thickBot="1" x14ac:dyDescent="0.3"/>
    <row r="115" spans="1:10" ht="33.75" customHeight="1" thickBot="1" x14ac:dyDescent="0.25">
      <c r="A115" s="64" t="s">
        <v>16383</v>
      </c>
      <c r="B115" s="64" t="s">
        <v>161</v>
      </c>
      <c r="C115" s="64" t="s">
        <v>11726</v>
      </c>
      <c r="D115" s="64" t="s">
        <v>14379</v>
      </c>
      <c r="E115" s="64" t="s">
        <v>10964</v>
      </c>
      <c r="F115" s="64" t="s">
        <v>11097</v>
      </c>
      <c r="G115" s="45"/>
      <c r="H115" s="45"/>
      <c r="I115" s="45"/>
      <c r="J115" s="45"/>
    </row>
    <row r="116" spans="1:10" ht="13.5" customHeight="1" thickBot="1" x14ac:dyDescent="0.25">
      <c r="A116" s="84" t="s">
        <v>18832</v>
      </c>
      <c r="B116" s="84" t="s">
        <v>18833</v>
      </c>
      <c r="C116" s="66" t="s">
        <v>17798</v>
      </c>
      <c r="D116" s="66" t="s">
        <v>17483</v>
      </c>
      <c r="E116" s="66" t="s">
        <v>8857</v>
      </c>
      <c r="F116" s="66"/>
      <c r="G116" s="45"/>
      <c r="H116" s="45"/>
      <c r="I116" s="45"/>
      <c r="J116" s="45"/>
    </row>
    <row r="117" spans="1:10" ht="14.1" customHeight="1" thickBot="1" x14ac:dyDescent="0.25">
      <c r="A117" s="103" t="s">
        <v>14829</v>
      </c>
      <c r="B117" s="67" t="s">
        <v>8531</v>
      </c>
      <c r="C117" s="76">
        <v>43012</v>
      </c>
      <c r="D117" s="103" t="s">
        <v>9388</v>
      </c>
      <c r="E117" s="67" t="s">
        <v>13095</v>
      </c>
      <c r="F117" s="66" t="s">
        <v>3081</v>
      </c>
      <c r="G117" s="45"/>
      <c r="H117" s="45"/>
      <c r="I117" s="45"/>
      <c r="J117" s="45"/>
    </row>
    <row r="118" spans="1:10" ht="14.1" customHeight="1" thickBot="1" x14ac:dyDescent="0.25">
      <c r="A118" s="104"/>
      <c r="B118" s="67" t="s">
        <v>1787</v>
      </c>
      <c r="C118" s="87">
        <f>IF(C117="","",IF(AND(MONTH(C117)&gt;=1,MONTH(C117)&lt;=3),1,IF(AND(MONTH(C117)&gt;=4,MONTH(C117)&lt;=6),2,IF(AND(MONTH(C117)&gt;=7,MONTH(C117)&lt;=9),3,4))))</f>
        <v>4</v>
      </c>
      <c r="D118" s="104"/>
      <c r="E118" s="67" t="s">
        <v>2418</v>
      </c>
      <c r="F118" s="66" t="s">
        <v>11114</v>
      </c>
      <c r="G118" s="45"/>
      <c r="H118" s="45"/>
      <c r="I118" s="45"/>
      <c r="J118" s="45"/>
    </row>
    <row r="119" spans="1:10" ht="14.1" customHeight="1" thickBot="1" x14ac:dyDescent="0.25">
      <c r="A119" s="104"/>
      <c r="B119" s="67" t="s">
        <v>12944</v>
      </c>
      <c r="C119" s="76">
        <v>43017</v>
      </c>
      <c r="D119" s="104"/>
      <c r="E119" s="67" t="s">
        <v>3074</v>
      </c>
      <c r="F119" s="66" t="s">
        <v>11114</v>
      </c>
      <c r="G119" s="45"/>
      <c r="H119" s="45"/>
      <c r="I119" s="45"/>
      <c r="J119" s="45"/>
    </row>
    <row r="120" spans="1:10" ht="14.1" customHeight="1" thickBot="1" x14ac:dyDescent="0.25">
      <c r="A120" s="104"/>
      <c r="B120" s="67" t="s">
        <v>1787</v>
      </c>
      <c r="C120" s="87">
        <f>IF(C119="","",IF(AND(MONTH(C119)&gt;=1,MONTH(C119)&lt;=3),1,IF(AND(MONTH(C119)&gt;=4,MONTH(C119)&lt;=6),2,IF(AND(MONTH(C119)&gt;=7,MONTH(C119)&lt;=9),3,4))))</f>
        <v>4</v>
      </c>
      <c r="D120" s="104"/>
      <c r="E120" s="67" t="s">
        <v>13194</v>
      </c>
      <c r="F120" s="66" t="s">
        <v>11114</v>
      </c>
      <c r="G120" s="45"/>
      <c r="H120" s="45"/>
      <c r="I120" s="45"/>
      <c r="J120" s="45"/>
    </row>
    <row r="121" spans="1:10" ht="14.1" customHeight="1" thickBot="1" x14ac:dyDescent="0.25">
      <c r="A121" s="45"/>
      <c r="B121" s="45"/>
      <c r="C121" s="45"/>
      <c r="D121" s="45"/>
      <c r="E121" s="45"/>
      <c r="F121" s="45"/>
      <c r="G121" s="45"/>
      <c r="H121" s="45"/>
      <c r="I121" s="45"/>
      <c r="J121" s="45"/>
    </row>
    <row r="122" spans="1:10" ht="14.1" customHeight="1" thickBot="1" x14ac:dyDescent="0.25">
      <c r="A122" s="72" t="s">
        <v>15736</v>
      </c>
      <c r="B122" s="72" t="s">
        <v>16147</v>
      </c>
      <c r="C122" s="72" t="s">
        <v>15642</v>
      </c>
      <c r="D122" s="72" t="s">
        <v>15252</v>
      </c>
      <c r="E122" s="72" t="s">
        <v>6934</v>
      </c>
      <c r="F122" s="72" t="s">
        <v>15281</v>
      </c>
      <c r="G122" s="45"/>
      <c r="H122" s="45"/>
      <c r="I122" s="45"/>
      <c r="J122" s="45"/>
    </row>
    <row r="123" spans="1:10" ht="13.5" customHeight="1" x14ac:dyDescent="0.2">
      <c r="A123" s="85">
        <v>14111507</v>
      </c>
      <c r="B123" s="69" t="str">
        <f t="shared" ref="B123:B138" ca="1" si="6">IFERROR(INDEX(UNSPSCDes,MATCH(INDIRECT(ADDRESS(ROW(),COLUMN()-1,4)),UNSPSCCode,0)),"")</f>
        <v>Papel para impresora o fotocopiadora</v>
      </c>
      <c r="C123" s="81" t="s">
        <v>1450</v>
      </c>
      <c r="D123" s="81">
        <v>200</v>
      </c>
      <c r="E123" s="71">
        <v>200</v>
      </c>
      <c r="F123" s="70">
        <f t="shared" ref="F123:F138" ca="1" si="7">INDIRECT(ADDRESS(ROW(),COLUMN()-2,4))*INDIRECT(ADDRESS(ROW(),COLUMN()-1,4))</f>
        <v>40000</v>
      </c>
      <c r="G123" s="45"/>
      <c r="H123" s="45"/>
      <c r="I123" s="45"/>
      <c r="J123" s="45"/>
    </row>
    <row r="124" spans="1:10" ht="13.5" customHeight="1" x14ac:dyDescent="0.2">
      <c r="A124" s="85">
        <v>43201809</v>
      </c>
      <c r="B124" s="69" t="str">
        <f t="shared" ca="1" si="6"/>
        <v>Disco compacto cd de lectura y escritura</v>
      </c>
      <c r="C124" s="81" t="s">
        <v>16989</v>
      </c>
      <c r="D124" s="81">
        <v>2</v>
      </c>
      <c r="E124" s="71">
        <v>250</v>
      </c>
      <c r="F124" s="70">
        <f t="shared" ca="1" si="7"/>
        <v>500</v>
      </c>
      <c r="G124" s="45"/>
      <c r="H124" s="45"/>
      <c r="I124" s="45"/>
      <c r="J124" s="45"/>
    </row>
    <row r="125" spans="1:10" ht="13.5" customHeight="1" x14ac:dyDescent="0.2">
      <c r="A125" s="85">
        <v>55121606</v>
      </c>
      <c r="B125" s="69" t="str">
        <f t="shared" ca="1" si="6"/>
        <v>Etiquetas auto adhesivas</v>
      </c>
      <c r="C125" s="81" t="s">
        <v>16989</v>
      </c>
      <c r="D125" s="81">
        <v>4</v>
      </c>
      <c r="E125" s="71">
        <v>125</v>
      </c>
      <c r="F125" s="70">
        <f t="shared" ca="1" si="7"/>
        <v>500</v>
      </c>
      <c r="G125" s="45"/>
      <c r="H125" s="45"/>
      <c r="I125" s="45"/>
      <c r="J125" s="45"/>
    </row>
    <row r="126" spans="1:10" ht="13.5" customHeight="1" x14ac:dyDescent="0.2">
      <c r="A126" s="85">
        <v>12171703</v>
      </c>
      <c r="B126" s="69" t="str">
        <f t="shared" ca="1" si="6"/>
        <v>Tintas</v>
      </c>
      <c r="C126" s="81" t="s">
        <v>1450</v>
      </c>
      <c r="D126" s="81">
        <v>10</v>
      </c>
      <c r="E126" s="71">
        <v>1500</v>
      </c>
      <c r="F126" s="70">
        <f t="shared" ca="1" si="7"/>
        <v>15000</v>
      </c>
      <c r="G126" s="45"/>
      <c r="H126" s="45"/>
      <c r="I126" s="45"/>
      <c r="J126" s="45"/>
    </row>
    <row r="127" spans="1:10" ht="13.5" customHeight="1" x14ac:dyDescent="0.2">
      <c r="A127" s="85">
        <v>12171703</v>
      </c>
      <c r="B127" s="69" t="str">
        <f t="shared" ca="1" si="6"/>
        <v>Tintas</v>
      </c>
      <c r="C127" s="81" t="s">
        <v>1450</v>
      </c>
      <c r="D127" s="81">
        <v>19</v>
      </c>
      <c r="E127" s="71">
        <v>1950</v>
      </c>
      <c r="F127" s="70">
        <f t="shared" ca="1" si="7"/>
        <v>37050</v>
      </c>
      <c r="G127" s="45"/>
      <c r="H127" s="45"/>
      <c r="I127" s="45"/>
      <c r="J127" s="45"/>
    </row>
    <row r="128" spans="1:10" ht="13.5" customHeight="1" x14ac:dyDescent="0.2">
      <c r="A128" s="85">
        <v>12171703</v>
      </c>
      <c r="B128" s="69" t="str">
        <f t="shared" ca="1" si="6"/>
        <v>Tintas</v>
      </c>
      <c r="C128" s="81" t="s">
        <v>1450</v>
      </c>
      <c r="D128" s="81">
        <v>11</v>
      </c>
      <c r="E128" s="71">
        <v>4650</v>
      </c>
      <c r="F128" s="70">
        <f t="shared" ca="1" si="7"/>
        <v>51150</v>
      </c>
      <c r="G128" s="45"/>
      <c r="H128" s="45"/>
      <c r="I128" s="45"/>
      <c r="J128" s="45"/>
    </row>
    <row r="129" spans="1:10" ht="13.5" customHeight="1" x14ac:dyDescent="0.2">
      <c r="A129" s="85">
        <v>12171703</v>
      </c>
      <c r="B129" s="69" t="str">
        <f t="shared" ca="1" si="6"/>
        <v>Tintas</v>
      </c>
      <c r="C129" s="81" t="s">
        <v>1450</v>
      </c>
      <c r="D129" s="81">
        <v>16</v>
      </c>
      <c r="E129" s="71">
        <v>1750</v>
      </c>
      <c r="F129" s="70">
        <f t="shared" ca="1" si="7"/>
        <v>28000</v>
      </c>
      <c r="G129" s="45"/>
      <c r="H129" s="45"/>
      <c r="I129" s="45"/>
      <c r="J129" s="45"/>
    </row>
    <row r="130" spans="1:10" ht="13.5" customHeight="1" x14ac:dyDescent="0.2">
      <c r="A130" s="85">
        <v>44121701</v>
      </c>
      <c r="B130" s="69" t="str">
        <f t="shared" ca="1" si="6"/>
        <v>Bolígrafos</v>
      </c>
      <c r="C130" s="81" t="s">
        <v>16989</v>
      </c>
      <c r="D130" s="81">
        <v>10</v>
      </c>
      <c r="E130" s="71">
        <v>135</v>
      </c>
      <c r="F130" s="70">
        <f t="shared" ca="1" si="7"/>
        <v>1350</v>
      </c>
      <c r="G130" s="45"/>
      <c r="H130" s="45"/>
      <c r="I130" s="45"/>
      <c r="J130" s="45"/>
    </row>
    <row r="131" spans="1:10" ht="13.5" customHeight="1" x14ac:dyDescent="0.2">
      <c r="A131" s="85">
        <v>14111530</v>
      </c>
      <c r="B131" s="69" t="str">
        <f t="shared" ca="1" si="6"/>
        <v>Papel de notas autoadhesivas</v>
      </c>
      <c r="C131" s="81" t="s">
        <v>1450</v>
      </c>
      <c r="D131" s="81">
        <v>65</v>
      </c>
      <c r="E131" s="71">
        <v>50</v>
      </c>
      <c r="F131" s="70">
        <f t="shared" ca="1" si="7"/>
        <v>3250</v>
      </c>
      <c r="G131" s="45"/>
      <c r="H131" s="45"/>
      <c r="I131" s="45"/>
      <c r="J131" s="45"/>
    </row>
    <row r="132" spans="1:10" ht="13.5" customHeight="1" x14ac:dyDescent="0.2">
      <c r="A132" s="85">
        <v>44122104</v>
      </c>
      <c r="B132" s="69" t="str">
        <f t="shared" ca="1" si="6"/>
        <v>Clips para papel</v>
      </c>
      <c r="C132" s="81" t="s">
        <v>16989</v>
      </c>
      <c r="D132" s="81">
        <v>6</v>
      </c>
      <c r="E132" s="71">
        <v>60</v>
      </c>
      <c r="F132" s="70">
        <f t="shared" ca="1" si="7"/>
        <v>360</v>
      </c>
      <c r="G132" s="45"/>
      <c r="H132" s="45"/>
      <c r="I132" s="45"/>
      <c r="J132" s="45"/>
    </row>
    <row r="133" spans="1:10" ht="13.5" customHeight="1" x14ac:dyDescent="0.2">
      <c r="A133" s="85">
        <v>31162404</v>
      </c>
      <c r="B133" s="69" t="str">
        <f t="shared" ca="1" si="6"/>
        <v>Grapas</v>
      </c>
      <c r="C133" s="81" t="s">
        <v>16989</v>
      </c>
      <c r="D133" s="81">
        <v>6</v>
      </c>
      <c r="E133" s="71">
        <v>150</v>
      </c>
      <c r="F133" s="70">
        <f t="shared" ca="1" si="7"/>
        <v>900</v>
      </c>
      <c r="G133" s="45"/>
      <c r="H133" s="45"/>
      <c r="I133" s="45"/>
      <c r="J133" s="45"/>
    </row>
    <row r="134" spans="1:10" ht="13.5" customHeight="1" x14ac:dyDescent="0.2">
      <c r="A134" s="85">
        <v>43191603</v>
      </c>
      <c r="B134" s="69" t="str">
        <f t="shared" ca="1" si="6"/>
        <v>Cables de extensión para teléfonos</v>
      </c>
      <c r="C134" s="81" t="s">
        <v>1450</v>
      </c>
      <c r="D134" s="81">
        <v>10</v>
      </c>
      <c r="E134" s="71">
        <v>75</v>
      </c>
      <c r="F134" s="70">
        <f t="shared" ca="1" si="7"/>
        <v>750</v>
      </c>
      <c r="G134" s="45"/>
      <c r="H134" s="45"/>
      <c r="I134" s="45"/>
      <c r="J134" s="45"/>
    </row>
    <row r="135" spans="1:10" ht="13.5" customHeight="1" x14ac:dyDescent="0.2">
      <c r="A135" s="85">
        <v>44121706</v>
      </c>
      <c r="B135" s="69" t="str">
        <f t="shared" ca="1" si="6"/>
        <v>Lápices de madera</v>
      </c>
      <c r="C135" s="81" t="s">
        <v>1450</v>
      </c>
      <c r="D135" s="81">
        <v>10</v>
      </c>
      <c r="E135" s="71">
        <v>80</v>
      </c>
      <c r="F135" s="70">
        <f t="shared" ca="1" si="7"/>
        <v>800</v>
      </c>
      <c r="G135" s="45"/>
      <c r="H135" s="45"/>
      <c r="I135" s="45"/>
      <c r="J135" s="45"/>
    </row>
    <row r="136" spans="1:10" ht="13.5" customHeight="1" x14ac:dyDescent="0.2">
      <c r="A136" s="85">
        <v>14111507</v>
      </c>
      <c r="B136" s="69" t="str">
        <f t="shared" ca="1" si="6"/>
        <v>Papel para impresora o fotocopiadora</v>
      </c>
      <c r="C136" s="81" t="s">
        <v>1450</v>
      </c>
      <c r="D136" s="81">
        <v>100</v>
      </c>
      <c r="E136" s="71">
        <v>225</v>
      </c>
      <c r="F136" s="70">
        <f t="shared" ca="1" si="7"/>
        <v>22500</v>
      </c>
      <c r="G136" s="45"/>
      <c r="H136" s="45"/>
      <c r="I136" s="45"/>
      <c r="J136" s="45"/>
    </row>
    <row r="137" spans="1:10" ht="13.5" customHeight="1" x14ac:dyDescent="0.2">
      <c r="A137" s="85">
        <v>31201603</v>
      </c>
      <c r="B137" s="69" t="str">
        <f t="shared" ca="1" si="6"/>
        <v>Gomas</v>
      </c>
      <c r="C137" s="81" t="s">
        <v>16989</v>
      </c>
      <c r="D137" s="81">
        <v>5</v>
      </c>
      <c r="E137" s="71">
        <v>20</v>
      </c>
      <c r="F137" s="70">
        <f t="shared" ca="1" si="7"/>
        <v>100</v>
      </c>
      <c r="G137" s="45"/>
      <c r="H137" s="45"/>
      <c r="I137" s="45"/>
      <c r="J137" s="45"/>
    </row>
    <row r="138" spans="1:10" ht="13.5" customHeight="1" x14ac:dyDescent="0.2">
      <c r="A138" s="85">
        <v>44121503</v>
      </c>
      <c r="B138" s="69" t="str">
        <f t="shared" ca="1" si="6"/>
        <v>Sobres</v>
      </c>
      <c r="C138" s="81" t="s">
        <v>16989</v>
      </c>
      <c r="D138" s="81">
        <v>2</v>
      </c>
      <c r="E138" s="71">
        <v>115</v>
      </c>
      <c r="F138" s="70">
        <f t="shared" ca="1" si="7"/>
        <v>230</v>
      </c>
      <c r="G138" s="45"/>
      <c r="H138" s="45"/>
      <c r="I138" s="45"/>
      <c r="J138" s="45"/>
    </row>
    <row r="139" spans="1:10" ht="14.1" customHeight="1" x14ac:dyDescent="0.2">
      <c r="A139" s="45"/>
      <c r="B139" s="45"/>
      <c r="C139" s="45"/>
      <c r="D139" s="45"/>
      <c r="E139" s="73" t="s">
        <v>12552</v>
      </c>
      <c r="F139" s="74">
        <f ca="1">SUM(Table32[MONTO TOTAL ESTIMADO])</f>
        <v>202440</v>
      </c>
      <c r="G139" s="45"/>
      <c r="H139" s="45" t="str">
        <f>C116</f>
        <v>Bienes</v>
      </c>
      <c r="I139" s="45" t="str">
        <f>E116</f>
        <v>Sí</v>
      </c>
      <c r="J139" s="45" t="str">
        <f>D116</f>
        <v>Compras Menores</v>
      </c>
    </row>
    <row r="140" spans="1:10" ht="14.1" customHeight="1" thickBot="1" x14ac:dyDescent="0.3"/>
    <row r="141" spans="1:10" ht="33.75" customHeight="1" thickBot="1" x14ac:dyDescent="0.25">
      <c r="A141" s="64" t="s">
        <v>16383</v>
      </c>
      <c r="B141" s="64" t="s">
        <v>161</v>
      </c>
      <c r="C141" s="64" t="s">
        <v>11726</v>
      </c>
      <c r="D141" s="64" t="s">
        <v>14379</v>
      </c>
      <c r="E141" s="64" t="s">
        <v>10964</v>
      </c>
      <c r="F141" s="64" t="s">
        <v>11097</v>
      </c>
      <c r="G141" s="45"/>
      <c r="H141" s="45"/>
      <c r="I141" s="45"/>
      <c r="J141" s="45"/>
    </row>
    <row r="142" spans="1:10" ht="13.5" customHeight="1" thickBot="1" x14ac:dyDescent="0.25">
      <c r="A142" s="84" t="s">
        <v>18834</v>
      </c>
      <c r="B142" s="84" t="s">
        <v>18835</v>
      </c>
      <c r="C142" s="66" t="s">
        <v>6800</v>
      </c>
      <c r="D142" s="66" t="s">
        <v>17483</v>
      </c>
      <c r="E142" s="66" t="s">
        <v>17854</v>
      </c>
      <c r="F142" s="66"/>
      <c r="G142" s="45"/>
      <c r="H142" s="45"/>
      <c r="I142" s="45"/>
      <c r="J142" s="45"/>
    </row>
    <row r="143" spans="1:10" ht="14.1" customHeight="1" thickBot="1" x14ac:dyDescent="0.25">
      <c r="A143" s="103" t="s">
        <v>14829</v>
      </c>
      <c r="B143" s="67" t="s">
        <v>8531</v>
      </c>
      <c r="C143" s="76">
        <v>42744</v>
      </c>
      <c r="D143" s="103" t="s">
        <v>9388</v>
      </c>
      <c r="E143" s="67" t="s">
        <v>13095</v>
      </c>
      <c r="F143" s="66" t="s">
        <v>3081</v>
      </c>
      <c r="G143" s="45"/>
      <c r="H143" s="45"/>
      <c r="I143" s="45"/>
      <c r="J143" s="45"/>
    </row>
    <row r="144" spans="1:10" ht="14.1" customHeight="1" thickBot="1" x14ac:dyDescent="0.25">
      <c r="A144" s="104"/>
      <c r="B144" s="67" t="s">
        <v>1787</v>
      </c>
      <c r="C144" s="88">
        <f>IF(C143="","",IF(AND(MONTH(C143)&gt;=1,MONTH(C143)&lt;=3),1,IF(AND(MONTH(C143)&gt;=4,MONTH(C143)&lt;=6),2,IF(AND(MONTH(C143)&gt;=7,MONTH(C143)&lt;=9),3,4))))</f>
        <v>1</v>
      </c>
      <c r="D144" s="104"/>
      <c r="E144" s="67" t="s">
        <v>2418</v>
      </c>
      <c r="F144" s="66" t="s">
        <v>11114</v>
      </c>
      <c r="G144" s="45"/>
      <c r="H144" s="45"/>
      <c r="I144" s="45"/>
      <c r="J144" s="45"/>
    </row>
    <row r="145" spans="1:10" ht="14.1" customHeight="1" thickBot="1" x14ac:dyDescent="0.25">
      <c r="A145" s="104"/>
      <c r="B145" s="67" t="s">
        <v>12944</v>
      </c>
      <c r="C145" s="76">
        <v>42747</v>
      </c>
      <c r="D145" s="104"/>
      <c r="E145" s="67" t="s">
        <v>3074</v>
      </c>
      <c r="F145" s="66" t="s">
        <v>11114</v>
      </c>
      <c r="G145" s="45"/>
      <c r="H145" s="45"/>
      <c r="I145" s="45"/>
      <c r="J145" s="45"/>
    </row>
    <row r="146" spans="1:10" ht="14.1" customHeight="1" thickBot="1" x14ac:dyDescent="0.25">
      <c r="A146" s="104"/>
      <c r="B146" s="67" t="s">
        <v>1787</v>
      </c>
      <c r="C146" s="88">
        <f>IF(C145="","",IF(AND(MONTH(C145)&gt;=1,MONTH(C145)&lt;=3),1,IF(AND(MONTH(C145)&gt;=4,MONTH(C145)&lt;=6),2,IF(AND(MONTH(C145)&gt;=7,MONTH(C145)&lt;=9),3,4))))</f>
        <v>1</v>
      </c>
      <c r="D146" s="104"/>
      <c r="E146" s="67" t="s">
        <v>13194</v>
      </c>
      <c r="F146" s="66" t="s">
        <v>11114</v>
      </c>
      <c r="G146" s="45"/>
      <c r="H146" s="45"/>
      <c r="I146" s="45"/>
      <c r="J146" s="45"/>
    </row>
    <row r="147" spans="1:10" ht="14.1" customHeight="1" thickBot="1" x14ac:dyDescent="0.25">
      <c r="A147" s="45"/>
      <c r="B147" s="45"/>
      <c r="C147" s="45"/>
      <c r="D147" s="45"/>
      <c r="E147" s="45"/>
      <c r="F147" s="45"/>
      <c r="G147" s="45"/>
      <c r="H147" s="45"/>
      <c r="I147" s="45"/>
      <c r="J147" s="45"/>
    </row>
    <row r="148" spans="1:10" ht="14.1" customHeight="1" thickBot="1" x14ac:dyDescent="0.25">
      <c r="A148" s="72" t="s">
        <v>15736</v>
      </c>
      <c r="B148" s="72" t="s">
        <v>16147</v>
      </c>
      <c r="C148" s="72" t="s">
        <v>15642</v>
      </c>
      <c r="D148" s="72" t="s">
        <v>15252</v>
      </c>
      <c r="E148" s="72" t="s">
        <v>6934</v>
      </c>
      <c r="F148" s="72" t="s">
        <v>15281</v>
      </c>
      <c r="G148" s="45"/>
      <c r="H148" s="45"/>
      <c r="I148" s="45"/>
      <c r="J148" s="45"/>
    </row>
    <row r="149" spans="1:10" ht="13.5" customHeight="1" x14ac:dyDescent="0.2">
      <c r="A149" s="85">
        <v>15101505</v>
      </c>
      <c r="B149" s="69" t="str">
        <f ca="1">IFERROR(INDEX(UNSPSCDes,MATCH(INDIRECT(ADDRESS(ROW(),COLUMN()-1,4)),UNSPSCCode,0)),"")</f>
        <v>Combustible diesel</v>
      </c>
      <c r="C149" s="81" t="s">
        <v>1450</v>
      </c>
      <c r="D149" s="81">
        <v>2250</v>
      </c>
      <c r="E149" s="71">
        <v>200</v>
      </c>
      <c r="F149" s="70">
        <f ca="1">INDIRECT(ADDRESS(ROW(),COLUMN()-2,4))*INDIRECT(ADDRESS(ROW(),COLUMN()-1,4))</f>
        <v>450000</v>
      </c>
      <c r="G149" s="45"/>
      <c r="H149" s="45"/>
      <c r="I149" s="45"/>
      <c r="J149" s="45"/>
    </row>
    <row r="150" spans="1:10" ht="14.1" customHeight="1" x14ac:dyDescent="0.2">
      <c r="A150" s="45"/>
      <c r="B150" s="45"/>
      <c r="C150" s="45"/>
      <c r="D150" s="45"/>
      <c r="E150" s="73" t="s">
        <v>12552</v>
      </c>
      <c r="F150" s="74">
        <f ca="1">SUM(Table37[MONTO TOTAL ESTIMADO])</f>
        <v>450000</v>
      </c>
      <c r="G150" s="45"/>
      <c r="H150" s="45" t="str">
        <f>C142</f>
        <v>Servicios</v>
      </c>
      <c r="I150" s="45" t="str">
        <f>E142</f>
        <v>No</v>
      </c>
      <c r="J150" s="45" t="str">
        <f>D142</f>
        <v>Compras Menores</v>
      </c>
    </row>
    <row r="151" spans="1:10" ht="14.1" customHeight="1" thickBot="1" x14ac:dyDescent="0.3"/>
    <row r="152" spans="1:10" ht="33.75" customHeight="1" thickBot="1" x14ac:dyDescent="0.25">
      <c r="A152" s="64" t="s">
        <v>16383</v>
      </c>
      <c r="B152" s="64" t="s">
        <v>161</v>
      </c>
      <c r="C152" s="64" t="s">
        <v>11726</v>
      </c>
      <c r="D152" s="64" t="s">
        <v>14379</v>
      </c>
      <c r="E152" s="64" t="s">
        <v>10964</v>
      </c>
      <c r="F152" s="64" t="s">
        <v>11097</v>
      </c>
      <c r="G152" s="45"/>
      <c r="H152" s="45"/>
      <c r="I152" s="45"/>
      <c r="J152" s="45"/>
    </row>
    <row r="153" spans="1:10" ht="13.5" customHeight="1" thickBot="1" x14ac:dyDescent="0.25">
      <c r="A153" s="84" t="s">
        <v>18834</v>
      </c>
      <c r="B153" s="84" t="s">
        <v>18835</v>
      </c>
      <c r="C153" s="66" t="s">
        <v>6800</v>
      </c>
      <c r="D153" s="66" t="s">
        <v>17483</v>
      </c>
      <c r="E153" s="66" t="s">
        <v>17854</v>
      </c>
      <c r="F153" s="66"/>
      <c r="G153" s="45"/>
      <c r="H153" s="45"/>
      <c r="I153" s="45"/>
      <c r="J153" s="45"/>
    </row>
    <row r="154" spans="1:10" ht="14.1" customHeight="1" thickBot="1" x14ac:dyDescent="0.25">
      <c r="A154" s="103" t="s">
        <v>14829</v>
      </c>
      <c r="B154" s="67" t="s">
        <v>8531</v>
      </c>
      <c r="C154" s="76">
        <v>42828</v>
      </c>
      <c r="D154" s="103" t="s">
        <v>9388</v>
      </c>
      <c r="E154" s="67" t="s">
        <v>13095</v>
      </c>
      <c r="F154" s="66" t="s">
        <v>3081</v>
      </c>
      <c r="G154" s="45"/>
      <c r="H154" s="45"/>
      <c r="I154" s="45"/>
      <c r="J154" s="45"/>
    </row>
    <row r="155" spans="1:10" ht="14.1" customHeight="1" thickBot="1" x14ac:dyDescent="0.25">
      <c r="A155" s="104"/>
      <c r="B155" s="67" t="s">
        <v>1787</v>
      </c>
      <c r="C155" s="88">
        <f>IF(C154="","",IF(AND(MONTH(C154)&gt;=1,MONTH(C154)&lt;=3),1,IF(AND(MONTH(C154)&gt;=4,MONTH(C154)&lt;=6),2,IF(AND(MONTH(C154)&gt;=7,MONTH(C154)&lt;=9),3,4))))</f>
        <v>2</v>
      </c>
      <c r="D155" s="104"/>
      <c r="E155" s="67" t="s">
        <v>2418</v>
      </c>
      <c r="F155" s="66" t="s">
        <v>11114</v>
      </c>
      <c r="G155" s="45"/>
      <c r="H155" s="45"/>
      <c r="I155" s="45"/>
      <c r="J155" s="45"/>
    </row>
    <row r="156" spans="1:10" ht="14.1" customHeight="1" thickBot="1" x14ac:dyDescent="0.25">
      <c r="A156" s="104"/>
      <c r="B156" s="67" t="s">
        <v>12944</v>
      </c>
      <c r="C156" s="76">
        <v>42831</v>
      </c>
      <c r="D156" s="104"/>
      <c r="E156" s="67" t="s">
        <v>3074</v>
      </c>
      <c r="F156" s="66" t="s">
        <v>11114</v>
      </c>
      <c r="G156" s="45"/>
      <c r="H156" s="45"/>
      <c r="I156" s="45"/>
      <c r="J156" s="45"/>
    </row>
    <row r="157" spans="1:10" ht="14.1" customHeight="1" thickBot="1" x14ac:dyDescent="0.25">
      <c r="A157" s="104"/>
      <c r="B157" s="67" t="s">
        <v>1787</v>
      </c>
      <c r="C157" s="88">
        <f>IF(C156="","",IF(AND(MONTH(C156)&gt;=1,MONTH(C156)&lt;=3),1,IF(AND(MONTH(C156)&gt;=4,MONTH(C156)&lt;=6),2,IF(AND(MONTH(C156)&gt;=7,MONTH(C156)&lt;=9),3,4))))</f>
        <v>2</v>
      </c>
      <c r="D157" s="104"/>
      <c r="E157" s="67" t="s">
        <v>13194</v>
      </c>
      <c r="F157" s="66" t="s">
        <v>11114</v>
      </c>
      <c r="G157" s="45"/>
      <c r="H157" s="45"/>
      <c r="I157" s="45"/>
      <c r="J157" s="45"/>
    </row>
    <row r="158" spans="1:10" ht="14.1" customHeight="1" thickBot="1" x14ac:dyDescent="0.25">
      <c r="A158" s="45"/>
      <c r="B158" s="45"/>
      <c r="C158" s="45"/>
      <c r="D158" s="45"/>
      <c r="E158" s="45"/>
      <c r="F158" s="45"/>
      <c r="G158" s="45"/>
      <c r="H158" s="45"/>
      <c r="I158" s="45"/>
      <c r="J158" s="45"/>
    </row>
    <row r="159" spans="1:10" ht="14.1" customHeight="1" thickBot="1" x14ac:dyDescent="0.25">
      <c r="A159" s="72" t="s">
        <v>15736</v>
      </c>
      <c r="B159" s="72" t="s">
        <v>16147</v>
      </c>
      <c r="C159" s="72" t="s">
        <v>15642</v>
      </c>
      <c r="D159" s="72" t="s">
        <v>15252</v>
      </c>
      <c r="E159" s="72" t="s">
        <v>6934</v>
      </c>
      <c r="F159" s="72" t="s">
        <v>15281</v>
      </c>
      <c r="G159" s="45"/>
      <c r="H159" s="45"/>
      <c r="I159" s="45"/>
      <c r="J159" s="45"/>
    </row>
    <row r="160" spans="1:10" ht="13.5" customHeight="1" x14ac:dyDescent="0.2">
      <c r="A160" s="85">
        <v>15101505</v>
      </c>
      <c r="B160" s="69" t="str">
        <f ca="1">IFERROR(INDEX(UNSPSCDes,MATCH(INDIRECT(ADDRESS(ROW(),COLUMN()-1,4)),UNSPSCCode,0)),"")</f>
        <v>Combustible diesel</v>
      </c>
      <c r="C160" s="81" t="s">
        <v>1450</v>
      </c>
      <c r="D160" s="81">
        <v>2250</v>
      </c>
      <c r="E160" s="71">
        <v>200</v>
      </c>
      <c r="F160" s="70">
        <f ca="1">INDIRECT(ADDRESS(ROW(),COLUMN()-2,4))*INDIRECT(ADDRESS(ROW(),COLUMN()-1,4))</f>
        <v>450000</v>
      </c>
      <c r="G160" s="45"/>
      <c r="H160" s="45"/>
      <c r="I160" s="45"/>
      <c r="J160" s="45"/>
    </row>
    <row r="161" spans="1:10" ht="14.1" customHeight="1" x14ac:dyDescent="0.2">
      <c r="A161" s="45"/>
      <c r="B161" s="45"/>
      <c r="C161" s="45"/>
      <c r="D161" s="45"/>
      <c r="E161" s="73" t="s">
        <v>12552</v>
      </c>
      <c r="F161" s="74">
        <f ca="1">SUM(Table38[MONTO TOTAL ESTIMADO])</f>
        <v>450000</v>
      </c>
      <c r="G161" s="45"/>
      <c r="H161" s="45" t="str">
        <f>C153</f>
        <v>Servicios</v>
      </c>
      <c r="I161" s="45" t="str">
        <f>E153</f>
        <v>No</v>
      </c>
      <c r="J161" s="45" t="str">
        <f>D153</f>
        <v>Compras Menores</v>
      </c>
    </row>
    <row r="162" spans="1:10" ht="14.1" customHeight="1" thickBot="1" x14ac:dyDescent="0.3"/>
    <row r="163" spans="1:10" ht="33.75" customHeight="1" thickBot="1" x14ac:dyDescent="0.25">
      <c r="A163" s="64" t="s">
        <v>16383</v>
      </c>
      <c r="B163" s="64" t="s">
        <v>161</v>
      </c>
      <c r="C163" s="64" t="s">
        <v>11726</v>
      </c>
      <c r="D163" s="64" t="s">
        <v>14379</v>
      </c>
      <c r="E163" s="64" t="s">
        <v>10964</v>
      </c>
      <c r="F163" s="64" t="s">
        <v>11097</v>
      </c>
      <c r="G163" s="45"/>
      <c r="H163" s="45"/>
      <c r="I163" s="45"/>
      <c r="J163" s="45"/>
    </row>
    <row r="164" spans="1:10" ht="13.5" customHeight="1" thickBot="1" x14ac:dyDescent="0.25">
      <c r="A164" s="84" t="s">
        <v>18834</v>
      </c>
      <c r="B164" s="84" t="s">
        <v>18835</v>
      </c>
      <c r="C164" s="66" t="s">
        <v>6800</v>
      </c>
      <c r="D164" s="66" t="s">
        <v>17483</v>
      </c>
      <c r="E164" s="66" t="s">
        <v>17854</v>
      </c>
      <c r="F164" s="66"/>
      <c r="G164" s="45"/>
      <c r="H164" s="45"/>
      <c r="I164" s="45"/>
      <c r="J164" s="45"/>
    </row>
    <row r="165" spans="1:10" ht="14.1" customHeight="1" thickBot="1" x14ac:dyDescent="0.25">
      <c r="A165" s="103" t="s">
        <v>14829</v>
      </c>
      <c r="B165" s="67" t="s">
        <v>8531</v>
      </c>
      <c r="C165" s="76">
        <v>42926</v>
      </c>
      <c r="D165" s="103" t="s">
        <v>9388</v>
      </c>
      <c r="E165" s="67" t="s">
        <v>13095</v>
      </c>
      <c r="F165" s="66" t="s">
        <v>3081</v>
      </c>
      <c r="G165" s="45"/>
      <c r="H165" s="45"/>
      <c r="I165" s="45"/>
      <c r="J165" s="45"/>
    </row>
    <row r="166" spans="1:10" ht="14.1" customHeight="1" thickBot="1" x14ac:dyDescent="0.25">
      <c r="A166" s="104"/>
      <c r="B166" s="67" t="s">
        <v>1787</v>
      </c>
      <c r="C166" s="88">
        <f>IF(C165="","",IF(AND(MONTH(C165)&gt;=1,MONTH(C165)&lt;=3),1,IF(AND(MONTH(C165)&gt;=4,MONTH(C165)&lt;=6),2,IF(AND(MONTH(C165)&gt;=7,MONTH(C165)&lt;=9),3,4))))</f>
        <v>3</v>
      </c>
      <c r="D166" s="104"/>
      <c r="E166" s="67" t="s">
        <v>2418</v>
      </c>
      <c r="F166" s="66" t="s">
        <v>11114</v>
      </c>
      <c r="G166" s="45"/>
      <c r="H166" s="45"/>
      <c r="I166" s="45"/>
      <c r="J166" s="45"/>
    </row>
    <row r="167" spans="1:10" ht="14.1" customHeight="1" thickBot="1" x14ac:dyDescent="0.25">
      <c r="A167" s="104"/>
      <c r="B167" s="67" t="s">
        <v>12944</v>
      </c>
      <c r="C167" s="76">
        <v>42929</v>
      </c>
      <c r="D167" s="104"/>
      <c r="E167" s="67" t="s">
        <v>3074</v>
      </c>
      <c r="F167" s="66" t="s">
        <v>11114</v>
      </c>
      <c r="G167" s="45"/>
      <c r="H167" s="45"/>
      <c r="I167" s="45"/>
      <c r="J167" s="45"/>
    </row>
    <row r="168" spans="1:10" ht="14.1" customHeight="1" thickBot="1" x14ac:dyDescent="0.25">
      <c r="A168" s="104"/>
      <c r="B168" s="67" t="s">
        <v>1787</v>
      </c>
      <c r="C168" s="88">
        <f>IF(C167="","",IF(AND(MONTH(C167)&gt;=1,MONTH(C167)&lt;=3),1,IF(AND(MONTH(C167)&gt;=4,MONTH(C167)&lt;=6),2,IF(AND(MONTH(C167)&gt;=7,MONTH(C167)&lt;=9),3,4))))</f>
        <v>3</v>
      </c>
      <c r="D168" s="104"/>
      <c r="E168" s="67" t="s">
        <v>13194</v>
      </c>
      <c r="F168" s="66" t="s">
        <v>11114</v>
      </c>
      <c r="G168" s="45"/>
      <c r="H168" s="45"/>
      <c r="I168" s="45"/>
      <c r="J168" s="45"/>
    </row>
    <row r="169" spans="1:10" ht="14.1" customHeight="1" thickBot="1" x14ac:dyDescent="0.25">
      <c r="A169" s="45"/>
      <c r="B169" s="45"/>
      <c r="C169" s="45"/>
      <c r="D169" s="45"/>
      <c r="E169" s="45"/>
      <c r="F169" s="45"/>
      <c r="G169" s="45"/>
      <c r="H169" s="45"/>
      <c r="I169" s="45"/>
      <c r="J169" s="45"/>
    </row>
    <row r="170" spans="1:10" ht="14.1" customHeight="1" thickBot="1" x14ac:dyDescent="0.25">
      <c r="A170" s="72" t="s">
        <v>15736</v>
      </c>
      <c r="B170" s="72" t="s">
        <v>16147</v>
      </c>
      <c r="C170" s="72" t="s">
        <v>15642</v>
      </c>
      <c r="D170" s="72" t="s">
        <v>15252</v>
      </c>
      <c r="E170" s="72" t="s">
        <v>6934</v>
      </c>
      <c r="F170" s="72" t="s">
        <v>15281</v>
      </c>
      <c r="G170" s="45"/>
      <c r="H170" s="45"/>
      <c r="I170" s="45"/>
      <c r="J170" s="45"/>
    </row>
    <row r="171" spans="1:10" ht="13.5" customHeight="1" x14ac:dyDescent="0.2">
      <c r="A171" s="85">
        <v>15101505</v>
      </c>
      <c r="B171" s="69" t="str">
        <f ca="1">IFERROR(INDEX(UNSPSCDes,MATCH(INDIRECT(ADDRESS(ROW(),COLUMN()-1,4)),UNSPSCCode,0)),"")</f>
        <v>Combustible diesel</v>
      </c>
      <c r="C171" s="81" t="s">
        <v>1450</v>
      </c>
      <c r="D171" s="81">
        <v>2250</v>
      </c>
      <c r="E171" s="71">
        <v>200</v>
      </c>
      <c r="F171" s="70">
        <f ca="1">INDIRECT(ADDRESS(ROW(),COLUMN()-2,4))*INDIRECT(ADDRESS(ROW(),COLUMN()-1,4))</f>
        <v>450000</v>
      </c>
      <c r="G171" s="45"/>
      <c r="H171" s="45"/>
      <c r="I171" s="45"/>
      <c r="J171" s="45"/>
    </row>
    <row r="172" spans="1:10" ht="14.1" customHeight="1" x14ac:dyDescent="0.2">
      <c r="A172" s="45"/>
      <c r="B172" s="45"/>
      <c r="C172" s="45"/>
      <c r="D172" s="45"/>
      <c r="E172" s="73" t="s">
        <v>12552</v>
      </c>
      <c r="F172" s="74">
        <f ca="1">SUM(Table39[MONTO TOTAL ESTIMADO])</f>
        <v>450000</v>
      </c>
      <c r="G172" s="45"/>
      <c r="H172" s="45" t="str">
        <f>C164</f>
        <v>Servicios</v>
      </c>
      <c r="I172" s="45" t="str">
        <f>E164</f>
        <v>No</v>
      </c>
      <c r="J172" s="45" t="str">
        <f>D164</f>
        <v>Compras Menores</v>
      </c>
    </row>
    <row r="173" spans="1:10" ht="14.1" customHeight="1" thickBot="1" x14ac:dyDescent="0.3"/>
    <row r="174" spans="1:10" ht="33.75" customHeight="1" thickBot="1" x14ac:dyDescent="0.25">
      <c r="A174" s="64" t="s">
        <v>16383</v>
      </c>
      <c r="B174" s="64" t="s">
        <v>161</v>
      </c>
      <c r="C174" s="64" t="s">
        <v>11726</v>
      </c>
      <c r="D174" s="64" t="s">
        <v>14379</v>
      </c>
      <c r="E174" s="64" t="s">
        <v>10964</v>
      </c>
      <c r="F174" s="64" t="s">
        <v>11097</v>
      </c>
      <c r="G174" s="45"/>
      <c r="H174" s="45"/>
      <c r="I174" s="45"/>
      <c r="J174" s="45"/>
    </row>
    <row r="175" spans="1:10" ht="13.5" customHeight="1" thickBot="1" x14ac:dyDescent="0.25">
      <c r="A175" s="84" t="s">
        <v>18834</v>
      </c>
      <c r="B175" s="84" t="s">
        <v>18835</v>
      </c>
      <c r="C175" s="66" t="s">
        <v>6800</v>
      </c>
      <c r="D175" s="66" t="s">
        <v>17483</v>
      </c>
      <c r="E175" s="66" t="s">
        <v>17854</v>
      </c>
      <c r="F175" s="66"/>
      <c r="G175" s="45"/>
      <c r="H175" s="45"/>
      <c r="I175" s="45"/>
      <c r="J175" s="45"/>
    </row>
    <row r="176" spans="1:10" ht="14.1" customHeight="1" thickBot="1" x14ac:dyDescent="0.25">
      <c r="A176" s="103" t="s">
        <v>14829</v>
      </c>
      <c r="B176" s="67" t="s">
        <v>8531</v>
      </c>
      <c r="C176" s="76">
        <v>43010</v>
      </c>
      <c r="D176" s="103" t="s">
        <v>9388</v>
      </c>
      <c r="E176" s="67" t="s">
        <v>13095</v>
      </c>
      <c r="F176" s="66" t="s">
        <v>3081</v>
      </c>
      <c r="G176" s="45"/>
      <c r="H176" s="45"/>
      <c r="I176" s="45"/>
      <c r="J176" s="45"/>
    </row>
    <row r="177" spans="1:10" ht="14.1" customHeight="1" thickBot="1" x14ac:dyDescent="0.25">
      <c r="A177" s="104"/>
      <c r="B177" s="67" t="s">
        <v>1787</v>
      </c>
      <c r="C177" s="89">
        <f>IF(C176="","",IF(AND(MONTH(C176)&gt;=1,MONTH(C176)&lt;=3),1,IF(AND(MONTH(C176)&gt;=4,MONTH(C176)&lt;=6),2,IF(AND(MONTH(C176)&gt;=7,MONTH(C176)&lt;=9),3,4))))</f>
        <v>4</v>
      </c>
      <c r="D177" s="104"/>
      <c r="E177" s="67" t="s">
        <v>2418</v>
      </c>
      <c r="F177" s="66" t="s">
        <v>11114</v>
      </c>
      <c r="G177" s="45"/>
      <c r="H177" s="45"/>
      <c r="I177" s="45"/>
      <c r="J177" s="45"/>
    </row>
    <row r="178" spans="1:10" ht="14.1" customHeight="1" thickBot="1" x14ac:dyDescent="0.25">
      <c r="A178" s="104"/>
      <c r="B178" s="67" t="s">
        <v>12944</v>
      </c>
      <c r="C178" s="76">
        <v>43074</v>
      </c>
      <c r="D178" s="104"/>
      <c r="E178" s="67" t="s">
        <v>3074</v>
      </c>
      <c r="F178" s="66" t="s">
        <v>11114</v>
      </c>
      <c r="G178" s="45"/>
      <c r="H178" s="45"/>
      <c r="I178" s="45"/>
      <c r="J178" s="45"/>
    </row>
    <row r="179" spans="1:10" ht="14.1" customHeight="1" thickBot="1" x14ac:dyDescent="0.25">
      <c r="A179" s="104"/>
      <c r="B179" s="67" t="s">
        <v>1787</v>
      </c>
      <c r="C179" s="89">
        <f>IF(C178="","",IF(AND(MONTH(C178)&gt;=1,MONTH(C178)&lt;=3),1,IF(AND(MONTH(C178)&gt;=4,MONTH(C178)&lt;=6),2,IF(AND(MONTH(C178)&gt;=7,MONTH(C178)&lt;=9),3,4))))</f>
        <v>4</v>
      </c>
      <c r="D179" s="104"/>
      <c r="E179" s="67" t="s">
        <v>13194</v>
      </c>
      <c r="F179" s="66" t="s">
        <v>11114</v>
      </c>
      <c r="G179" s="45"/>
      <c r="H179" s="45"/>
      <c r="I179" s="45"/>
      <c r="J179" s="45"/>
    </row>
    <row r="180" spans="1:10" ht="14.1" customHeight="1" thickBot="1" x14ac:dyDescent="0.25">
      <c r="A180" s="45"/>
      <c r="B180" s="45"/>
      <c r="C180" s="45"/>
      <c r="D180" s="45"/>
      <c r="E180" s="45"/>
      <c r="F180" s="45"/>
      <c r="G180" s="45"/>
      <c r="H180" s="45"/>
      <c r="I180" s="45"/>
      <c r="J180" s="45"/>
    </row>
    <row r="181" spans="1:10" ht="14.1" customHeight="1" thickBot="1" x14ac:dyDescent="0.25">
      <c r="A181" s="72" t="s">
        <v>15736</v>
      </c>
      <c r="B181" s="72" t="s">
        <v>16147</v>
      </c>
      <c r="C181" s="72" t="s">
        <v>15642</v>
      </c>
      <c r="D181" s="72" t="s">
        <v>15252</v>
      </c>
      <c r="E181" s="72" t="s">
        <v>6934</v>
      </c>
      <c r="F181" s="72" t="s">
        <v>15281</v>
      </c>
      <c r="G181" s="45"/>
      <c r="H181" s="45"/>
      <c r="I181" s="45"/>
      <c r="J181" s="45"/>
    </row>
    <row r="182" spans="1:10" ht="13.5" customHeight="1" x14ac:dyDescent="0.2">
      <c r="A182" s="85">
        <v>15101505</v>
      </c>
      <c r="B182" s="69" t="str">
        <f ca="1">IFERROR(INDEX(UNSPSCDes,MATCH(INDIRECT(ADDRESS(ROW(),COLUMN()-1,4)),UNSPSCCode,0)),"")</f>
        <v>Combustible diesel</v>
      </c>
      <c r="C182" s="81" t="s">
        <v>1450</v>
      </c>
      <c r="D182" s="81">
        <v>2250</v>
      </c>
      <c r="E182" s="71">
        <v>200</v>
      </c>
      <c r="F182" s="70">
        <f ca="1">INDIRECT(ADDRESS(ROW(),COLUMN()-2,4))*INDIRECT(ADDRESS(ROW(),COLUMN()-1,4))</f>
        <v>450000</v>
      </c>
      <c r="G182" s="45"/>
      <c r="H182" s="45"/>
      <c r="I182" s="45"/>
      <c r="J182" s="45"/>
    </row>
    <row r="183" spans="1:10" ht="14.1" customHeight="1" x14ac:dyDescent="0.2">
      <c r="A183" s="45"/>
      <c r="B183" s="45"/>
      <c r="C183" s="45"/>
      <c r="D183" s="45"/>
      <c r="E183" s="73" t="s">
        <v>12552</v>
      </c>
      <c r="F183" s="74">
        <f ca="1">SUM(Table310[MONTO TOTAL ESTIMADO])</f>
        <v>450000</v>
      </c>
      <c r="G183" s="45"/>
      <c r="H183" s="45" t="str">
        <f>C175</f>
        <v>Servicios</v>
      </c>
      <c r="I183" s="45" t="str">
        <f>E175</f>
        <v>No</v>
      </c>
      <c r="J183" s="45" t="str">
        <f>D175</f>
        <v>Compras Menores</v>
      </c>
    </row>
    <row r="184" spans="1:10" ht="14.1" customHeight="1" thickBot="1" x14ac:dyDescent="0.3"/>
    <row r="185" spans="1:10" ht="33.75" customHeight="1" thickBot="1" x14ac:dyDescent="0.25">
      <c r="A185" s="64" t="s">
        <v>16383</v>
      </c>
      <c r="B185" s="64" t="s">
        <v>161</v>
      </c>
      <c r="C185" s="64" t="s">
        <v>11726</v>
      </c>
      <c r="D185" s="64" t="s">
        <v>14379</v>
      </c>
      <c r="E185" s="64" t="s">
        <v>10964</v>
      </c>
      <c r="F185" s="64" t="s">
        <v>11097</v>
      </c>
      <c r="G185" s="45"/>
      <c r="H185" s="45"/>
      <c r="I185" s="45"/>
      <c r="J185" s="45"/>
    </row>
    <row r="186" spans="1:10" ht="13.5" customHeight="1" thickBot="1" x14ac:dyDescent="0.25">
      <c r="A186" s="84" t="s">
        <v>18836</v>
      </c>
      <c r="B186" s="84" t="s">
        <v>18837</v>
      </c>
      <c r="C186" s="66" t="s">
        <v>6800</v>
      </c>
      <c r="D186" s="66" t="s">
        <v>17483</v>
      </c>
      <c r="E186" s="66" t="s">
        <v>17854</v>
      </c>
      <c r="F186" s="66"/>
      <c r="G186" s="45"/>
      <c r="H186" s="45"/>
      <c r="I186" s="45"/>
      <c r="J186" s="45"/>
    </row>
    <row r="187" spans="1:10" ht="14.1" customHeight="1" thickBot="1" x14ac:dyDescent="0.25">
      <c r="A187" s="103" t="s">
        <v>14829</v>
      </c>
      <c r="B187" s="67" t="s">
        <v>8531</v>
      </c>
      <c r="C187" s="76">
        <v>42751</v>
      </c>
      <c r="D187" s="103" t="s">
        <v>9388</v>
      </c>
      <c r="E187" s="67" t="s">
        <v>13095</v>
      </c>
      <c r="F187" s="66" t="s">
        <v>3081</v>
      </c>
      <c r="G187" s="45"/>
      <c r="H187" s="45"/>
      <c r="I187" s="45"/>
      <c r="J187" s="45"/>
    </row>
    <row r="188" spans="1:10" ht="14.1" customHeight="1" thickBot="1" x14ac:dyDescent="0.25">
      <c r="A188" s="104"/>
      <c r="B188" s="67" t="s">
        <v>1787</v>
      </c>
      <c r="C188" s="89">
        <f>IF(C187="","",IF(AND(MONTH(C187)&gt;=1,MONTH(C187)&lt;=3),1,IF(AND(MONTH(C187)&gt;=4,MONTH(C187)&lt;=6),2,IF(AND(MONTH(C187)&gt;=7,MONTH(C187)&lt;=9),3,4))))</f>
        <v>1</v>
      </c>
      <c r="D188" s="104"/>
      <c r="E188" s="67" t="s">
        <v>2418</v>
      </c>
      <c r="F188" s="66" t="s">
        <v>11114</v>
      </c>
      <c r="G188" s="45"/>
      <c r="H188" s="45"/>
      <c r="I188" s="45"/>
      <c r="J188" s="45"/>
    </row>
    <row r="189" spans="1:10" ht="14.1" customHeight="1" thickBot="1" x14ac:dyDescent="0.25">
      <c r="A189" s="104"/>
      <c r="B189" s="67" t="s">
        <v>12944</v>
      </c>
      <c r="C189" s="76">
        <v>42754</v>
      </c>
      <c r="D189" s="104"/>
      <c r="E189" s="67" t="s">
        <v>3074</v>
      </c>
      <c r="F189" s="66" t="s">
        <v>11114</v>
      </c>
      <c r="G189" s="45"/>
      <c r="H189" s="45"/>
      <c r="I189" s="45"/>
      <c r="J189" s="45"/>
    </row>
    <row r="190" spans="1:10" ht="14.1" customHeight="1" thickBot="1" x14ac:dyDescent="0.25">
      <c r="A190" s="104"/>
      <c r="B190" s="67" t="s">
        <v>1787</v>
      </c>
      <c r="C190" s="89">
        <f>IF(C189="","",IF(AND(MONTH(C189)&gt;=1,MONTH(C189)&lt;=3),1,IF(AND(MONTH(C189)&gt;=4,MONTH(C189)&lt;=6),2,IF(AND(MONTH(C189)&gt;=7,MONTH(C189)&lt;=9),3,4))))</f>
        <v>1</v>
      </c>
      <c r="D190" s="104"/>
      <c r="E190" s="67" t="s">
        <v>13194</v>
      </c>
      <c r="F190" s="66" t="s">
        <v>11114</v>
      </c>
      <c r="G190" s="45"/>
      <c r="H190" s="45"/>
      <c r="I190" s="45"/>
      <c r="J190" s="45"/>
    </row>
    <row r="191" spans="1:10" ht="14.1" customHeight="1" thickBot="1" x14ac:dyDescent="0.25">
      <c r="A191" s="45"/>
      <c r="B191" s="45"/>
      <c r="C191" s="45"/>
      <c r="D191" s="45"/>
      <c r="E191" s="45"/>
      <c r="F191" s="45"/>
      <c r="G191" s="45"/>
      <c r="H191" s="45"/>
      <c r="I191" s="45"/>
      <c r="J191" s="45"/>
    </row>
    <row r="192" spans="1:10" ht="14.1" customHeight="1" thickBot="1" x14ac:dyDescent="0.25">
      <c r="A192" s="72" t="s">
        <v>15736</v>
      </c>
      <c r="B192" s="72" t="s">
        <v>16147</v>
      </c>
      <c r="C192" s="72" t="s">
        <v>15642</v>
      </c>
      <c r="D192" s="72" t="s">
        <v>15252</v>
      </c>
      <c r="E192" s="72" t="s">
        <v>6934</v>
      </c>
      <c r="F192" s="72" t="s">
        <v>15281</v>
      </c>
      <c r="G192" s="45"/>
      <c r="H192" s="45"/>
      <c r="I192" s="45"/>
      <c r="J192" s="45"/>
    </row>
    <row r="193" spans="1:10" ht="13.5" customHeight="1" x14ac:dyDescent="0.2">
      <c r="A193" s="85">
        <v>78180101</v>
      </c>
      <c r="B193" s="69" t="str">
        <f ca="1">IFERROR(INDEX(UNSPSCDes,MATCH(INDIRECT(ADDRESS(ROW(),COLUMN()-1,4)),UNSPSCCode,0)),"")</f>
        <v>Servicios de reparar o pintar la carrocería de vehículos</v>
      </c>
      <c r="C193" s="81" t="s">
        <v>1450</v>
      </c>
      <c r="D193" s="81">
        <v>5</v>
      </c>
      <c r="E193" s="71">
        <v>100000</v>
      </c>
      <c r="F193" s="70">
        <f ca="1">INDIRECT(ADDRESS(ROW(),COLUMN()-2,4))*INDIRECT(ADDRESS(ROW(),COLUMN()-1,4))</f>
        <v>500000</v>
      </c>
      <c r="G193" s="45"/>
      <c r="H193" s="45"/>
      <c r="I193" s="45"/>
      <c r="J193" s="45"/>
    </row>
    <row r="194" spans="1:10" ht="14.1" customHeight="1" x14ac:dyDescent="0.2">
      <c r="A194" s="45"/>
      <c r="B194" s="45"/>
      <c r="C194" s="45"/>
      <c r="D194" s="45"/>
      <c r="E194" s="73" t="s">
        <v>12552</v>
      </c>
      <c r="F194" s="74">
        <f ca="1">SUM(Table311[MONTO TOTAL ESTIMADO])</f>
        <v>500000</v>
      </c>
      <c r="G194" s="45"/>
      <c r="H194" s="45" t="str">
        <f>C186</f>
        <v>Servicios</v>
      </c>
      <c r="I194" s="45" t="str">
        <f>E186</f>
        <v>No</v>
      </c>
      <c r="J194" s="45" t="str">
        <f>D186</f>
        <v>Compras Menores</v>
      </c>
    </row>
    <row r="195" spans="1:10" ht="14.1" customHeight="1" thickBot="1" x14ac:dyDescent="0.3"/>
    <row r="196" spans="1:10" ht="33.75" customHeight="1" thickBot="1" x14ac:dyDescent="0.25">
      <c r="A196" s="64" t="s">
        <v>16383</v>
      </c>
      <c r="B196" s="64" t="s">
        <v>161</v>
      </c>
      <c r="C196" s="64" t="s">
        <v>11726</v>
      </c>
      <c r="D196" s="64" t="s">
        <v>14379</v>
      </c>
      <c r="E196" s="64" t="s">
        <v>10964</v>
      </c>
      <c r="F196" s="64" t="s">
        <v>11097</v>
      </c>
      <c r="G196" s="45"/>
      <c r="H196" s="45"/>
      <c r="I196" s="45"/>
      <c r="J196" s="45"/>
    </row>
    <row r="197" spans="1:10" ht="13.5" customHeight="1" thickBot="1" x14ac:dyDescent="0.25">
      <c r="A197" s="84" t="s">
        <v>18836</v>
      </c>
      <c r="B197" s="84" t="s">
        <v>18837</v>
      </c>
      <c r="C197" s="66" t="s">
        <v>6800</v>
      </c>
      <c r="D197" s="66" t="s">
        <v>17483</v>
      </c>
      <c r="E197" s="66" t="s">
        <v>17854</v>
      </c>
      <c r="F197" s="66"/>
      <c r="G197" s="45"/>
      <c r="H197" s="45"/>
      <c r="I197" s="45"/>
      <c r="J197" s="45"/>
    </row>
    <row r="198" spans="1:10" ht="14.1" customHeight="1" thickBot="1" x14ac:dyDescent="0.25">
      <c r="A198" s="103" t="s">
        <v>14829</v>
      </c>
      <c r="B198" s="67" t="s">
        <v>8531</v>
      </c>
      <c r="C198" s="76">
        <v>42828</v>
      </c>
      <c r="D198" s="103" t="s">
        <v>9388</v>
      </c>
      <c r="E198" s="67" t="s">
        <v>13095</v>
      </c>
      <c r="F198" s="66" t="s">
        <v>3081</v>
      </c>
      <c r="G198" s="45"/>
      <c r="H198" s="45"/>
      <c r="I198" s="45"/>
      <c r="J198" s="45"/>
    </row>
    <row r="199" spans="1:10" ht="14.1" customHeight="1" thickBot="1" x14ac:dyDescent="0.25">
      <c r="A199" s="104"/>
      <c r="B199" s="67" t="s">
        <v>1787</v>
      </c>
      <c r="C199" s="89">
        <f>IF(C198="","",IF(AND(MONTH(C198)&gt;=1,MONTH(C198)&lt;=3),1,IF(AND(MONTH(C198)&gt;=4,MONTH(C198)&lt;=6),2,IF(AND(MONTH(C198)&gt;=7,MONTH(C198)&lt;=9),3,4))))</f>
        <v>2</v>
      </c>
      <c r="D199" s="104"/>
      <c r="E199" s="67" t="s">
        <v>2418</v>
      </c>
      <c r="F199" s="66" t="s">
        <v>11114</v>
      </c>
      <c r="G199" s="45"/>
      <c r="H199" s="45"/>
      <c r="I199" s="45"/>
      <c r="J199" s="45"/>
    </row>
    <row r="200" spans="1:10" ht="14.1" customHeight="1" thickBot="1" x14ac:dyDescent="0.25">
      <c r="A200" s="104"/>
      <c r="B200" s="67" t="s">
        <v>12944</v>
      </c>
      <c r="C200" s="76">
        <v>42831</v>
      </c>
      <c r="D200" s="104"/>
      <c r="E200" s="67" t="s">
        <v>3074</v>
      </c>
      <c r="F200" s="66" t="s">
        <v>11114</v>
      </c>
      <c r="G200" s="45"/>
      <c r="H200" s="45"/>
      <c r="I200" s="45"/>
      <c r="J200" s="45"/>
    </row>
    <row r="201" spans="1:10" ht="14.1" customHeight="1" thickBot="1" x14ac:dyDescent="0.25">
      <c r="A201" s="104"/>
      <c r="B201" s="67" t="s">
        <v>1787</v>
      </c>
      <c r="C201" s="89">
        <f>IF(C200="","",IF(AND(MONTH(C200)&gt;=1,MONTH(C200)&lt;=3),1,IF(AND(MONTH(C200)&gt;=4,MONTH(C200)&lt;=6),2,IF(AND(MONTH(C200)&gt;=7,MONTH(C200)&lt;=9),3,4))))</f>
        <v>2</v>
      </c>
      <c r="D201" s="104"/>
      <c r="E201" s="67" t="s">
        <v>13194</v>
      </c>
      <c r="F201" s="66" t="s">
        <v>11114</v>
      </c>
      <c r="G201" s="45"/>
      <c r="H201" s="45"/>
      <c r="I201" s="45"/>
      <c r="J201" s="45"/>
    </row>
    <row r="202" spans="1:10" ht="14.1" customHeight="1" thickBot="1" x14ac:dyDescent="0.25">
      <c r="A202" s="45"/>
      <c r="B202" s="45"/>
      <c r="C202" s="45"/>
      <c r="D202" s="45"/>
      <c r="E202" s="45"/>
      <c r="F202" s="45"/>
      <c r="G202" s="45"/>
      <c r="H202" s="45"/>
      <c r="I202" s="45"/>
      <c r="J202" s="45"/>
    </row>
    <row r="203" spans="1:10" ht="14.1" customHeight="1" thickBot="1" x14ac:dyDescent="0.25">
      <c r="A203" s="72" t="s">
        <v>15736</v>
      </c>
      <c r="B203" s="72" t="s">
        <v>16147</v>
      </c>
      <c r="C203" s="72" t="s">
        <v>15642</v>
      </c>
      <c r="D203" s="72" t="s">
        <v>15252</v>
      </c>
      <c r="E203" s="72" t="s">
        <v>6934</v>
      </c>
      <c r="F203" s="72" t="s">
        <v>15281</v>
      </c>
      <c r="G203" s="45"/>
      <c r="H203" s="45"/>
      <c r="I203" s="45"/>
      <c r="J203" s="45"/>
    </row>
    <row r="204" spans="1:10" ht="13.5" customHeight="1" x14ac:dyDescent="0.2">
      <c r="A204" s="85">
        <v>78180101</v>
      </c>
      <c r="B204" s="69" t="str">
        <f ca="1">IFERROR(INDEX(UNSPSCDes,MATCH(INDIRECT(ADDRESS(ROW(),COLUMN()-1,4)),UNSPSCCode,0)),"")</f>
        <v>Servicios de reparar o pintar la carrocería de vehículos</v>
      </c>
      <c r="C204" s="81" t="s">
        <v>1450</v>
      </c>
      <c r="D204" s="81">
        <v>5</v>
      </c>
      <c r="E204" s="71">
        <v>100000</v>
      </c>
      <c r="F204" s="70">
        <f ca="1">INDIRECT(ADDRESS(ROW(),COLUMN()-2,4))*INDIRECT(ADDRESS(ROW(),COLUMN()-1,4))</f>
        <v>500000</v>
      </c>
      <c r="G204" s="45"/>
      <c r="H204" s="45"/>
      <c r="I204" s="45"/>
      <c r="J204" s="45"/>
    </row>
    <row r="205" spans="1:10" ht="14.1" customHeight="1" x14ac:dyDescent="0.2">
      <c r="A205" s="45"/>
      <c r="B205" s="45"/>
      <c r="C205" s="45"/>
      <c r="D205" s="45"/>
      <c r="E205" s="73" t="s">
        <v>12552</v>
      </c>
      <c r="F205" s="74">
        <f ca="1">SUM(Table312[MONTO TOTAL ESTIMADO])</f>
        <v>500000</v>
      </c>
      <c r="G205" s="45"/>
      <c r="H205" s="45" t="str">
        <f>C197</f>
        <v>Servicios</v>
      </c>
      <c r="I205" s="45" t="str">
        <f>E197</f>
        <v>No</v>
      </c>
      <c r="J205" s="45" t="str">
        <f>D197</f>
        <v>Compras Menores</v>
      </c>
    </row>
    <row r="206" spans="1:10" ht="14.1" customHeight="1" thickBot="1" x14ac:dyDescent="0.3"/>
    <row r="207" spans="1:10" ht="33.75" customHeight="1" thickBot="1" x14ac:dyDescent="0.25">
      <c r="A207" s="64" t="s">
        <v>16383</v>
      </c>
      <c r="B207" s="64" t="s">
        <v>161</v>
      </c>
      <c r="C207" s="64" t="s">
        <v>11726</v>
      </c>
      <c r="D207" s="64" t="s">
        <v>14379</v>
      </c>
      <c r="E207" s="64" t="s">
        <v>10964</v>
      </c>
      <c r="F207" s="64" t="s">
        <v>11097</v>
      </c>
      <c r="G207" s="45"/>
      <c r="H207" s="45"/>
      <c r="I207" s="45"/>
      <c r="J207" s="45"/>
    </row>
    <row r="208" spans="1:10" ht="13.5" customHeight="1" thickBot="1" x14ac:dyDescent="0.25">
      <c r="A208" s="84" t="s">
        <v>18836</v>
      </c>
      <c r="B208" s="84" t="s">
        <v>18837</v>
      </c>
      <c r="C208" s="66" t="s">
        <v>6800</v>
      </c>
      <c r="D208" s="66" t="s">
        <v>17483</v>
      </c>
      <c r="E208" s="66" t="s">
        <v>17854</v>
      </c>
      <c r="F208" s="66"/>
      <c r="G208" s="45"/>
      <c r="H208" s="45"/>
      <c r="I208" s="45"/>
      <c r="J208" s="45"/>
    </row>
    <row r="209" spans="1:10" ht="14.1" customHeight="1" thickBot="1" x14ac:dyDescent="0.25">
      <c r="A209" s="103" t="s">
        <v>14829</v>
      </c>
      <c r="B209" s="67" t="s">
        <v>8531</v>
      </c>
      <c r="C209" s="76">
        <v>42926</v>
      </c>
      <c r="D209" s="103" t="s">
        <v>9388</v>
      </c>
      <c r="E209" s="67" t="s">
        <v>13095</v>
      </c>
      <c r="F209" s="66" t="s">
        <v>3081</v>
      </c>
      <c r="G209" s="45"/>
      <c r="H209" s="45"/>
      <c r="I209" s="45"/>
      <c r="J209" s="45"/>
    </row>
    <row r="210" spans="1:10" ht="14.1" customHeight="1" thickBot="1" x14ac:dyDescent="0.25">
      <c r="A210" s="104"/>
      <c r="B210" s="67" t="s">
        <v>1787</v>
      </c>
      <c r="C210" s="89">
        <f>IF(C209="","",IF(AND(MONTH(C209)&gt;=1,MONTH(C209)&lt;=3),1,IF(AND(MONTH(C209)&gt;=4,MONTH(C209)&lt;=6),2,IF(AND(MONTH(C209)&gt;=7,MONTH(C209)&lt;=9),3,4))))</f>
        <v>3</v>
      </c>
      <c r="D210" s="104"/>
      <c r="E210" s="67" t="s">
        <v>2418</v>
      </c>
      <c r="F210" s="66" t="s">
        <v>11114</v>
      </c>
      <c r="G210" s="45"/>
      <c r="H210" s="45"/>
      <c r="I210" s="45"/>
      <c r="J210" s="45"/>
    </row>
    <row r="211" spans="1:10" ht="14.1" customHeight="1" thickBot="1" x14ac:dyDescent="0.25">
      <c r="A211" s="104"/>
      <c r="B211" s="67" t="s">
        <v>12944</v>
      </c>
      <c r="C211" s="76">
        <v>42928</v>
      </c>
      <c r="D211" s="104"/>
      <c r="E211" s="67" t="s">
        <v>3074</v>
      </c>
      <c r="F211" s="66" t="s">
        <v>11114</v>
      </c>
      <c r="G211" s="45"/>
      <c r="H211" s="45"/>
      <c r="I211" s="45"/>
      <c r="J211" s="45"/>
    </row>
    <row r="212" spans="1:10" ht="14.1" customHeight="1" thickBot="1" x14ac:dyDescent="0.25">
      <c r="A212" s="104"/>
      <c r="B212" s="67" t="s">
        <v>1787</v>
      </c>
      <c r="C212" s="89">
        <f>IF(C211="","",IF(AND(MONTH(C211)&gt;=1,MONTH(C211)&lt;=3),1,IF(AND(MONTH(C211)&gt;=4,MONTH(C211)&lt;=6),2,IF(AND(MONTH(C211)&gt;=7,MONTH(C211)&lt;=9),3,4))))</f>
        <v>3</v>
      </c>
      <c r="D212" s="104"/>
      <c r="E212" s="67" t="s">
        <v>13194</v>
      </c>
      <c r="F212" s="66" t="s">
        <v>11114</v>
      </c>
      <c r="G212" s="45"/>
      <c r="H212" s="45"/>
      <c r="I212" s="45"/>
      <c r="J212" s="45"/>
    </row>
    <row r="213" spans="1:10" ht="14.1" customHeight="1" thickBot="1" x14ac:dyDescent="0.25">
      <c r="A213" s="45"/>
      <c r="B213" s="45"/>
      <c r="C213" s="45"/>
      <c r="D213" s="45"/>
      <c r="E213" s="45"/>
      <c r="F213" s="45"/>
      <c r="G213" s="45"/>
      <c r="H213" s="45"/>
      <c r="I213" s="45"/>
      <c r="J213" s="45"/>
    </row>
    <row r="214" spans="1:10" ht="14.1" customHeight="1" thickBot="1" x14ac:dyDescent="0.25">
      <c r="A214" s="72" t="s">
        <v>15736</v>
      </c>
      <c r="B214" s="72" t="s">
        <v>16147</v>
      </c>
      <c r="C214" s="72" t="s">
        <v>15642</v>
      </c>
      <c r="D214" s="72" t="s">
        <v>15252</v>
      </c>
      <c r="E214" s="72" t="s">
        <v>6934</v>
      </c>
      <c r="F214" s="72" t="s">
        <v>15281</v>
      </c>
      <c r="G214" s="45"/>
      <c r="H214" s="45"/>
      <c r="I214" s="45"/>
      <c r="J214" s="45"/>
    </row>
    <row r="215" spans="1:10" ht="13.5" customHeight="1" x14ac:dyDescent="0.2">
      <c r="A215" s="85">
        <v>78180101</v>
      </c>
      <c r="B215" s="69" t="str">
        <f ca="1">IFERROR(INDEX(UNSPSCDes,MATCH(INDIRECT(ADDRESS(ROW(),COLUMN()-1,4)),UNSPSCCode,0)),"")</f>
        <v>Servicios de reparar o pintar la carrocería de vehículos</v>
      </c>
      <c r="C215" s="81" t="s">
        <v>1450</v>
      </c>
      <c r="D215" s="81">
        <v>5</v>
      </c>
      <c r="E215" s="71">
        <v>100000</v>
      </c>
      <c r="F215" s="70">
        <f ca="1">INDIRECT(ADDRESS(ROW(),COLUMN()-2,4))*INDIRECT(ADDRESS(ROW(),COLUMN()-1,4))</f>
        <v>500000</v>
      </c>
      <c r="G215" s="45"/>
      <c r="H215" s="45"/>
      <c r="I215" s="45"/>
      <c r="J215" s="45"/>
    </row>
    <row r="216" spans="1:10" ht="14.1" customHeight="1" x14ac:dyDescent="0.2">
      <c r="A216" s="45"/>
      <c r="B216" s="45"/>
      <c r="C216" s="45"/>
      <c r="D216" s="45"/>
      <c r="E216" s="73" t="s">
        <v>12552</v>
      </c>
      <c r="F216" s="74">
        <f ca="1">SUM(Table313[MONTO TOTAL ESTIMADO])</f>
        <v>500000</v>
      </c>
      <c r="G216" s="45"/>
      <c r="H216" s="45" t="str">
        <f>C208</f>
        <v>Servicios</v>
      </c>
      <c r="I216" s="45" t="str">
        <f>E208</f>
        <v>No</v>
      </c>
      <c r="J216" s="45" t="str">
        <f>D208</f>
        <v>Compras Menores</v>
      </c>
    </row>
    <row r="217" spans="1:10" ht="14.1" customHeight="1" thickBot="1" x14ac:dyDescent="0.3"/>
    <row r="218" spans="1:10" ht="33.75" customHeight="1" thickBot="1" x14ac:dyDescent="0.25">
      <c r="A218" s="64" t="s">
        <v>16383</v>
      </c>
      <c r="B218" s="64" t="s">
        <v>161</v>
      </c>
      <c r="C218" s="64" t="s">
        <v>11726</v>
      </c>
      <c r="D218" s="64" t="s">
        <v>14379</v>
      </c>
      <c r="E218" s="64" t="s">
        <v>10964</v>
      </c>
      <c r="F218" s="64" t="s">
        <v>11097</v>
      </c>
      <c r="G218" s="45"/>
      <c r="H218" s="45"/>
      <c r="I218" s="45"/>
      <c r="J218" s="45"/>
    </row>
    <row r="219" spans="1:10" ht="13.5" customHeight="1" thickBot="1" x14ac:dyDescent="0.25">
      <c r="A219" s="84" t="s">
        <v>18836</v>
      </c>
      <c r="B219" s="84" t="s">
        <v>18837</v>
      </c>
      <c r="C219" s="66" t="s">
        <v>6800</v>
      </c>
      <c r="D219" s="66" t="s">
        <v>17483</v>
      </c>
      <c r="E219" s="66" t="s">
        <v>17854</v>
      </c>
      <c r="F219" s="66"/>
      <c r="G219" s="45"/>
      <c r="H219" s="45"/>
      <c r="I219" s="45"/>
      <c r="J219" s="45"/>
    </row>
    <row r="220" spans="1:10" ht="14.1" customHeight="1" thickBot="1" x14ac:dyDescent="0.25">
      <c r="A220" s="103" t="s">
        <v>14829</v>
      </c>
      <c r="B220" s="67" t="s">
        <v>8531</v>
      </c>
      <c r="C220" s="76">
        <v>43010</v>
      </c>
      <c r="D220" s="103" t="s">
        <v>9388</v>
      </c>
      <c r="E220" s="67" t="s">
        <v>13095</v>
      </c>
      <c r="F220" s="66" t="s">
        <v>3081</v>
      </c>
      <c r="G220" s="45"/>
      <c r="H220" s="45"/>
      <c r="I220" s="45"/>
      <c r="J220" s="45"/>
    </row>
    <row r="221" spans="1:10" ht="14.1" customHeight="1" thickBot="1" x14ac:dyDescent="0.25">
      <c r="A221" s="104"/>
      <c r="B221" s="67" t="s">
        <v>1787</v>
      </c>
      <c r="C221" s="89">
        <f>IF(C220="","",IF(AND(MONTH(C220)&gt;=1,MONTH(C220)&lt;=3),1,IF(AND(MONTH(C220)&gt;=4,MONTH(C220)&lt;=6),2,IF(AND(MONTH(C220)&gt;=7,MONTH(C220)&lt;=9),3,4))))</f>
        <v>4</v>
      </c>
      <c r="D221" s="104"/>
      <c r="E221" s="67" t="s">
        <v>2418</v>
      </c>
      <c r="F221" s="66" t="s">
        <v>11114</v>
      </c>
      <c r="G221" s="45"/>
      <c r="H221" s="45"/>
      <c r="I221" s="45"/>
      <c r="J221" s="45"/>
    </row>
    <row r="222" spans="1:10" ht="14.1" customHeight="1" thickBot="1" x14ac:dyDescent="0.25">
      <c r="A222" s="104"/>
      <c r="B222" s="67" t="s">
        <v>12944</v>
      </c>
      <c r="C222" s="76">
        <v>43013</v>
      </c>
      <c r="D222" s="104"/>
      <c r="E222" s="67" t="s">
        <v>3074</v>
      </c>
      <c r="F222" s="66" t="s">
        <v>11114</v>
      </c>
      <c r="G222" s="45"/>
      <c r="H222" s="45"/>
      <c r="I222" s="45"/>
      <c r="J222" s="45"/>
    </row>
    <row r="223" spans="1:10" ht="14.1" customHeight="1" thickBot="1" x14ac:dyDescent="0.25">
      <c r="A223" s="104"/>
      <c r="B223" s="67" t="s">
        <v>1787</v>
      </c>
      <c r="C223" s="89">
        <f>IF(C222="","",IF(AND(MONTH(C222)&gt;=1,MONTH(C222)&lt;=3),1,IF(AND(MONTH(C222)&gt;=4,MONTH(C222)&lt;=6),2,IF(AND(MONTH(C222)&gt;=7,MONTH(C222)&lt;=9),3,4))))</f>
        <v>4</v>
      </c>
      <c r="D223" s="104"/>
      <c r="E223" s="67" t="s">
        <v>13194</v>
      </c>
      <c r="F223" s="66" t="s">
        <v>11114</v>
      </c>
      <c r="G223" s="45"/>
      <c r="H223" s="45"/>
      <c r="I223" s="45"/>
      <c r="J223" s="45"/>
    </row>
    <row r="224" spans="1:10" ht="14.1" customHeight="1" thickBot="1" x14ac:dyDescent="0.25">
      <c r="A224" s="45"/>
      <c r="B224" s="45"/>
      <c r="C224" s="45"/>
      <c r="D224" s="45"/>
      <c r="E224" s="45"/>
      <c r="F224" s="45"/>
      <c r="G224" s="45"/>
      <c r="H224" s="45"/>
      <c r="I224" s="45"/>
      <c r="J224" s="45"/>
    </row>
    <row r="225" spans="1:10" ht="14.1" customHeight="1" thickBot="1" x14ac:dyDescent="0.25">
      <c r="A225" s="72" t="s">
        <v>15736</v>
      </c>
      <c r="B225" s="72" t="s">
        <v>16147</v>
      </c>
      <c r="C225" s="72" t="s">
        <v>15642</v>
      </c>
      <c r="D225" s="72" t="s">
        <v>15252</v>
      </c>
      <c r="E225" s="72" t="s">
        <v>6934</v>
      </c>
      <c r="F225" s="72" t="s">
        <v>15281</v>
      </c>
      <c r="G225" s="45"/>
      <c r="H225" s="45"/>
      <c r="I225" s="45"/>
      <c r="J225" s="45"/>
    </row>
    <row r="226" spans="1:10" ht="13.5" customHeight="1" x14ac:dyDescent="0.2">
      <c r="A226" s="85">
        <v>78180101</v>
      </c>
      <c r="B226" s="69" t="str">
        <f ca="1">IFERROR(INDEX(UNSPSCDes,MATCH(INDIRECT(ADDRESS(ROW(),COLUMN()-1,4)),UNSPSCCode,0)),"")</f>
        <v>Servicios de reparar o pintar la carrocería de vehículos</v>
      </c>
      <c r="C226" s="81" t="s">
        <v>1450</v>
      </c>
      <c r="D226" s="81">
        <v>5</v>
      </c>
      <c r="E226" s="71">
        <v>100000</v>
      </c>
      <c r="F226" s="70">
        <f ca="1">INDIRECT(ADDRESS(ROW(),COLUMN()-2,4))*INDIRECT(ADDRESS(ROW(),COLUMN()-1,4))</f>
        <v>500000</v>
      </c>
      <c r="G226" s="45"/>
      <c r="H226" s="45"/>
      <c r="I226" s="45"/>
      <c r="J226" s="45"/>
    </row>
    <row r="227" spans="1:10" ht="14.1" customHeight="1" x14ac:dyDescent="0.2">
      <c r="A227" s="45"/>
      <c r="B227" s="45"/>
      <c r="C227" s="45"/>
      <c r="D227" s="45"/>
      <c r="E227" s="73" t="s">
        <v>12552</v>
      </c>
      <c r="F227" s="74">
        <f ca="1">SUM(Table314[MONTO TOTAL ESTIMADO])</f>
        <v>500000</v>
      </c>
      <c r="G227" s="45"/>
      <c r="H227" s="45" t="str">
        <f>C219</f>
        <v>Servicios</v>
      </c>
      <c r="I227" s="45" t="str">
        <f>E219</f>
        <v>No</v>
      </c>
      <c r="J227" s="45" t="str">
        <f>D219</f>
        <v>Compras Menores</v>
      </c>
    </row>
    <row r="228" spans="1:10" ht="14.1" customHeight="1" thickBot="1" x14ac:dyDescent="0.3"/>
    <row r="229" spans="1:10" ht="33.75" customHeight="1" thickBot="1" x14ac:dyDescent="0.25">
      <c r="A229" s="64" t="s">
        <v>16383</v>
      </c>
      <c r="B229" s="64" t="s">
        <v>161</v>
      </c>
      <c r="C229" s="64" t="s">
        <v>11726</v>
      </c>
      <c r="D229" s="64" t="s">
        <v>14379</v>
      </c>
      <c r="E229" s="64" t="s">
        <v>10964</v>
      </c>
      <c r="F229" s="64" t="s">
        <v>11097</v>
      </c>
      <c r="G229" s="45"/>
      <c r="H229" s="45"/>
      <c r="I229" s="45"/>
      <c r="J229" s="45"/>
    </row>
    <row r="230" spans="1:10" ht="13.5" customHeight="1" thickBot="1" x14ac:dyDescent="0.25">
      <c r="A230" s="66" t="s">
        <v>18838</v>
      </c>
      <c r="B230" s="66" t="s">
        <v>18839</v>
      </c>
      <c r="C230" s="66" t="s">
        <v>17798</v>
      </c>
      <c r="D230" s="66" t="s">
        <v>10173</v>
      </c>
      <c r="E230" s="66" t="s">
        <v>8857</v>
      </c>
      <c r="F230" s="66"/>
      <c r="G230" s="45"/>
      <c r="H230" s="45"/>
      <c r="I230" s="45"/>
      <c r="J230" s="45"/>
    </row>
    <row r="231" spans="1:10" ht="14.1" customHeight="1" thickBot="1" x14ac:dyDescent="0.25">
      <c r="A231" s="103" t="s">
        <v>14829</v>
      </c>
      <c r="B231" s="67" t="s">
        <v>8531</v>
      </c>
      <c r="C231" s="76">
        <v>42751</v>
      </c>
      <c r="D231" s="103" t="s">
        <v>9388</v>
      </c>
      <c r="E231" s="67" t="s">
        <v>13095</v>
      </c>
      <c r="F231" s="66" t="s">
        <v>3081</v>
      </c>
      <c r="G231" s="45"/>
      <c r="H231" s="45"/>
      <c r="I231" s="45"/>
      <c r="J231" s="45"/>
    </row>
    <row r="232" spans="1:10" ht="14.1" customHeight="1" thickBot="1" x14ac:dyDescent="0.25">
      <c r="A232" s="104"/>
      <c r="B232" s="67" t="s">
        <v>1787</v>
      </c>
      <c r="C232" s="90">
        <f>IF(C231="","",IF(AND(MONTH(C231)&gt;=1,MONTH(C231)&lt;=3),1,IF(AND(MONTH(C231)&gt;=4,MONTH(C231)&lt;=6),2,IF(AND(MONTH(C231)&gt;=7,MONTH(C231)&lt;=9),3,4))))</f>
        <v>1</v>
      </c>
      <c r="D232" s="104"/>
      <c r="E232" s="67" t="s">
        <v>2418</v>
      </c>
      <c r="F232" s="66" t="s">
        <v>11114</v>
      </c>
      <c r="G232" s="45"/>
      <c r="H232" s="45"/>
      <c r="I232" s="45"/>
      <c r="J232" s="45"/>
    </row>
    <row r="233" spans="1:10" ht="14.1" customHeight="1" thickBot="1" x14ac:dyDescent="0.25">
      <c r="A233" s="104"/>
      <c r="B233" s="67" t="s">
        <v>12944</v>
      </c>
      <c r="C233" s="76">
        <v>42752</v>
      </c>
      <c r="D233" s="104"/>
      <c r="E233" s="67" t="s">
        <v>3074</v>
      </c>
      <c r="F233" s="66" t="s">
        <v>11114</v>
      </c>
      <c r="G233" s="45"/>
      <c r="H233" s="45"/>
      <c r="I233" s="45"/>
      <c r="J233" s="45"/>
    </row>
    <row r="234" spans="1:10" ht="14.1" customHeight="1" thickBot="1" x14ac:dyDescent="0.25">
      <c r="A234" s="104"/>
      <c r="B234" s="67" t="s">
        <v>1787</v>
      </c>
      <c r="C234" s="90">
        <f>IF(C233="","",IF(AND(MONTH(C233)&gt;=1,MONTH(C233)&lt;=3),1,IF(AND(MONTH(C233)&gt;=4,MONTH(C233)&lt;=6),2,IF(AND(MONTH(C233)&gt;=7,MONTH(C233)&lt;=9),3,4))))</f>
        <v>1</v>
      </c>
      <c r="D234" s="104"/>
      <c r="E234" s="67" t="s">
        <v>13194</v>
      </c>
      <c r="F234" s="66" t="s">
        <v>11114</v>
      </c>
      <c r="G234" s="45"/>
      <c r="H234" s="45"/>
      <c r="I234" s="45"/>
      <c r="J234" s="45"/>
    </row>
    <row r="235" spans="1:10" ht="14.1" customHeight="1" thickBot="1" x14ac:dyDescent="0.25">
      <c r="A235" s="45"/>
      <c r="B235" s="45"/>
      <c r="C235" s="45"/>
      <c r="D235" s="45"/>
      <c r="E235" s="45"/>
      <c r="F235" s="45"/>
      <c r="G235" s="45"/>
      <c r="H235" s="45"/>
      <c r="I235" s="45"/>
      <c r="J235" s="45"/>
    </row>
    <row r="236" spans="1:10" ht="14.1" customHeight="1" thickBot="1" x14ac:dyDescent="0.25">
      <c r="A236" s="72" t="s">
        <v>15736</v>
      </c>
      <c r="B236" s="72" t="s">
        <v>16147</v>
      </c>
      <c r="C236" s="72" t="s">
        <v>15642</v>
      </c>
      <c r="D236" s="72" t="s">
        <v>15252</v>
      </c>
      <c r="E236" s="72" t="s">
        <v>6934</v>
      </c>
      <c r="F236" s="72" t="s">
        <v>15281</v>
      </c>
      <c r="G236" s="45"/>
      <c r="H236" s="45"/>
      <c r="I236" s="45"/>
      <c r="J236" s="45"/>
    </row>
    <row r="237" spans="1:10" ht="13.5" customHeight="1" x14ac:dyDescent="0.2">
      <c r="A237" s="85">
        <v>14111704</v>
      </c>
      <c r="B237" s="69" t="str">
        <f t="shared" ref="B237:B246" ca="1" si="8">IFERROR(INDEX(UNSPSCDes,MATCH(INDIRECT(ADDRESS(ROW(),COLUMN()-1,4)),UNSPSCCode,0)),"")</f>
        <v>Papel higiénico</v>
      </c>
      <c r="C237" s="81" t="s">
        <v>4735</v>
      </c>
      <c r="D237" s="81">
        <v>40</v>
      </c>
      <c r="E237" s="71">
        <v>565</v>
      </c>
      <c r="F237" s="70">
        <f t="shared" ref="F237:F246" ca="1" si="9">INDIRECT(ADDRESS(ROW(),COLUMN()-2,4))*INDIRECT(ADDRESS(ROW(),COLUMN()-1,4))</f>
        <v>22600</v>
      </c>
      <c r="G237" s="45"/>
      <c r="H237" s="45"/>
      <c r="I237" s="45"/>
      <c r="J237" s="45"/>
    </row>
    <row r="238" spans="1:10" ht="13.5" customHeight="1" x14ac:dyDescent="0.2">
      <c r="A238" s="85">
        <v>47131803</v>
      </c>
      <c r="B238" s="69" t="str">
        <f t="shared" ca="1" si="8"/>
        <v>Desinfectantes para uso doméstico</v>
      </c>
      <c r="C238" s="81" t="s">
        <v>1450</v>
      </c>
      <c r="D238" s="81">
        <v>20</v>
      </c>
      <c r="E238" s="71">
        <v>180</v>
      </c>
      <c r="F238" s="70">
        <f t="shared" ca="1" si="9"/>
        <v>3600</v>
      </c>
      <c r="G238" s="45"/>
      <c r="H238" s="45"/>
      <c r="I238" s="45"/>
      <c r="J238" s="45"/>
    </row>
    <row r="239" spans="1:10" ht="13.5" customHeight="1" x14ac:dyDescent="0.2">
      <c r="A239" s="85">
        <v>53131608</v>
      </c>
      <c r="B239" s="69" t="str">
        <f t="shared" ca="1" si="8"/>
        <v>Jabones</v>
      </c>
      <c r="C239" s="81" t="s">
        <v>4735</v>
      </c>
      <c r="D239" s="81">
        <v>14</v>
      </c>
      <c r="E239" s="71">
        <v>185</v>
      </c>
      <c r="F239" s="70">
        <f t="shared" ca="1" si="9"/>
        <v>2590</v>
      </c>
      <c r="G239" s="45"/>
      <c r="H239" s="45"/>
      <c r="I239" s="45"/>
      <c r="J239" s="45"/>
    </row>
    <row r="240" spans="1:10" ht="13.5" customHeight="1" x14ac:dyDescent="0.2">
      <c r="A240" s="85">
        <v>12161803</v>
      </c>
      <c r="B240" s="69" t="str">
        <f t="shared" ca="1" si="8"/>
        <v>Aerosoles</v>
      </c>
      <c r="C240" s="81" t="s">
        <v>1450</v>
      </c>
      <c r="D240" s="81">
        <v>5</v>
      </c>
      <c r="E240" s="71">
        <v>450</v>
      </c>
      <c r="F240" s="70">
        <f t="shared" ca="1" si="9"/>
        <v>2250</v>
      </c>
      <c r="G240" s="45"/>
      <c r="H240" s="45"/>
      <c r="I240" s="45"/>
      <c r="J240" s="45"/>
    </row>
    <row r="241" spans="1:10" ht="13.5" customHeight="1" x14ac:dyDescent="0.2">
      <c r="A241" s="85">
        <v>14111703</v>
      </c>
      <c r="B241" s="69" t="str">
        <f t="shared" ca="1" si="8"/>
        <v>Toallas de papel</v>
      </c>
      <c r="C241" s="81" t="s">
        <v>4735</v>
      </c>
      <c r="D241" s="81">
        <v>7</v>
      </c>
      <c r="E241" s="71">
        <v>475</v>
      </c>
      <c r="F241" s="70">
        <f t="shared" ca="1" si="9"/>
        <v>3325</v>
      </c>
      <c r="G241" s="45"/>
      <c r="H241" s="45"/>
      <c r="I241" s="45"/>
      <c r="J241" s="45"/>
    </row>
    <row r="242" spans="1:10" ht="13.5" customHeight="1" x14ac:dyDescent="0.2">
      <c r="A242" s="85">
        <v>47121708</v>
      </c>
      <c r="B242" s="69" t="str">
        <f t="shared" ca="1" si="8"/>
        <v>Bolsas higiénicas</v>
      </c>
      <c r="C242" s="81" t="s">
        <v>4735</v>
      </c>
      <c r="D242" s="81">
        <v>10</v>
      </c>
      <c r="E242" s="71">
        <v>135</v>
      </c>
      <c r="F242" s="70">
        <f t="shared" ca="1" si="9"/>
        <v>1350</v>
      </c>
      <c r="G242" s="45"/>
      <c r="H242" s="45"/>
      <c r="I242" s="45"/>
      <c r="J242" s="45"/>
    </row>
    <row r="243" spans="1:10" ht="13.5" customHeight="1" x14ac:dyDescent="0.2">
      <c r="A243" s="85">
        <v>47121804</v>
      </c>
      <c r="B243" s="69" t="str">
        <f t="shared" ca="1" si="8"/>
        <v>Baldes para limpieza</v>
      </c>
      <c r="C243" s="81" t="s">
        <v>1450</v>
      </c>
      <c r="D243" s="81">
        <v>4</v>
      </c>
      <c r="E243" s="71">
        <v>75</v>
      </c>
      <c r="F243" s="70">
        <f t="shared" ca="1" si="9"/>
        <v>300</v>
      </c>
      <c r="G243" s="45"/>
      <c r="H243" s="45"/>
      <c r="I243" s="45"/>
      <c r="J243" s="45"/>
    </row>
    <row r="244" spans="1:10" ht="13.5" customHeight="1" x14ac:dyDescent="0.2">
      <c r="A244" s="85">
        <v>47121612</v>
      </c>
      <c r="B244" s="69" t="str">
        <f t="shared" ca="1" si="8"/>
        <v>Barredoras para pisos</v>
      </c>
      <c r="C244" s="81" t="s">
        <v>1450</v>
      </c>
      <c r="D244" s="81">
        <v>4</v>
      </c>
      <c r="E244" s="71">
        <v>85</v>
      </c>
      <c r="F244" s="70">
        <f t="shared" ca="1" si="9"/>
        <v>340</v>
      </c>
      <c r="G244" s="45"/>
      <c r="H244" s="45"/>
      <c r="I244" s="45"/>
      <c r="J244" s="45"/>
    </row>
    <row r="245" spans="1:10" ht="13.5" customHeight="1" x14ac:dyDescent="0.2">
      <c r="A245" s="85">
        <v>47131502</v>
      </c>
      <c r="B245" s="69" t="str">
        <f t="shared" ca="1" si="8"/>
        <v>Pañitos o toallas para limpiar</v>
      </c>
      <c r="C245" s="81" t="s">
        <v>1450</v>
      </c>
      <c r="D245" s="81">
        <v>6</v>
      </c>
      <c r="E245" s="71">
        <v>25</v>
      </c>
      <c r="F245" s="70">
        <f t="shared" ca="1" si="9"/>
        <v>150</v>
      </c>
      <c r="G245" s="45"/>
      <c r="H245" s="45"/>
      <c r="I245" s="45"/>
      <c r="J245" s="45"/>
    </row>
    <row r="246" spans="1:10" ht="13.5" customHeight="1" x14ac:dyDescent="0.2">
      <c r="A246" s="85">
        <v>47131706</v>
      </c>
      <c r="B246" s="69" t="str">
        <f t="shared" ca="1" si="8"/>
        <v>Dispensadores de ambientadores</v>
      </c>
      <c r="C246" s="81" t="s">
        <v>1450</v>
      </c>
      <c r="D246" s="81">
        <v>3</v>
      </c>
      <c r="E246" s="71">
        <v>450</v>
      </c>
      <c r="F246" s="70">
        <f t="shared" ca="1" si="9"/>
        <v>1350</v>
      </c>
      <c r="G246" s="45"/>
      <c r="H246" s="45"/>
      <c r="I246" s="45"/>
      <c r="J246" s="45"/>
    </row>
    <row r="247" spans="1:10" ht="14.1" customHeight="1" x14ac:dyDescent="0.2">
      <c r="A247" s="45"/>
      <c r="B247" s="45"/>
      <c r="C247" s="45"/>
      <c r="D247" s="45"/>
      <c r="E247" s="73" t="s">
        <v>12552</v>
      </c>
      <c r="F247" s="74">
        <f ca="1">SUM(Table315[MONTO TOTAL ESTIMADO])</f>
        <v>37855</v>
      </c>
      <c r="G247" s="45"/>
      <c r="H247" s="45" t="str">
        <f>C230</f>
        <v>Bienes</v>
      </c>
      <c r="I247" s="45" t="str">
        <f>E230</f>
        <v>Sí</v>
      </c>
      <c r="J247" s="45" t="str">
        <f>D230</f>
        <v>Compras por debajo del Umbral</v>
      </c>
    </row>
    <row r="248" spans="1:10" ht="14.1" customHeight="1" thickBot="1" x14ac:dyDescent="0.3"/>
    <row r="249" spans="1:10" ht="33.75" customHeight="1" thickBot="1" x14ac:dyDescent="0.25">
      <c r="A249" s="64" t="s">
        <v>16383</v>
      </c>
      <c r="B249" s="64" t="s">
        <v>161</v>
      </c>
      <c r="C249" s="64" t="s">
        <v>11726</v>
      </c>
      <c r="D249" s="64" t="s">
        <v>14379</v>
      </c>
      <c r="E249" s="64" t="s">
        <v>10964</v>
      </c>
      <c r="F249" s="64" t="s">
        <v>11097</v>
      </c>
      <c r="G249" s="45"/>
      <c r="H249" s="45"/>
      <c r="I249" s="45"/>
      <c r="J249" s="45"/>
    </row>
    <row r="250" spans="1:10" ht="13.5" customHeight="1" thickBot="1" x14ac:dyDescent="0.25">
      <c r="A250" s="66" t="s">
        <v>18838</v>
      </c>
      <c r="B250" s="66" t="s">
        <v>18839</v>
      </c>
      <c r="C250" s="66" t="s">
        <v>17798</v>
      </c>
      <c r="D250" s="66" t="s">
        <v>10173</v>
      </c>
      <c r="E250" s="66" t="s">
        <v>8857</v>
      </c>
      <c r="F250" s="66"/>
      <c r="G250" s="45"/>
      <c r="H250" s="45"/>
      <c r="I250" s="45"/>
      <c r="J250" s="45"/>
    </row>
    <row r="251" spans="1:10" ht="14.1" customHeight="1" thickBot="1" x14ac:dyDescent="0.25">
      <c r="A251" s="103" t="s">
        <v>14829</v>
      </c>
      <c r="B251" s="67" t="s">
        <v>8531</v>
      </c>
      <c r="C251" s="76">
        <v>42919</v>
      </c>
      <c r="D251" s="103" t="s">
        <v>9388</v>
      </c>
      <c r="E251" s="67" t="s">
        <v>13095</v>
      </c>
      <c r="F251" s="66" t="s">
        <v>3081</v>
      </c>
      <c r="G251" s="45"/>
      <c r="H251" s="45"/>
      <c r="I251" s="45"/>
      <c r="J251" s="45"/>
    </row>
    <row r="252" spans="1:10" ht="14.1" customHeight="1" thickBot="1" x14ac:dyDescent="0.25">
      <c r="A252" s="104"/>
      <c r="B252" s="67" t="s">
        <v>1787</v>
      </c>
      <c r="C252" s="90">
        <f>IF(C251="","",IF(AND(MONTH(C251)&gt;=1,MONTH(C251)&lt;=3),1,IF(AND(MONTH(C251)&gt;=4,MONTH(C251)&lt;=6),2,IF(AND(MONTH(C251)&gt;=7,MONTH(C251)&lt;=9),3,4))))</f>
        <v>3</v>
      </c>
      <c r="D252" s="104"/>
      <c r="E252" s="67" t="s">
        <v>2418</v>
      </c>
      <c r="F252" s="66" t="s">
        <v>11114</v>
      </c>
      <c r="G252" s="45"/>
      <c r="H252" s="45"/>
      <c r="I252" s="45"/>
      <c r="J252" s="45"/>
    </row>
    <row r="253" spans="1:10" ht="14.1" customHeight="1" thickBot="1" x14ac:dyDescent="0.25">
      <c r="A253" s="104"/>
      <c r="B253" s="67" t="s">
        <v>12944</v>
      </c>
      <c r="C253" s="76">
        <v>42920</v>
      </c>
      <c r="D253" s="104"/>
      <c r="E253" s="67" t="s">
        <v>3074</v>
      </c>
      <c r="F253" s="66" t="s">
        <v>11114</v>
      </c>
      <c r="G253" s="45"/>
      <c r="H253" s="45"/>
      <c r="I253" s="45"/>
      <c r="J253" s="45"/>
    </row>
    <row r="254" spans="1:10" ht="14.1" customHeight="1" thickBot="1" x14ac:dyDescent="0.25">
      <c r="A254" s="104"/>
      <c r="B254" s="67" t="s">
        <v>1787</v>
      </c>
      <c r="C254" s="90">
        <f>IF(C253="","",IF(AND(MONTH(C253)&gt;=1,MONTH(C253)&lt;=3),1,IF(AND(MONTH(C253)&gt;=4,MONTH(C253)&lt;=6),2,IF(AND(MONTH(C253)&gt;=7,MONTH(C253)&lt;=9),3,4))))</f>
        <v>3</v>
      </c>
      <c r="D254" s="104"/>
      <c r="E254" s="67" t="s">
        <v>13194</v>
      </c>
      <c r="F254" s="66" t="s">
        <v>11114</v>
      </c>
      <c r="G254" s="45"/>
      <c r="H254" s="45"/>
      <c r="I254" s="45"/>
      <c r="J254" s="45"/>
    </row>
    <row r="255" spans="1:10" ht="14.1" customHeight="1" thickBot="1" x14ac:dyDescent="0.25">
      <c r="A255" s="45"/>
      <c r="B255" s="45"/>
      <c r="C255" s="45"/>
      <c r="D255" s="45"/>
      <c r="E255" s="45"/>
      <c r="F255" s="45"/>
      <c r="G255" s="45"/>
      <c r="H255" s="45"/>
      <c r="I255" s="45"/>
      <c r="J255" s="45"/>
    </row>
    <row r="256" spans="1:10" ht="14.1" customHeight="1" thickBot="1" x14ac:dyDescent="0.25">
      <c r="A256" s="72" t="s">
        <v>15736</v>
      </c>
      <c r="B256" s="72" t="s">
        <v>16147</v>
      </c>
      <c r="C256" s="72" t="s">
        <v>15642</v>
      </c>
      <c r="D256" s="72" t="s">
        <v>15252</v>
      </c>
      <c r="E256" s="72" t="s">
        <v>6934</v>
      </c>
      <c r="F256" s="72" t="s">
        <v>15281</v>
      </c>
      <c r="G256" s="45"/>
      <c r="H256" s="45"/>
      <c r="I256" s="45"/>
      <c r="J256" s="45"/>
    </row>
    <row r="257" spans="1:10" ht="13.5" customHeight="1" x14ac:dyDescent="0.2">
      <c r="A257" s="85">
        <v>14111704</v>
      </c>
      <c r="B257" s="69" t="str">
        <f t="shared" ref="B257:B263" ca="1" si="10">IFERROR(INDEX(UNSPSCDes,MATCH(INDIRECT(ADDRESS(ROW(),COLUMN()-1,4)),UNSPSCCode,0)),"")</f>
        <v>Papel higiénico</v>
      </c>
      <c r="C257" s="81" t="s">
        <v>4735</v>
      </c>
      <c r="D257" s="81">
        <v>40</v>
      </c>
      <c r="E257" s="71">
        <v>565</v>
      </c>
      <c r="F257" s="70">
        <f t="shared" ref="F257:F263" ca="1" si="11">INDIRECT(ADDRESS(ROW(),COLUMN()-2,4))*INDIRECT(ADDRESS(ROW(),COLUMN()-1,4))</f>
        <v>22600</v>
      </c>
      <c r="G257" s="45"/>
      <c r="H257" s="45"/>
      <c r="I257" s="45"/>
      <c r="J257" s="45"/>
    </row>
    <row r="258" spans="1:10" ht="13.5" customHeight="1" x14ac:dyDescent="0.2">
      <c r="A258" s="85">
        <v>47131803</v>
      </c>
      <c r="B258" s="69" t="str">
        <f t="shared" ca="1" si="10"/>
        <v>Desinfectantes para uso doméstico</v>
      </c>
      <c r="C258" s="81" t="s">
        <v>1450</v>
      </c>
      <c r="D258" s="81">
        <v>20</v>
      </c>
      <c r="E258" s="71">
        <v>180</v>
      </c>
      <c r="F258" s="70">
        <f t="shared" ca="1" si="11"/>
        <v>3600</v>
      </c>
      <c r="G258" s="45"/>
      <c r="H258" s="45"/>
      <c r="I258" s="45"/>
      <c r="J258" s="45"/>
    </row>
    <row r="259" spans="1:10" ht="13.5" customHeight="1" x14ac:dyDescent="0.2">
      <c r="A259" s="85">
        <v>53131608</v>
      </c>
      <c r="B259" s="69" t="str">
        <f t="shared" ca="1" si="10"/>
        <v>Jabones</v>
      </c>
      <c r="C259" s="81" t="s">
        <v>4735</v>
      </c>
      <c r="D259" s="81">
        <v>14</v>
      </c>
      <c r="E259" s="71">
        <v>185</v>
      </c>
      <c r="F259" s="70">
        <f t="shared" ca="1" si="11"/>
        <v>2590</v>
      </c>
      <c r="G259" s="45"/>
      <c r="H259" s="45"/>
      <c r="I259" s="45"/>
      <c r="J259" s="45"/>
    </row>
    <row r="260" spans="1:10" ht="13.5" customHeight="1" x14ac:dyDescent="0.2">
      <c r="A260" s="85">
        <v>12161803</v>
      </c>
      <c r="B260" s="69" t="str">
        <f t="shared" ca="1" si="10"/>
        <v>Aerosoles</v>
      </c>
      <c r="C260" s="81" t="s">
        <v>1450</v>
      </c>
      <c r="D260" s="81">
        <v>5</v>
      </c>
      <c r="E260" s="71">
        <v>450</v>
      </c>
      <c r="F260" s="70">
        <f t="shared" ca="1" si="11"/>
        <v>2250</v>
      </c>
      <c r="G260" s="45"/>
      <c r="H260" s="45"/>
      <c r="I260" s="45"/>
      <c r="J260" s="45"/>
    </row>
    <row r="261" spans="1:10" ht="13.5" customHeight="1" x14ac:dyDescent="0.2">
      <c r="A261" s="85">
        <v>14111703</v>
      </c>
      <c r="B261" s="69" t="str">
        <f t="shared" ca="1" si="10"/>
        <v>Toallas de papel</v>
      </c>
      <c r="C261" s="81" t="s">
        <v>4735</v>
      </c>
      <c r="D261" s="81">
        <v>7</v>
      </c>
      <c r="E261" s="71">
        <v>475</v>
      </c>
      <c r="F261" s="70">
        <f t="shared" ca="1" si="11"/>
        <v>3325</v>
      </c>
      <c r="G261" s="45"/>
      <c r="H261" s="45"/>
      <c r="I261" s="45"/>
      <c r="J261" s="45"/>
    </row>
    <row r="262" spans="1:10" ht="13.5" customHeight="1" x14ac:dyDescent="0.2">
      <c r="A262" s="85">
        <v>47131604</v>
      </c>
      <c r="B262" s="69" t="str">
        <f t="shared" ca="1" si="10"/>
        <v>Escobas</v>
      </c>
      <c r="C262" s="81" t="s">
        <v>1450</v>
      </c>
      <c r="D262" s="81">
        <v>3</v>
      </c>
      <c r="E262" s="71">
        <v>80</v>
      </c>
      <c r="F262" s="70">
        <f t="shared" ca="1" si="11"/>
        <v>240</v>
      </c>
      <c r="G262" s="45"/>
      <c r="H262" s="45"/>
      <c r="I262" s="45"/>
      <c r="J262" s="45"/>
    </row>
    <row r="263" spans="1:10" ht="13.5" customHeight="1" x14ac:dyDescent="0.2">
      <c r="A263" s="85">
        <v>47131706</v>
      </c>
      <c r="B263" s="69" t="str">
        <f t="shared" ca="1" si="10"/>
        <v>Dispensadores de ambientadores</v>
      </c>
      <c r="C263" s="81" t="s">
        <v>1450</v>
      </c>
      <c r="D263" s="81">
        <v>3</v>
      </c>
      <c r="E263" s="71">
        <v>450</v>
      </c>
      <c r="F263" s="70">
        <f t="shared" ca="1" si="11"/>
        <v>1350</v>
      </c>
      <c r="G263" s="45"/>
      <c r="H263" s="45"/>
      <c r="I263" s="45"/>
      <c r="J263" s="45"/>
    </row>
    <row r="264" spans="1:10" ht="14.1" customHeight="1" x14ac:dyDescent="0.2">
      <c r="A264" s="45"/>
      <c r="B264" s="45"/>
      <c r="C264" s="45"/>
      <c r="D264" s="45"/>
      <c r="E264" s="73" t="s">
        <v>12552</v>
      </c>
      <c r="F264" s="74">
        <f ca="1">SUM(Table316[MONTO TOTAL ESTIMADO])</f>
        <v>35955</v>
      </c>
      <c r="G264" s="45"/>
      <c r="H264" s="45" t="str">
        <f>C250</f>
        <v>Bienes</v>
      </c>
      <c r="I264" s="45" t="str">
        <f>E250</f>
        <v>Sí</v>
      </c>
      <c r="J264" s="45" t="str">
        <f>D250</f>
        <v>Compras por debajo del Umbral</v>
      </c>
    </row>
    <row r="265" spans="1:10" ht="14.1" customHeight="1" thickBot="1" x14ac:dyDescent="0.3"/>
    <row r="266" spans="1:10" ht="33.75" customHeight="1" thickBot="1" x14ac:dyDescent="0.25">
      <c r="A266" s="64" t="s">
        <v>16383</v>
      </c>
      <c r="B266" s="64" t="s">
        <v>161</v>
      </c>
      <c r="C266" s="64" t="s">
        <v>11726</v>
      </c>
      <c r="D266" s="64" t="s">
        <v>14379</v>
      </c>
      <c r="E266" s="64" t="s">
        <v>10964</v>
      </c>
      <c r="F266" s="64" t="s">
        <v>11097</v>
      </c>
      <c r="G266" s="45"/>
      <c r="H266" s="45"/>
      <c r="I266" s="45"/>
      <c r="J266" s="45"/>
    </row>
    <row r="267" spans="1:10" ht="13.5" customHeight="1" thickBot="1" x14ac:dyDescent="0.25">
      <c r="A267" s="66" t="s">
        <v>18840</v>
      </c>
      <c r="B267" s="66" t="s">
        <v>18841</v>
      </c>
      <c r="C267" s="66" t="s">
        <v>17798</v>
      </c>
      <c r="D267" s="66" t="s">
        <v>10173</v>
      </c>
      <c r="E267" s="66" t="s">
        <v>8857</v>
      </c>
      <c r="F267" s="66"/>
      <c r="G267" s="45"/>
      <c r="H267" s="45"/>
      <c r="I267" s="45"/>
      <c r="J267" s="45"/>
    </row>
    <row r="268" spans="1:10" ht="14.1" customHeight="1" thickBot="1" x14ac:dyDescent="0.25">
      <c r="A268" s="103" t="s">
        <v>14829</v>
      </c>
      <c r="B268" s="67" t="s">
        <v>8531</v>
      </c>
      <c r="C268" s="76">
        <v>42758</v>
      </c>
      <c r="D268" s="103" t="s">
        <v>9388</v>
      </c>
      <c r="E268" s="67" t="s">
        <v>13095</v>
      </c>
      <c r="F268" s="66" t="s">
        <v>3081</v>
      </c>
      <c r="G268" s="45"/>
      <c r="H268" s="45"/>
      <c r="I268" s="45"/>
      <c r="J268" s="45"/>
    </row>
    <row r="269" spans="1:10" ht="14.1" customHeight="1" thickBot="1" x14ac:dyDescent="0.25">
      <c r="A269" s="104"/>
      <c r="B269" s="67" t="s">
        <v>1787</v>
      </c>
      <c r="C269" s="90">
        <f>IF(C268="","",IF(AND(MONTH(C268)&gt;=1,MONTH(C268)&lt;=3),1,IF(AND(MONTH(C268)&gt;=4,MONTH(C268)&lt;=6),2,IF(AND(MONTH(C268)&gt;=7,MONTH(C268)&lt;=9),3,4))))</f>
        <v>1</v>
      </c>
      <c r="D269" s="104"/>
      <c r="E269" s="67" t="s">
        <v>2418</v>
      </c>
      <c r="F269" s="66" t="s">
        <v>11114</v>
      </c>
      <c r="G269" s="45"/>
      <c r="H269" s="45"/>
      <c r="I269" s="45"/>
      <c r="J269" s="45"/>
    </row>
    <row r="270" spans="1:10" ht="14.1" customHeight="1" thickBot="1" x14ac:dyDescent="0.25">
      <c r="A270" s="104"/>
      <c r="B270" s="67" t="s">
        <v>12944</v>
      </c>
      <c r="C270" s="76">
        <v>42759</v>
      </c>
      <c r="D270" s="104"/>
      <c r="E270" s="67" t="s">
        <v>3074</v>
      </c>
      <c r="F270" s="66" t="s">
        <v>11114</v>
      </c>
      <c r="G270" s="45"/>
      <c r="H270" s="45"/>
      <c r="I270" s="45"/>
      <c r="J270" s="45"/>
    </row>
    <row r="271" spans="1:10" ht="14.1" customHeight="1" thickBot="1" x14ac:dyDescent="0.25">
      <c r="A271" s="104"/>
      <c r="B271" s="67" t="s">
        <v>1787</v>
      </c>
      <c r="C271" s="90">
        <f>IF(C270="","",IF(AND(MONTH(C270)&gt;=1,MONTH(C270)&lt;=3),1,IF(AND(MONTH(C270)&gt;=4,MONTH(C270)&lt;=6),2,IF(AND(MONTH(C270)&gt;=7,MONTH(C270)&lt;=9),3,4))))</f>
        <v>1</v>
      </c>
      <c r="D271" s="104"/>
      <c r="E271" s="67" t="s">
        <v>13194</v>
      </c>
      <c r="F271" s="66" t="s">
        <v>11114</v>
      </c>
      <c r="G271" s="45"/>
      <c r="H271" s="45"/>
      <c r="I271" s="45"/>
      <c r="J271" s="45"/>
    </row>
    <row r="272" spans="1:10" ht="14.1" customHeight="1" thickBot="1" x14ac:dyDescent="0.25">
      <c r="A272" s="45"/>
      <c r="B272" s="45"/>
      <c r="C272" s="45"/>
      <c r="D272" s="45"/>
      <c r="E272" s="45"/>
      <c r="F272" s="45"/>
      <c r="G272" s="45"/>
      <c r="H272" s="45"/>
      <c r="I272" s="45"/>
      <c r="J272" s="45"/>
    </row>
    <row r="273" spans="1:10" ht="14.1" customHeight="1" thickBot="1" x14ac:dyDescent="0.25">
      <c r="A273" s="72" t="s">
        <v>15736</v>
      </c>
      <c r="B273" s="72" t="s">
        <v>16147</v>
      </c>
      <c r="C273" s="72" t="s">
        <v>15642</v>
      </c>
      <c r="D273" s="72" t="s">
        <v>15252</v>
      </c>
      <c r="E273" s="72" t="s">
        <v>6934</v>
      </c>
      <c r="F273" s="72" t="s">
        <v>15281</v>
      </c>
      <c r="G273" s="45"/>
      <c r="H273" s="45"/>
      <c r="I273" s="45"/>
      <c r="J273" s="45"/>
    </row>
    <row r="274" spans="1:10" ht="13.5" customHeight="1" x14ac:dyDescent="0.2">
      <c r="A274" s="85">
        <v>46181804</v>
      </c>
      <c r="B274" s="69" t="str">
        <f t="shared" ref="B274:B279" ca="1" si="12">IFERROR(INDEX(UNSPSCDes,MATCH(INDIRECT(ADDRESS(ROW(),COLUMN()-1,4)),UNSPSCCode,0)),"")</f>
        <v>Gafas protectoras</v>
      </c>
      <c r="C274" s="81" t="s">
        <v>1450</v>
      </c>
      <c r="D274" s="81">
        <v>6</v>
      </c>
      <c r="E274" s="71">
        <v>285</v>
      </c>
      <c r="F274" s="70">
        <f t="shared" ref="F274:F279" ca="1" si="13">INDIRECT(ADDRESS(ROW(),COLUMN()-2,4))*INDIRECT(ADDRESS(ROW(),COLUMN()-1,4))</f>
        <v>1710</v>
      </c>
      <c r="G274" s="45"/>
      <c r="H274" s="45"/>
      <c r="I274" s="45"/>
      <c r="J274" s="45"/>
    </row>
    <row r="275" spans="1:10" ht="13.5" customHeight="1" x14ac:dyDescent="0.2">
      <c r="A275" s="85">
        <v>46181604</v>
      </c>
      <c r="B275" s="69" t="str">
        <f t="shared" ca="1" si="12"/>
        <v>Botas de seguridad</v>
      </c>
      <c r="C275" s="81" t="s">
        <v>1450</v>
      </c>
      <c r="D275" s="81">
        <v>6</v>
      </c>
      <c r="E275" s="71">
        <v>2650</v>
      </c>
      <c r="F275" s="70">
        <f t="shared" ca="1" si="13"/>
        <v>15900</v>
      </c>
      <c r="G275" s="45"/>
      <c r="H275" s="45"/>
      <c r="I275" s="45"/>
      <c r="J275" s="45"/>
    </row>
    <row r="276" spans="1:10" ht="13.5" customHeight="1" x14ac:dyDescent="0.2">
      <c r="A276" s="85">
        <v>41103406</v>
      </c>
      <c r="B276" s="69" t="str">
        <f t="shared" ca="1" si="12"/>
        <v>Cajas de guantes de aislamiento</v>
      </c>
      <c r="C276" s="81" t="s">
        <v>1450</v>
      </c>
      <c r="D276" s="81">
        <v>3</v>
      </c>
      <c r="E276" s="71">
        <v>480</v>
      </c>
      <c r="F276" s="70">
        <f t="shared" ca="1" si="13"/>
        <v>1440</v>
      </c>
      <c r="G276" s="45"/>
      <c r="H276" s="45"/>
      <c r="I276" s="45"/>
      <c r="J276" s="45"/>
    </row>
    <row r="277" spans="1:10" ht="13.5" customHeight="1" x14ac:dyDescent="0.2">
      <c r="A277" s="85">
        <v>46181704</v>
      </c>
      <c r="B277" s="69" t="str">
        <f t="shared" ca="1" si="12"/>
        <v>Cascos de seguridad</v>
      </c>
      <c r="C277" s="81" t="s">
        <v>1450</v>
      </c>
      <c r="D277" s="81">
        <v>6</v>
      </c>
      <c r="E277" s="71">
        <v>550</v>
      </c>
      <c r="F277" s="70">
        <f t="shared" ca="1" si="13"/>
        <v>3300</v>
      </c>
      <c r="G277" s="45"/>
      <c r="H277" s="45"/>
      <c r="I277" s="45"/>
      <c r="J277" s="45"/>
    </row>
    <row r="278" spans="1:10" ht="13.5" customHeight="1" x14ac:dyDescent="0.2">
      <c r="A278" s="85">
        <v>46181507</v>
      </c>
      <c r="B278" s="69" t="str">
        <f t="shared" ca="1" si="12"/>
        <v>Chalecos de seguridad</v>
      </c>
      <c r="C278" s="81" t="s">
        <v>1450</v>
      </c>
      <c r="D278" s="81">
        <v>6</v>
      </c>
      <c r="E278" s="71">
        <v>250</v>
      </c>
      <c r="F278" s="70">
        <f t="shared" ca="1" si="13"/>
        <v>1500</v>
      </c>
      <c r="G278" s="45"/>
      <c r="H278" s="45"/>
      <c r="I278" s="45"/>
      <c r="J278" s="45"/>
    </row>
    <row r="279" spans="1:10" ht="13.5" customHeight="1" x14ac:dyDescent="0.2">
      <c r="A279" s="85">
        <v>41122703</v>
      </c>
      <c r="B279" s="69" t="str">
        <f t="shared" ca="1" si="12"/>
        <v>Cintas de seguridad</v>
      </c>
      <c r="C279" s="81" t="s">
        <v>1450</v>
      </c>
      <c r="D279" s="81">
        <v>3</v>
      </c>
      <c r="E279" s="71">
        <v>200</v>
      </c>
      <c r="F279" s="70">
        <f t="shared" ca="1" si="13"/>
        <v>600</v>
      </c>
      <c r="G279" s="45"/>
      <c r="H279" s="45"/>
      <c r="I279" s="45"/>
      <c r="J279" s="45"/>
    </row>
    <row r="280" spans="1:10" ht="14.1" customHeight="1" x14ac:dyDescent="0.2">
      <c r="A280" s="45"/>
      <c r="B280" s="45"/>
      <c r="C280" s="45"/>
      <c r="D280" s="45"/>
      <c r="E280" s="73" t="s">
        <v>12552</v>
      </c>
      <c r="F280" s="74">
        <f ca="1">SUM(Table317[MONTO TOTAL ESTIMADO])</f>
        <v>24450</v>
      </c>
      <c r="G280" s="45"/>
      <c r="H280" s="45" t="str">
        <f>C267</f>
        <v>Bienes</v>
      </c>
      <c r="I280" s="45" t="str">
        <f>E267</f>
        <v>Sí</v>
      </c>
      <c r="J280" s="45" t="str">
        <f>D267</f>
        <v>Compras por debajo del Umbral</v>
      </c>
    </row>
    <row r="281" spans="1:10" ht="14.1" customHeight="1" thickBot="1" x14ac:dyDescent="0.3"/>
    <row r="282" spans="1:10" ht="33.75" customHeight="1" thickBot="1" x14ac:dyDescent="0.25">
      <c r="A282" s="64" t="s">
        <v>16383</v>
      </c>
      <c r="B282" s="64" t="s">
        <v>161</v>
      </c>
      <c r="C282" s="64" t="s">
        <v>11726</v>
      </c>
      <c r="D282" s="64" t="s">
        <v>14379</v>
      </c>
      <c r="E282" s="64" t="s">
        <v>10964</v>
      </c>
      <c r="F282" s="64" t="s">
        <v>11097</v>
      </c>
      <c r="G282" s="45"/>
      <c r="H282" s="45"/>
      <c r="I282" s="45"/>
      <c r="J282" s="45"/>
    </row>
    <row r="283" spans="1:10" ht="13.5" customHeight="1" thickBot="1" x14ac:dyDescent="0.25">
      <c r="A283" s="66" t="s">
        <v>18842</v>
      </c>
      <c r="B283" s="66" t="s">
        <v>18843</v>
      </c>
      <c r="C283" s="66" t="s">
        <v>6800</v>
      </c>
      <c r="D283" s="66" t="s">
        <v>17483</v>
      </c>
      <c r="E283" s="66" t="s">
        <v>8857</v>
      </c>
      <c r="F283" s="66"/>
      <c r="G283" s="45"/>
      <c r="H283" s="45"/>
      <c r="I283" s="45"/>
      <c r="J283" s="45"/>
    </row>
    <row r="284" spans="1:10" ht="14.1" customHeight="1" thickBot="1" x14ac:dyDescent="0.25">
      <c r="A284" s="103" t="s">
        <v>14829</v>
      </c>
      <c r="B284" s="67" t="s">
        <v>8531</v>
      </c>
      <c r="C284" s="76">
        <v>42856</v>
      </c>
      <c r="D284" s="103" t="s">
        <v>9388</v>
      </c>
      <c r="E284" s="67" t="s">
        <v>13095</v>
      </c>
      <c r="F284" s="66" t="s">
        <v>3081</v>
      </c>
      <c r="G284" s="45"/>
      <c r="H284" s="45"/>
      <c r="I284" s="45"/>
      <c r="J284" s="45"/>
    </row>
    <row r="285" spans="1:10" ht="14.1" customHeight="1" thickBot="1" x14ac:dyDescent="0.25">
      <c r="A285" s="104"/>
      <c r="B285" s="67" t="s">
        <v>1787</v>
      </c>
      <c r="C285" s="90">
        <f>IF(C284="","",IF(AND(MONTH(C284)&gt;=1,MONTH(C284)&lt;=3),1,IF(AND(MONTH(C284)&gt;=4,MONTH(C284)&lt;=6),2,IF(AND(MONTH(C284)&gt;=7,MONTH(C284)&lt;=9),3,4))))</f>
        <v>2</v>
      </c>
      <c r="D285" s="104"/>
      <c r="E285" s="67" t="s">
        <v>2418</v>
      </c>
      <c r="F285" s="66" t="s">
        <v>11114</v>
      </c>
      <c r="G285" s="45"/>
      <c r="H285" s="45"/>
      <c r="I285" s="45"/>
      <c r="J285" s="45"/>
    </row>
    <row r="286" spans="1:10" ht="14.1" customHeight="1" thickBot="1" x14ac:dyDescent="0.25">
      <c r="A286" s="104"/>
      <c r="B286" s="67" t="s">
        <v>12944</v>
      </c>
      <c r="C286" s="76">
        <v>42859</v>
      </c>
      <c r="D286" s="104"/>
      <c r="E286" s="67" t="s">
        <v>3074</v>
      </c>
      <c r="F286" s="66" t="s">
        <v>11114</v>
      </c>
      <c r="G286" s="45"/>
      <c r="H286" s="45"/>
      <c r="I286" s="45"/>
      <c r="J286" s="45"/>
    </row>
    <row r="287" spans="1:10" ht="14.1" customHeight="1" thickBot="1" x14ac:dyDescent="0.25">
      <c r="A287" s="104"/>
      <c r="B287" s="67" t="s">
        <v>1787</v>
      </c>
      <c r="C287" s="90">
        <f>IF(C286="","",IF(AND(MONTH(C286)&gt;=1,MONTH(C286)&lt;=3),1,IF(AND(MONTH(C286)&gt;=4,MONTH(C286)&lt;=6),2,IF(AND(MONTH(C286)&gt;=7,MONTH(C286)&lt;=9),3,4))))</f>
        <v>2</v>
      </c>
      <c r="D287" s="104"/>
      <c r="E287" s="67" t="s">
        <v>13194</v>
      </c>
      <c r="F287" s="66" t="s">
        <v>11114</v>
      </c>
      <c r="G287" s="45"/>
      <c r="H287" s="45"/>
      <c r="I287" s="45"/>
      <c r="J287" s="45"/>
    </row>
    <row r="288" spans="1:10" ht="14.1" customHeight="1" thickBot="1" x14ac:dyDescent="0.25">
      <c r="A288" s="45"/>
      <c r="B288" s="45"/>
      <c r="C288" s="45"/>
      <c r="D288" s="45"/>
      <c r="E288" s="45"/>
      <c r="F288" s="45"/>
      <c r="G288" s="45"/>
      <c r="H288" s="45"/>
      <c r="I288" s="45"/>
      <c r="J288" s="45"/>
    </row>
    <row r="289" spans="1:16384" ht="14.1" customHeight="1" thickBot="1" x14ac:dyDescent="0.25">
      <c r="A289" s="72" t="s">
        <v>15736</v>
      </c>
      <c r="B289" s="72" t="s">
        <v>16147</v>
      </c>
      <c r="C289" s="72" t="s">
        <v>15642</v>
      </c>
      <c r="D289" s="72" t="s">
        <v>15252</v>
      </c>
      <c r="E289" s="72" t="s">
        <v>6934</v>
      </c>
      <c r="F289" s="72" t="s">
        <v>15281</v>
      </c>
      <c r="G289" s="45"/>
      <c r="H289" s="45"/>
      <c r="I289" s="45"/>
      <c r="J289" s="45"/>
    </row>
    <row r="290" spans="1:16384" ht="13.5" customHeight="1" x14ac:dyDescent="0.2">
      <c r="A290" s="85">
        <v>82121507</v>
      </c>
      <c r="B290" s="69" t="str">
        <f ca="1">IFERROR(INDEX(UNSPSCDes,MATCH(INDIRECT(ADDRESS(ROW(),COLUMN()-1,4)),UNSPSCCode,0)),"")</f>
        <v>Impresión de papelería o formularios comerciales</v>
      </c>
      <c r="C290" s="81" t="s">
        <v>1450</v>
      </c>
      <c r="D290" s="81">
        <v>3</v>
      </c>
      <c r="E290" s="71">
        <v>60000</v>
      </c>
      <c r="F290" s="70">
        <f ca="1">INDIRECT(ADDRESS(ROW(),COLUMN()-2,4))*INDIRECT(ADDRESS(ROW(),COLUMN()-1,4))</f>
        <v>180000</v>
      </c>
      <c r="G290" s="45"/>
      <c r="H290" s="45"/>
      <c r="I290" s="45"/>
      <c r="J290" s="45"/>
    </row>
    <row r="291" spans="1:16384" ht="13.5" customHeight="1" x14ac:dyDescent="0.2">
      <c r="A291" s="85">
        <v>82121505</v>
      </c>
      <c r="B291" s="69" t="str">
        <f ca="1">IFERROR(INDEX(UNSPSCDes,MATCH(INDIRECT(ADDRESS(ROW(),COLUMN()-1,4)),UNSPSCCode,0)),"")</f>
        <v>Impresión promocional o publicitaria</v>
      </c>
      <c r="C291" s="81" t="s">
        <v>1450</v>
      </c>
      <c r="D291" s="81">
        <v>3</v>
      </c>
      <c r="E291" s="71">
        <v>35000</v>
      </c>
      <c r="F291" s="70">
        <f ca="1">INDIRECT(ADDRESS(ROW(),COLUMN()-2,4))*INDIRECT(ADDRESS(ROW(),COLUMN()-1,4))</f>
        <v>105000</v>
      </c>
      <c r="G291" s="45"/>
      <c r="H291" s="45"/>
      <c r="I291" s="45"/>
      <c r="J291" s="45"/>
    </row>
    <row r="292" spans="1:16384" ht="13.5" customHeight="1" x14ac:dyDescent="0.2">
      <c r="A292" s="85">
        <v>82121508</v>
      </c>
      <c r="B292" s="69" t="str">
        <f ca="1">IFERROR(INDEX(UNSPSCDes,MATCH(INDIRECT(ADDRESS(ROW(),COLUMN()-1,4)),UNSPSCCode,0)),"")</f>
        <v>Impresión de envolturas, etiquetas, sellos o bolsas</v>
      </c>
      <c r="C292" s="81" t="s">
        <v>1450</v>
      </c>
      <c r="D292" s="81">
        <v>3</v>
      </c>
      <c r="E292" s="71">
        <v>7580</v>
      </c>
      <c r="F292" s="70">
        <f ca="1">INDIRECT(ADDRESS(ROW(),COLUMN()-2,4))*INDIRECT(ADDRESS(ROW(),COLUMN()-1,4))</f>
        <v>22740</v>
      </c>
      <c r="G292" s="45"/>
      <c r="H292" s="45"/>
      <c r="I292" s="45"/>
      <c r="J292" s="45"/>
    </row>
    <row r="293" spans="1:16384" ht="13.5" customHeight="1" x14ac:dyDescent="0.2">
      <c r="A293" s="85">
        <v>14111604</v>
      </c>
      <c r="B293" s="69" t="str">
        <f ca="1">IFERROR(INDEX(UNSPSCDes,MATCH(INDIRECT(ADDRESS(ROW(),COLUMN()-1,4)),UNSPSCCode,0)),"")</f>
        <v>Tarjetas de presentación</v>
      </c>
      <c r="C293" s="81" t="s">
        <v>1450</v>
      </c>
      <c r="D293" s="81">
        <v>6000</v>
      </c>
      <c r="E293" s="71">
        <v>12</v>
      </c>
      <c r="F293" s="70">
        <f ca="1">INDIRECT(ADDRESS(ROW(),COLUMN()-2,4))*INDIRECT(ADDRESS(ROW(),COLUMN()-1,4))</f>
        <v>72000</v>
      </c>
      <c r="G293" s="45"/>
      <c r="H293" s="62">
        <v>14111604</v>
      </c>
      <c r="I293" s="62">
        <v>14111604</v>
      </c>
      <c r="J293" s="62">
        <v>14111604</v>
      </c>
      <c r="K293" s="62">
        <v>14111604</v>
      </c>
      <c r="L293" s="62">
        <v>14111604</v>
      </c>
      <c r="M293" s="62">
        <v>14111604</v>
      </c>
      <c r="N293" s="62">
        <v>14111604</v>
      </c>
      <c r="O293" s="62">
        <v>14111604</v>
      </c>
      <c r="P293" s="62">
        <v>14111604</v>
      </c>
      <c r="Q293" s="62">
        <v>14111604</v>
      </c>
      <c r="R293" s="62">
        <v>14111604</v>
      </c>
      <c r="S293" s="62">
        <v>14111604</v>
      </c>
      <c r="T293" s="62">
        <v>14111604</v>
      </c>
      <c r="U293" s="62">
        <v>14111604</v>
      </c>
      <c r="V293" s="62">
        <v>14111604</v>
      </c>
      <c r="W293" s="62">
        <v>14111604</v>
      </c>
      <c r="X293" s="62">
        <v>14111604</v>
      </c>
      <c r="Y293" s="62">
        <v>14111604</v>
      </c>
      <c r="Z293" s="62">
        <v>14111604</v>
      </c>
      <c r="AA293" s="62">
        <v>14111604</v>
      </c>
      <c r="AB293" s="62">
        <v>14111604</v>
      </c>
      <c r="AC293" s="62">
        <v>14111604</v>
      </c>
      <c r="AD293" s="62">
        <v>14111604</v>
      </c>
      <c r="AE293" s="62">
        <v>14111604</v>
      </c>
      <c r="AF293" s="62">
        <v>14111604</v>
      </c>
      <c r="AG293" s="62">
        <v>14111604</v>
      </c>
      <c r="AH293" s="62">
        <v>14111604</v>
      </c>
      <c r="AI293" s="62">
        <v>14111604</v>
      </c>
      <c r="AJ293" s="62">
        <v>14111604</v>
      </c>
      <c r="AK293" s="62">
        <v>14111604</v>
      </c>
      <c r="AL293" s="62">
        <v>14111604</v>
      </c>
      <c r="AM293" s="62">
        <v>14111604</v>
      </c>
      <c r="AN293" s="62">
        <v>14111604</v>
      </c>
      <c r="AO293" s="62">
        <v>14111604</v>
      </c>
      <c r="AP293" s="62">
        <v>14111604</v>
      </c>
      <c r="AQ293" s="62">
        <v>14111604</v>
      </c>
      <c r="AR293" s="62">
        <v>14111604</v>
      </c>
      <c r="AS293" s="62">
        <v>14111604</v>
      </c>
      <c r="AT293" s="62">
        <v>14111604</v>
      </c>
      <c r="AU293" s="62">
        <v>14111604</v>
      </c>
      <c r="AV293" s="62">
        <v>14111604</v>
      </c>
      <c r="AW293" s="62">
        <v>14111604</v>
      </c>
      <c r="AX293" s="62">
        <v>14111604</v>
      </c>
      <c r="AY293" s="62">
        <v>14111604</v>
      </c>
      <c r="AZ293" s="62">
        <v>14111604</v>
      </c>
      <c r="BA293" s="62">
        <v>14111604</v>
      </c>
      <c r="BB293" s="62">
        <v>14111604</v>
      </c>
      <c r="BC293" s="62">
        <v>14111604</v>
      </c>
      <c r="BD293" s="62">
        <v>14111604</v>
      </c>
      <c r="BE293" s="62">
        <v>14111604</v>
      </c>
      <c r="BF293" s="62">
        <v>14111604</v>
      </c>
      <c r="BG293" s="62">
        <v>14111604</v>
      </c>
      <c r="BH293" s="62">
        <v>14111604</v>
      </c>
      <c r="BI293" s="62">
        <v>14111604</v>
      </c>
      <c r="BJ293" s="62">
        <v>14111604</v>
      </c>
      <c r="BK293" s="62">
        <v>14111604</v>
      </c>
      <c r="BL293" s="62">
        <v>14111604</v>
      </c>
      <c r="BM293" s="62">
        <v>14111604</v>
      </c>
      <c r="BN293" s="62">
        <v>14111604</v>
      </c>
      <c r="BO293" s="62">
        <v>14111604</v>
      </c>
      <c r="BP293" s="62">
        <v>14111604</v>
      </c>
      <c r="BQ293" s="62">
        <v>14111604</v>
      </c>
      <c r="BR293" s="62">
        <v>14111604</v>
      </c>
      <c r="BS293" s="62">
        <v>14111604</v>
      </c>
      <c r="BT293" s="62">
        <v>14111604</v>
      </c>
      <c r="BU293" s="62">
        <v>14111604</v>
      </c>
      <c r="BV293" s="62">
        <v>14111604</v>
      </c>
      <c r="BW293" s="62">
        <v>14111604</v>
      </c>
      <c r="BX293" s="62">
        <v>14111604</v>
      </c>
      <c r="BY293" s="62">
        <v>14111604</v>
      </c>
      <c r="BZ293" s="62">
        <v>14111604</v>
      </c>
      <c r="CA293" s="62">
        <v>14111604</v>
      </c>
      <c r="CB293" s="62">
        <v>14111604</v>
      </c>
      <c r="CC293" s="62">
        <v>14111604</v>
      </c>
      <c r="CD293" s="62">
        <v>14111604</v>
      </c>
      <c r="CE293" s="62">
        <v>14111604</v>
      </c>
      <c r="CF293" s="62">
        <v>14111604</v>
      </c>
      <c r="CG293" s="62">
        <v>14111604</v>
      </c>
      <c r="CH293" s="62">
        <v>14111604</v>
      </c>
      <c r="CI293" s="62">
        <v>14111604</v>
      </c>
      <c r="CJ293" s="62">
        <v>14111604</v>
      </c>
      <c r="CK293" s="62">
        <v>14111604</v>
      </c>
      <c r="CL293" s="62">
        <v>14111604</v>
      </c>
      <c r="CM293" s="62">
        <v>14111604</v>
      </c>
      <c r="CN293" s="62">
        <v>14111604</v>
      </c>
      <c r="CO293" s="62">
        <v>14111604</v>
      </c>
      <c r="CP293" s="62">
        <v>14111604</v>
      </c>
      <c r="CQ293" s="62">
        <v>14111604</v>
      </c>
      <c r="CR293" s="62">
        <v>14111604</v>
      </c>
      <c r="CS293" s="62">
        <v>14111604</v>
      </c>
      <c r="CT293" s="62">
        <v>14111604</v>
      </c>
      <c r="CU293" s="62">
        <v>14111604</v>
      </c>
      <c r="CV293" s="62">
        <v>14111604</v>
      </c>
      <c r="CW293" s="62">
        <v>14111604</v>
      </c>
      <c r="CX293" s="62">
        <v>14111604</v>
      </c>
      <c r="CY293" s="62">
        <v>14111604</v>
      </c>
      <c r="CZ293" s="62">
        <v>14111604</v>
      </c>
      <c r="DA293" s="62">
        <v>14111604</v>
      </c>
      <c r="DB293" s="62">
        <v>14111604</v>
      </c>
      <c r="DC293" s="62">
        <v>14111604</v>
      </c>
      <c r="DD293" s="62">
        <v>14111604</v>
      </c>
      <c r="DE293" s="62">
        <v>14111604</v>
      </c>
      <c r="DF293" s="62">
        <v>14111604</v>
      </c>
      <c r="DG293" s="62">
        <v>14111604</v>
      </c>
      <c r="DH293" s="62">
        <v>14111604</v>
      </c>
      <c r="DI293" s="62">
        <v>14111604</v>
      </c>
      <c r="DJ293" s="62">
        <v>14111604</v>
      </c>
      <c r="DK293" s="62">
        <v>14111604</v>
      </c>
      <c r="DL293" s="62">
        <v>14111604</v>
      </c>
      <c r="DM293" s="62">
        <v>14111604</v>
      </c>
      <c r="DN293" s="62">
        <v>14111604</v>
      </c>
      <c r="DO293" s="62">
        <v>14111604</v>
      </c>
      <c r="DP293" s="62">
        <v>14111604</v>
      </c>
      <c r="DQ293" s="62">
        <v>14111604</v>
      </c>
      <c r="DR293" s="62">
        <v>14111604</v>
      </c>
      <c r="DS293" s="62">
        <v>14111604</v>
      </c>
      <c r="DT293" s="62">
        <v>14111604</v>
      </c>
      <c r="DU293" s="62">
        <v>14111604</v>
      </c>
      <c r="DV293" s="62">
        <v>14111604</v>
      </c>
      <c r="DW293" s="62">
        <v>14111604</v>
      </c>
      <c r="DX293" s="62">
        <v>14111604</v>
      </c>
      <c r="DY293" s="62">
        <v>14111604</v>
      </c>
      <c r="DZ293" s="62">
        <v>14111604</v>
      </c>
      <c r="EA293" s="62">
        <v>14111604</v>
      </c>
      <c r="EB293" s="62">
        <v>14111604</v>
      </c>
      <c r="EC293" s="62">
        <v>14111604</v>
      </c>
      <c r="ED293" s="62">
        <v>14111604</v>
      </c>
      <c r="EE293" s="62">
        <v>14111604</v>
      </c>
      <c r="EF293" s="62">
        <v>14111604</v>
      </c>
      <c r="EG293" s="62">
        <v>14111604</v>
      </c>
      <c r="EH293" s="62">
        <v>14111604</v>
      </c>
      <c r="EI293" s="62">
        <v>14111604</v>
      </c>
      <c r="EJ293" s="62">
        <v>14111604</v>
      </c>
      <c r="EK293" s="62">
        <v>14111604</v>
      </c>
      <c r="EL293" s="62">
        <v>14111604</v>
      </c>
      <c r="EM293" s="62">
        <v>14111604</v>
      </c>
      <c r="EN293" s="62">
        <v>14111604</v>
      </c>
      <c r="EO293" s="62">
        <v>14111604</v>
      </c>
      <c r="EP293" s="62">
        <v>14111604</v>
      </c>
      <c r="EQ293" s="62">
        <v>14111604</v>
      </c>
      <c r="ER293" s="62">
        <v>14111604</v>
      </c>
      <c r="ES293" s="62">
        <v>14111604</v>
      </c>
      <c r="ET293" s="62">
        <v>14111604</v>
      </c>
      <c r="EU293" s="62">
        <v>14111604</v>
      </c>
      <c r="EV293" s="62">
        <v>14111604</v>
      </c>
      <c r="EW293" s="62">
        <v>14111604</v>
      </c>
      <c r="EX293" s="62">
        <v>14111604</v>
      </c>
      <c r="EY293" s="62">
        <v>14111604</v>
      </c>
      <c r="EZ293" s="62">
        <v>14111604</v>
      </c>
      <c r="FA293" s="62">
        <v>14111604</v>
      </c>
      <c r="FB293" s="62">
        <v>14111604</v>
      </c>
      <c r="FC293" s="62">
        <v>14111604</v>
      </c>
      <c r="FD293" s="62">
        <v>14111604</v>
      </c>
      <c r="FE293" s="62">
        <v>14111604</v>
      </c>
      <c r="FF293" s="62">
        <v>14111604</v>
      </c>
      <c r="FG293" s="62">
        <v>14111604</v>
      </c>
      <c r="FH293" s="62">
        <v>14111604</v>
      </c>
      <c r="FI293" s="62">
        <v>14111604</v>
      </c>
      <c r="FJ293" s="62">
        <v>14111604</v>
      </c>
      <c r="FK293" s="62">
        <v>14111604</v>
      </c>
      <c r="FL293" s="62">
        <v>14111604</v>
      </c>
      <c r="FM293" s="62">
        <v>14111604</v>
      </c>
      <c r="FN293" s="62">
        <v>14111604</v>
      </c>
      <c r="FO293" s="62">
        <v>14111604</v>
      </c>
      <c r="FP293" s="62">
        <v>14111604</v>
      </c>
      <c r="FQ293" s="62">
        <v>14111604</v>
      </c>
      <c r="FR293" s="62">
        <v>14111604</v>
      </c>
      <c r="FS293" s="62">
        <v>14111604</v>
      </c>
      <c r="FT293" s="62">
        <v>14111604</v>
      </c>
      <c r="FU293" s="62">
        <v>14111604</v>
      </c>
      <c r="FV293" s="62">
        <v>14111604</v>
      </c>
      <c r="FW293" s="62">
        <v>14111604</v>
      </c>
      <c r="FX293" s="62">
        <v>14111604</v>
      </c>
      <c r="FY293" s="62">
        <v>14111604</v>
      </c>
      <c r="FZ293" s="62">
        <v>14111604</v>
      </c>
      <c r="GA293" s="62">
        <v>14111604</v>
      </c>
      <c r="GB293" s="62">
        <v>14111604</v>
      </c>
      <c r="GC293" s="62">
        <v>14111604</v>
      </c>
      <c r="GD293" s="62">
        <v>14111604</v>
      </c>
      <c r="GE293" s="62">
        <v>14111604</v>
      </c>
      <c r="GF293" s="62">
        <v>14111604</v>
      </c>
      <c r="GG293" s="62">
        <v>14111604</v>
      </c>
      <c r="GH293" s="62">
        <v>14111604</v>
      </c>
      <c r="GI293" s="62">
        <v>14111604</v>
      </c>
      <c r="GJ293" s="62">
        <v>14111604</v>
      </c>
      <c r="GK293" s="62">
        <v>14111604</v>
      </c>
      <c r="GL293" s="62">
        <v>14111604</v>
      </c>
      <c r="GM293" s="62">
        <v>14111604</v>
      </c>
      <c r="GN293" s="62">
        <v>14111604</v>
      </c>
      <c r="GO293" s="62">
        <v>14111604</v>
      </c>
      <c r="GP293" s="62">
        <v>14111604</v>
      </c>
      <c r="GQ293" s="62">
        <v>14111604</v>
      </c>
      <c r="GR293" s="62">
        <v>14111604</v>
      </c>
      <c r="GS293" s="62">
        <v>14111604</v>
      </c>
      <c r="GT293" s="62">
        <v>14111604</v>
      </c>
      <c r="GU293" s="62">
        <v>14111604</v>
      </c>
      <c r="GV293" s="62">
        <v>14111604</v>
      </c>
      <c r="GW293" s="62">
        <v>14111604</v>
      </c>
      <c r="GX293" s="62">
        <v>14111604</v>
      </c>
      <c r="GY293" s="62">
        <v>14111604</v>
      </c>
      <c r="GZ293" s="62">
        <v>14111604</v>
      </c>
      <c r="HA293" s="62">
        <v>14111604</v>
      </c>
      <c r="HB293" s="62">
        <v>14111604</v>
      </c>
      <c r="HC293" s="62">
        <v>14111604</v>
      </c>
      <c r="HD293" s="62">
        <v>14111604</v>
      </c>
      <c r="HE293" s="62">
        <v>14111604</v>
      </c>
      <c r="HF293" s="62">
        <v>14111604</v>
      </c>
      <c r="HG293" s="62">
        <v>14111604</v>
      </c>
      <c r="HH293" s="62">
        <v>14111604</v>
      </c>
      <c r="HI293" s="62">
        <v>14111604</v>
      </c>
      <c r="HJ293" s="62">
        <v>14111604</v>
      </c>
      <c r="HK293" s="62">
        <v>14111604</v>
      </c>
      <c r="HL293" s="62">
        <v>14111604</v>
      </c>
      <c r="HM293" s="62">
        <v>14111604</v>
      </c>
      <c r="HN293" s="62">
        <v>14111604</v>
      </c>
      <c r="HO293" s="62">
        <v>14111604</v>
      </c>
      <c r="HP293" s="62">
        <v>14111604</v>
      </c>
      <c r="HQ293" s="62">
        <v>14111604</v>
      </c>
      <c r="HR293" s="62">
        <v>14111604</v>
      </c>
      <c r="HS293" s="62">
        <v>14111604</v>
      </c>
      <c r="HT293" s="62">
        <v>14111604</v>
      </c>
      <c r="HU293" s="62">
        <v>14111604</v>
      </c>
      <c r="HV293" s="62">
        <v>14111604</v>
      </c>
      <c r="HW293" s="62">
        <v>14111604</v>
      </c>
      <c r="HX293" s="62">
        <v>14111604</v>
      </c>
      <c r="HY293" s="62">
        <v>14111604</v>
      </c>
      <c r="HZ293" s="62">
        <v>14111604</v>
      </c>
      <c r="IA293" s="62">
        <v>14111604</v>
      </c>
      <c r="IB293" s="62">
        <v>14111604</v>
      </c>
      <c r="IC293" s="62">
        <v>14111604</v>
      </c>
      <c r="ID293" s="62">
        <v>14111604</v>
      </c>
      <c r="IE293" s="62">
        <v>14111604</v>
      </c>
      <c r="IF293" s="62">
        <v>14111604</v>
      </c>
      <c r="IG293" s="62">
        <v>14111604</v>
      </c>
      <c r="IH293" s="62">
        <v>14111604</v>
      </c>
      <c r="II293" s="62">
        <v>14111604</v>
      </c>
      <c r="IJ293" s="62">
        <v>14111604</v>
      </c>
      <c r="IK293" s="62">
        <v>14111604</v>
      </c>
      <c r="IL293" s="62">
        <v>14111604</v>
      </c>
      <c r="IM293" s="62">
        <v>14111604</v>
      </c>
      <c r="IN293" s="62">
        <v>14111604</v>
      </c>
      <c r="IO293" s="62">
        <v>14111604</v>
      </c>
      <c r="IP293" s="62">
        <v>14111604</v>
      </c>
      <c r="IQ293" s="62">
        <v>14111604</v>
      </c>
      <c r="IR293" s="62">
        <v>14111604</v>
      </c>
      <c r="IS293" s="62">
        <v>14111604</v>
      </c>
      <c r="IT293" s="62">
        <v>14111604</v>
      </c>
      <c r="IU293" s="62">
        <v>14111604</v>
      </c>
      <c r="IV293" s="62">
        <v>14111604</v>
      </c>
      <c r="IW293" s="62">
        <v>14111604</v>
      </c>
      <c r="IX293" s="62">
        <v>14111604</v>
      </c>
      <c r="IY293" s="62">
        <v>14111604</v>
      </c>
      <c r="IZ293" s="62">
        <v>14111604</v>
      </c>
      <c r="JA293" s="62">
        <v>14111604</v>
      </c>
      <c r="JB293" s="62">
        <v>14111604</v>
      </c>
      <c r="JC293" s="62">
        <v>14111604</v>
      </c>
      <c r="JD293" s="62">
        <v>14111604</v>
      </c>
      <c r="JE293" s="62">
        <v>14111604</v>
      </c>
      <c r="JF293" s="62">
        <v>14111604</v>
      </c>
      <c r="JG293" s="62">
        <v>14111604</v>
      </c>
      <c r="JH293" s="62">
        <v>14111604</v>
      </c>
      <c r="JI293" s="62">
        <v>14111604</v>
      </c>
      <c r="JJ293" s="62">
        <v>14111604</v>
      </c>
      <c r="JK293" s="62">
        <v>14111604</v>
      </c>
      <c r="JL293" s="62">
        <v>14111604</v>
      </c>
      <c r="JM293" s="62">
        <v>14111604</v>
      </c>
      <c r="JN293" s="62">
        <v>14111604</v>
      </c>
      <c r="JO293" s="62">
        <v>14111604</v>
      </c>
      <c r="JP293" s="62">
        <v>14111604</v>
      </c>
      <c r="JQ293" s="62">
        <v>14111604</v>
      </c>
      <c r="JR293" s="62">
        <v>14111604</v>
      </c>
      <c r="JS293" s="62">
        <v>14111604</v>
      </c>
      <c r="JT293" s="62">
        <v>14111604</v>
      </c>
      <c r="JU293" s="62">
        <v>14111604</v>
      </c>
      <c r="JV293" s="62">
        <v>14111604</v>
      </c>
      <c r="JW293" s="62">
        <v>14111604</v>
      </c>
      <c r="JX293" s="62">
        <v>14111604</v>
      </c>
      <c r="JY293" s="62">
        <v>14111604</v>
      </c>
      <c r="JZ293" s="62">
        <v>14111604</v>
      </c>
      <c r="KA293" s="62">
        <v>14111604</v>
      </c>
      <c r="KB293" s="62">
        <v>14111604</v>
      </c>
      <c r="KC293" s="62">
        <v>14111604</v>
      </c>
      <c r="KD293" s="62">
        <v>14111604</v>
      </c>
      <c r="KE293" s="62">
        <v>14111604</v>
      </c>
      <c r="KF293" s="62">
        <v>14111604</v>
      </c>
      <c r="KG293" s="62">
        <v>14111604</v>
      </c>
      <c r="KH293" s="62">
        <v>14111604</v>
      </c>
      <c r="KI293" s="62">
        <v>14111604</v>
      </c>
      <c r="KJ293" s="62">
        <v>14111604</v>
      </c>
      <c r="KK293" s="62">
        <v>14111604</v>
      </c>
      <c r="KL293" s="62">
        <v>14111604</v>
      </c>
      <c r="KM293" s="62">
        <v>14111604</v>
      </c>
      <c r="KN293" s="62">
        <v>14111604</v>
      </c>
      <c r="KO293" s="62">
        <v>14111604</v>
      </c>
      <c r="KP293" s="62">
        <v>14111604</v>
      </c>
      <c r="KQ293" s="62">
        <v>14111604</v>
      </c>
      <c r="KR293" s="62">
        <v>14111604</v>
      </c>
      <c r="KS293" s="62">
        <v>14111604</v>
      </c>
      <c r="KT293" s="62">
        <v>14111604</v>
      </c>
      <c r="KU293" s="62">
        <v>14111604</v>
      </c>
      <c r="KV293" s="62">
        <v>14111604</v>
      </c>
      <c r="KW293" s="62">
        <v>14111604</v>
      </c>
      <c r="KX293" s="62">
        <v>14111604</v>
      </c>
      <c r="KY293" s="62">
        <v>14111604</v>
      </c>
      <c r="KZ293" s="62">
        <v>14111604</v>
      </c>
      <c r="LA293" s="62">
        <v>14111604</v>
      </c>
      <c r="LB293" s="62">
        <v>14111604</v>
      </c>
      <c r="LC293" s="62">
        <v>14111604</v>
      </c>
      <c r="LD293" s="62">
        <v>14111604</v>
      </c>
      <c r="LE293" s="62">
        <v>14111604</v>
      </c>
      <c r="LF293" s="62">
        <v>14111604</v>
      </c>
      <c r="LG293" s="62">
        <v>14111604</v>
      </c>
      <c r="LH293" s="62">
        <v>14111604</v>
      </c>
      <c r="LI293" s="62">
        <v>14111604</v>
      </c>
      <c r="LJ293" s="62">
        <v>14111604</v>
      </c>
      <c r="LK293" s="62">
        <v>14111604</v>
      </c>
      <c r="LL293" s="62">
        <v>14111604</v>
      </c>
      <c r="LM293" s="62">
        <v>14111604</v>
      </c>
      <c r="LN293" s="62">
        <v>14111604</v>
      </c>
      <c r="LO293" s="62">
        <v>14111604</v>
      </c>
      <c r="LP293" s="62">
        <v>14111604</v>
      </c>
      <c r="LQ293" s="62">
        <v>14111604</v>
      </c>
      <c r="LR293" s="62">
        <v>14111604</v>
      </c>
      <c r="LS293" s="62">
        <v>14111604</v>
      </c>
      <c r="LT293" s="62">
        <v>14111604</v>
      </c>
      <c r="LU293" s="62">
        <v>14111604</v>
      </c>
      <c r="LV293" s="62">
        <v>14111604</v>
      </c>
      <c r="LW293" s="62">
        <v>14111604</v>
      </c>
      <c r="LX293" s="62">
        <v>14111604</v>
      </c>
      <c r="LY293" s="62">
        <v>14111604</v>
      </c>
      <c r="LZ293" s="62">
        <v>14111604</v>
      </c>
      <c r="MA293" s="62">
        <v>14111604</v>
      </c>
      <c r="MB293" s="62">
        <v>14111604</v>
      </c>
      <c r="MC293" s="62">
        <v>14111604</v>
      </c>
      <c r="MD293" s="62">
        <v>14111604</v>
      </c>
      <c r="ME293" s="62">
        <v>14111604</v>
      </c>
      <c r="MF293" s="62">
        <v>14111604</v>
      </c>
      <c r="MG293" s="62">
        <v>14111604</v>
      </c>
      <c r="MH293" s="62">
        <v>14111604</v>
      </c>
      <c r="MI293" s="62">
        <v>14111604</v>
      </c>
      <c r="MJ293" s="62">
        <v>14111604</v>
      </c>
      <c r="MK293" s="62">
        <v>14111604</v>
      </c>
      <c r="ML293" s="62">
        <v>14111604</v>
      </c>
      <c r="MM293" s="62">
        <v>14111604</v>
      </c>
      <c r="MN293" s="62">
        <v>14111604</v>
      </c>
      <c r="MO293" s="62">
        <v>14111604</v>
      </c>
      <c r="MP293" s="62">
        <v>14111604</v>
      </c>
      <c r="MQ293" s="62">
        <v>14111604</v>
      </c>
      <c r="MR293" s="62">
        <v>14111604</v>
      </c>
      <c r="MS293" s="62">
        <v>14111604</v>
      </c>
      <c r="MT293" s="62">
        <v>14111604</v>
      </c>
      <c r="MU293" s="62">
        <v>14111604</v>
      </c>
      <c r="MV293" s="62">
        <v>14111604</v>
      </c>
      <c r="MW293" s="62">
        <v>14111604</v>
      </c>
      <c r="MX293" s="62">
        <v>14111604</v>
      </c>
      <c r="MY293" s="62">
        <v>14111604</v>
      </c>
      <c r="MZ293" s="62">
        <v>14111604</v>
      </c>
      <c r="NA293" s="62">
        <v>14111604</v>
      </c>
      <c r="NB293" s="62">
        <v>14111604</v>
      </c>
      <c r="NC293" s="62">
        <v>14111604</v>
      </c>
      <c r="ND293" s="62">
        <v>14111604</v>
      </c>
      <c r="NE293" s="62">
        <v>14111604</v>
      </c>
      <c r="NF293" s="62">
        <v>14111604</v>
      </c>
      <c r="NG293" s="62">
        <v>14111604</v>
      </c>
      <c r="NH293" s="62">
        <v>14111604</v>
      </c>
      <c r="NI293" s="62">
        <v>14111604</v>
      </c>
      <c r="NJ293" s="62">
        <v>14111604</v>
      </c>
      <c r="NK293" s="62">
        <v>14111604</v>
      </c>
      <c r="NL293" s="62">
        <v>14111604</v>
      </c>
      <c r="NM293" s="62">
        <v>14111604</v>
      </c>
      <c r="NN293" s="62">
        <v>14111604</v>
      </c>
      <c r="NO293" s="62">
        <v>14111604</v>
      </c>
      <c r="NP293" s="62">
        <v>14111604</v>
      </c>
      <c r="NQ293" s="62">
        <v>14111604</v>
      </c>
      <c r="NR293" s="62">
        <v>14111604</v>
      </c>
      <c r="NS293" s="62">
        <v>14111604</v>
      </c>
      <c r="NT293" s="62">
        <v>14111604</v>
      </c>
      <c r="NU293" s="62">
        <v>14111604</v>
      </c>
      <c r="NV293" s="62">
        <v>14111604</v>
      </c>
      <c r="NW293" s="62">
        <v>14111604</v>
      </c>
      <c r="NX293" s="62">
        <v>14111604</v>
      </c>
      <c r="NY293" s="62">
        <v>14111604</v>
      </c>
      <c r="NZ293" s="62">
        <v>14111604</v>
      </c>
      <c r="OA293" s="62">
        <v>14111604</v>
      </c>
      <c r="OB293" s="62">
        <v>14111604</v>
      </c>
      <c r="OC293" s="62">
        <v>14111604</v>
      </c>
      <c r="OD293" s="62">
        <v>14111604</v>
      </c>
      <c r="OE293" s="62">
        <v>14111604</v>
      </c>
      <c r="OF293" s="62">
        <v>14111604</v>
      </c>
      <c r="OG293" s="62">
        <v>14111604</v>
      </c>
      <c r="OH293" s="62">
        <v>14111604</v>
      </c>
      <c r="OI293" s="62">
        <v>14111604</v>
      </c>
      <c r="OJ293" s="62">
        <v>14111604</v>
      </c>
      <c r="OK293" s="62">
        <v>14111604</v>
      </c>
      <c r="OL293" s="62">
        <v>14111604</v>
      </c>
      <c r="OM293" s="62">
        <v>14111604</v>
      </c>
      <c r="ON293" s="62">
        <v>14111604</v>
      </c>
      <c r="OO293" s="62">
        <v>14111604</v>
      </c>
      <c r="OP293" s="62">
        <v>14111604</v>
      </c>
      <c r="OQ293" s="62">
        <v>14111604</v>
      </c>
      <c r="OR293" s="62">
        <v>14111604</v>
      </c>
      <c r="OS293" s="62">
        <v>14111604</v>
      </c>
      <c r="OT293" s="62">
        <v>14111604</v>
      </c>
      <c r="OU293" s="62">
        <v>14111604</v>
      </c>
      <c r="OV293" s="62">
        <v>14111604</v>
      </c>
      <c r="OW293" s="62">
        <v>14111604</v>
      </c>
      <c r="OX293" s="62">
        <v>14111604</v>
      </c>
      <c r="OY293" s="62">
        <v>14111604</v>
      </c>
      <c r="OZ293" s="62">
        <v>14111604</v>
      </c>
      <c r="PA293" s="62">
        <v>14111604</v>
      </c>
      <c r="PB293" s="62">
        <v>14111604</v>
      </c>
      <c r="PC293" s="62">
        <v>14111604</v>
      </c>
      <c r="PD293" s="62">
        <v>14111604</v>
      </c>
      <c r="PE293" s="62">
        <v>14111604</v>
      </c>
      <c r="PF293" s="62">
        <v>14111604</v>
      </c>
      <c r="PG293" s="62">
        <v>14111604</v>
      </c>
      <c r="PH293" s="62">
        <v>14111604</v>
      </c>
      <c r="PI293" s="62">
        <v>14111604</v>
      </c>
      <c r="PJ293" s="62">
        <v>14111604</v>
      </c>
      <c r="PK293" s="62">
        <v>14111604</v>
      </c>
      <c r="PL293" s="62">
        <v>14111604</v>
      </c>
      <c r="PM293" s="62">
        <v>14111604</v>
      </c>
      <c r="PN293" s="62">
        <v>14111604</v>
      </c>
      <c r="PO293" s="62">
        <v>14111604</v>
      </c>
      <c r="PP293" s="62">
        <v>14111604</v>
      </c>
      <c r="PQ293" s="62">
        <v>14111604</v>
      </c>
      <c r="PR293" s="62">
        <v>14111604</v>
      </c>
      <c r="PS293" s="62">
        <v>14111604</v>
      </c>
      <c r="PT293" s="62">
        <v>14111604</v>
      </c>
      <c r="PU293" s="62">
        <v>14111604</v>
      </c>
      <c r="PV293" s="62">
        <v>14111604</v>
      </c>
      <c r="PW293" s="62">
        <v>14111604</v>
      </c>
      <c r="PX293" s="62">
        <v>14111604</v>
      </c>
      <c r="PY293" s="62">
        <v>14111604</v>
      </c>
      <c r="PZ293" s="62">
        <v>14111604</v>
      </c>
      <c r="QA293" s="62">
        <v>14111604</v>
      </c>
      <c r="QB293" s="62">
        <v>14111604</v>
      </c>
      <c r="QC293" s="62">
        <v>14111604</v>
      </c>
      <c r="QD293" s="62">
        <v>14111604</v>
      </c>
      <c r="QE293" s="62">
        <v>14111604</v>
      </c>
      <c r="QF293" s="62">
        <v>14111604</v>
      </c>
      <c r="QG293" s="62">
        <v>14111604</v>
      </c>
      <c r="QH293" s="62">
        <v>14111604</v>
      </c>
      <c r="QI293" s="62">
        <v>14111604</v>
      </c>
      <c r="QJ293" s="62">
        <v>14111604</v>
      </c>
      <c r="QK293" s="62">
        <v>14111604</v>
      </c>
      <c r="QL293" s="62">
        <v>14111604</v>
      </c>
      <c r="QM293" s="62">
        <v>14111604</v>
      </c>
      <c r="QN293" s="62">
        <v>14111604</v>
      </c>
      <c r="QO293" s="62">
        <v>14111604</v>
      </c>
      <c r="QP293" s="62">
        <v>14111604</v>
      </c>
      <c r="QQ293" s="62">
        <v>14111604</v>
      </c>
      <c r="QR293" s="62">
        <v>14111604</v>
      </c>
      <c r="QS293" s="62">
        <v>14111604</v>
      </c>
      <c r="QT293" s="62">
        <v>14111604</v>
      </c>
      <c r="QU293" s="62">
        <v>14111604</v>
      </c>
      <c r="QV293" s="62">
        <v>14111604</v>
      </c>
      <c r="QW293" s="62">
        <v>14111604</v>
      </c>
      <c r="QX293" s="62">
        <v>14111604</v>
      </c>
      <c r="QY293" s="62">
        <v>14111604</v>
      </c>
      <c r="QZ293" s="62">
        <v>14111604</v>
      </c>
      <c r="RA293" s="62">
        <v>14111604</v>
      </c>
      <c r="RB293" s="62">
        <v>14111604</v>
      </c>
      <c r="RC293" s="62">
        <v>14111604</v>
      </c>
      <c r="RD293" s="62">
        <v>14111604</v>
      </c>
      <c r="RE293" s="62">
        <v>14111604</v>
      </c>
      <c r="RF293" s="62">
        <v>14111604</v>
      </c>
      <c r="RG293" s="62">
        <v>14111604</v>
      </c>
      <c r="RH293" s="62">
        <v>14111604</v>
      </c>
      <c r="RI293" s="62">
        <v>14111604</v>
      </c>
      <c r="RJ293" s="62">
        <v>14111604</v>
      </c>
      <c r="RK293" s="62">
        <v>14111604</v>
      </c>
      <c r="RL293" s="62">
        <v>14111604</v>
      </c>
      <c r="RM293" s="62">
        <v>14111604</v>
      </c>
      <c r="RN293" s="62">
        <v>14111604</v>
      </c>
      <c r="RO293" s="62">
        <v>14111604</v>
      </c>
      <c r="RP293" s="62">
        <v>14111604</v>
      </c>
      <c r="RQ293" s="62">
        <v>14111604</v>
      </c>
      <c r="RR293" s="62">
        <v>14111604</v>
      </c>
      <c r="RS293" s="62">
        <v>14111604</v>
      </c>
      <c r="RT293" s="62">
        <v>14111604</v>
      </c>
      <c r="RU293" s="62">
        <v>14111604</v>
      </c>
      <c r="RV293" s="62">
        <v>14111604</v>
      </c>
      <c r="RW293" s="62">
        <v>14111604</v>
      </c>
      <c r="RX293" s="62">
        <v>14111604</v>
      </c>
      <c r="RY293" s="62">
        <v>14111604</v>
      </c>
      <c r="RZ293" s="62">
        <v>14111604</v>
      </c>
      <c r="SA293" s="62">
        <v>14111604</v>
      </c>
      <c r="SB293" s="62">
        <v>14111604</v>
      </c>
      <c r="SC293" s="62">
        <v>14111604</v>
      </c>
      <c r="SD293" s="62">
        <v>14111604</v>
      </c>
      <c r="SE293" s="62">
        <v>14111604</v>
      </c>
      <c r="SF293" s="62">
        <v>14111604</v>
      </c>
      <c r="SG293" s="62">
        <v>14111604</v>
      </c>
      <c r="SH293" s="62">
        <v>14111604</v>
      </c>
      <c r="SI293" s="62">
        <v>14111604</v>
      </c>
      <c r="SJ293" s="62">
        <v>14111604</v>
      </c>
      <c r="SK293" s="62">
        <v>14111604</v>
      </c>
      <c r="SL293" s="62">
        <v>14111604</v>
      </c>
      <c r="SM293" s="62">
        <v>14111604</v>
      </c>
      <c r="SN293" s="62">
        <v>14111604</v>
      </c>
      <c r="SO293" s="62">
        <v>14111604</v>
      </c>
      <c r="SP293" s="62">
        <v>14111604</v>
      </c>
      <c r="SQ293" s="62">
        <v>14111604</v>
      </c>
      <c r="SR293" s="62">
        <v>14111604</v>
      </c>
      <c r="SS293" s="62">
        <v>14111604</v>
      </c>
      <c r="ST293" s="62">
        <v>14111604</v>
      </c>
      <c r="SU293" s="62">
        <v>14111604</v>
      </c>
      <c r="SV293" s="62">
        <v>14111604</v>
      </c>
      <c r="SW293" s="62">
        <v>14111604</v>
      </c>
      <c r="SX293" s="62">
        <v>14111604</v>
      </c>
      <c r="SY293" s="62">
        <v>14111604</v>
      </c>
      <c r="SZ293" s="62">
        <v>14111604</v>
      </c>
      <c r="TA293" s="62">
        <v>14111604</v>
      </c>
      <c r="TB293" s="62">
        <v>14111604</v>
      </c>
      <c r="TC293" s="62">
        <v>14111604</v>
      </c>
      <c r="TD293" s="62">
        <v>14111604</v>
      </c>
      <c r="TE293" s="62">
        <v>14111604</v>
      </c>
      <c r="TF293" s="62">
        <v>14111604</v>
      </c>
      <c r="TG293" s="62">
        <v>14111604</v>
      </c>
      <c r="TH293" s="62">
        <v>14111604</v>
      </c>
      <c r="TI293" s="62">
        <v>14111604</v>
      </c>
      <c r="TJ293" s="62">
        <v>14111604</v>
      </c>
      <c r="TK293" s="62">
        <v>14111604</v>
      </c>
      <c r="TL293" s="62">
        <v>14111604</v>
      </c>
      <c r="TM293" s="62">
        <v>14111604</v>
      </c>
      <c r="TN293" s="62">
        <v>14111604</v>
      </c>
      <c r="TO293" s="62">
        <v>14111604</v>
      </c>
      <c r="TP293" s="62">
        <v>14111604</v>
      </c>
      <c r="TQ293" s="62">
        <v>14111604</v>
      </c>
      <c r="TR293" s="62">
        <v>14111604</v>
      </c>
      <c r="TS293" s="62">
        <v>14111604</v>
      </c>
      <c r="TT293" s="62">
        <v>14111604</v>
      </c>
      <c r="TU293" s="62">
        <v>14111604</v>
      </c>
      <c r="TV293" s="62">
        <v>14111604</v>
      </c>
      <c r="TW293" s="62">
        <v>14111604</v>
      </c>
      <c r="TX293" s="62">
        <v>14111604</v>
      </c>
      <c r="TY293" s="62">
        <v>14111604</v>
      </c>
      <c r="TZ293" s="62">
        <v>14111604</v>
      </c>
      <c r="UA293" s="62">
        <v>14111604</v>
      </c>
      <c r="UB293" s="62">
        <v>14111604</v>
      </c>
      <c r="UC293" s="62">
        <v>14111604</v>
      </c>
      <c r="UD293" s="62">
        <v>14111604</v>
      </c>
      <c r="UE293" s="62">
        <v>14111604</v>
      </c>
      <c r="UF293" s="62">
        <v>14111604</v>
      </c>
      <c r="UG293" s="62">
        <v>14111604</v>
      </c>
      <c r="UH293" s="62">
        <v>14111604</v>
      </c>
      <c r="UI293" s="62">
        <v>14111604</v>
      </c>
      <c r="UJ293" s="62">
        <v>14111604</v>
      </c>
      <c r="UK293" s="62">
        <v>14111604</v>
      </c>
      <c r="UL293" s="62">
        <v>14111604</v>
      </c>
      <c r="UM293" s="62">
        <v>14111604</v>
      </c>
      <c r="UN293" s="62">
        <v>14111604</v>
      </c>
      <c r="UO293" s="62">
        <v>14111604</v>
      </c>
      <c r="UP293" s="62">
        <v>14111604</v>
      </c>
      <c r="UQ293" s="62">
        <v>14111604</v>
      </c>
      <c r="UR293" s="62">
        <v>14111604</v>
      </c>
      <c r="US293" s="62">
        <v>14111604</v>
      </c>
      <c r="UT293" s="62">
        <v>14111604</v>
      </c>
      <c r="UU293" s="62">
        <v>14111604</v>
      </c>
      <c r="UV293" s="62">
        <v>14111604</v>
      </c>
      <c r="UW293" s="62">
        <v>14111604</v>
      </c>
      <c r="UX293" s="62">
        <v>14111604</v>
      </c>
      <c r="UY293" s="62">
        <v>14111604</v>
      </c>
      <c r="UZ293" s="62">
        <v>14111604</v>
      </c>
      <c r="VA293" s="62">
        <v>14111604</v>
      </c>
      <c r="VB293" s="62">
        <v>14111604</v>
      </c>
      <c r="VC293" s="62">
        <v>14111604</v>
      </c>
      <c r="VD293" s="62">
        <v>14111604</v>
      </c>
      <c r="VE293" s="62">
        <v>14111604</v>
      </c>
      <c r="VF293" s="62">
        <v>14111604</v>
      </c>
      <c r="VG293" s="62">
        <v>14111604</v>
      </c>
      <c r="VH293" s="62">
        <v>14111604</v>
      </c>
      <c r="VI293" s="62">
        <v>14111604</v>
      </c>
      <c r="VJ293" s="62">
        <v>14111604</v>
      </c>
      <c r="VK293" s="62">
        <v>14111604</v>
      </c>
      <c r="VL293" s="62">
        <v>14111604</v>
      </c>
      <c r="VM293" s="62">
        <v>14111604</v>
      </c>
      <c r="VN293" s="62">
        <v>14111604</v>
      </c>
      <c r="VO293" s="62">
        <v>14111604</v>
      </c>
      <c r="VP293" s="62">
        <v>14111604</v>
      </c>
      <c r="VQ293" s="62">
        <v>14111604</v>
      </c>
      <c r="VR293" s="62">
        <v>14111604</v>
      </c>
      <c r="VS293" s="62">
        <v>14111604</v>
      </c>
      <c r="VT293" s="62">
        <v>14111604</v>
      </c>
      <c r="VU293" s="62">
        <v>14111604</v>
      </c>
      <c r="VV293" s="62">
        <v>14111604</v>
      </c>
      <c r="VW293" s="62">
        <v>14111604</v>
      </c>
      <c r="VX293" s="62">
        <v>14111604</v>
      </c>
      <c r="VY293" s="62">
        <v>14111604</v>
      </c>
      <c r="VZ293" s="62">
        <v>14111604</v>
      </c>
      <c r="WA293" s="62">
        <v>14111604</v>
      </c>
      <c r="WB293" s="62">
        <v>14111604</v>
      </c>
      <c r="WC293" s="62">
        <v>14111604</v>
      </c>
      <c r="WD293" s="62">
        <v>14111604</v>
      </c>
      <c r="WE293" s="62">
        <v>14111604</v>
      </c>
      <c r="WF293" s="62">
        <v>14111604</v>
      </c>
      <c r="WG293" s="62">
        <v>14111604</v>
      </c>
      <c r="WH293" s="62">
        <v>14111604</v>
      </c>
      <c r="WI293" s="62">
        <v>14111604</v>
      </c>
      <c r="WJ293" s="62">
        <v>14111604</v>
      </c>
      <c r="WK293" s="62">
        <v>14111604</v>
      </c>
      <c r="WL293" s="62">
        <v>14111604</v>
      </c>
      <c r="WM293" s="62">
        <v>14111604</v>
      </c>
      <c r="WN293" s="62">
        <v>14111604</v>
      </c>
      <c r="WO293" s="62">
        <v>14111604</v>
      </c>
      <c r="WP293" s="62">
        <v>14111604</v>
      </c>
      <c r="WQ293" s="62">
        <v>14111604</v>
      </c>
      <c r="WR293" s="62">
        <v>14111604</v>
      </c>
      <c r="WS293" s="62">
        <v>14111604</v>
      </c>
      <c r="WT293" s="62">
        <v>14111604</v>
      </c>
      <c r="WU293" s="62">
        <v>14111604</v>
      </c>
      <c r="WV293" s="62">
        <v>14111604</v>
      </c>
      <c r="WW293" s="62">
        <v>14111604</v>
      </c>
      <c r="WX293" s="62">
        <v>14111604</v>
      </c>
      <c r="WY293" s="62">
        <v>14111604</v>
      </c>
      <c r="WZ293" s="62">
        <v>14111604</v>
      </c>
      <c r="XA293" s="62">
        <v>14111604</v>
      </c>
      <c r="XB293" s="62">
        <v>14111604</v>
      </c>
      <c r="XC293" s="62">
        <v>14111604</v>
      </c>
      <c r="XD293" s="62">
        <v>14111604</v>
      </c>
      <c r="XE293" s="62">
        <v>14111604</v>
      </c>
      <c r="XF293" s="62">
        <v>14111604</v>
      </c>
      <c r="XG293" s="62">
        <v>14111604</v>
      </c>
      <c r="XH293" s="62">
        <v>14111604</v>
      </c>
      <c r="XI293" s="62">
        <v>14111604</v>
      </c>
      <c r="XJ293" s="62">
        <v>14111604</v>
      </c>
      <c r="XK293" s="62">
        <v>14111604</v>
      </c>
      <c r="XL293" s="62">
        <v>14111604</v>
      </c>
      <c r="XM293" s="62">
        <v>14111604</v>
      </c>
      <c r="XN293" s="62">
        <v>14111604</v>
      </c>
      <c r="XO293" s="62">
        <v>14111604</v>
      </c>
      <c r="XP293" s="62">
        <v>14111604</v>
      </c>
      <c r="XQ293" s="62">
        <v>14111604</v>
      </c>
      <c r="XR293" s="62">
        <v>14111604</v>
      </c>
      <c r="XS293" s="62">
        <v>14111604</v>
      </c>
      <c r="XT293" s="62">
        <v>14111604</v>
      </c>
      <c r="XU293" s="62">
        <v>14111604</v>
      </c>
      <c r="XV293" s="62">
        <v>14111604</v>
      </c>
      <c r="XW293" s="62">
        <v>14111604</v>
      </c>
      <c r="XX293" s="62">
        <v>14111604</v>
      </c>
      <c r="XY293" s="62">
        <v>14111604</v>
      </c>
      <c r="XZ293" s="62">
        <v>14111604</v>
      </c>
      <c r="YA293" s="62">
        <v>14111604</v>
      </c>
      <c r="YB293" s="62">
        <v>14111604</v>
      </c>
      <c r="YC293" s="62">
        <v>14111604</v>
      </c>
      <c r="YD293" s="62">
        <v>14111604</v>
      </c>
      <c r="YE293" s="62">
        <v>14111604</v>
      </c>
      <c r="YF293" s="62">
        <v>14111604</v>
      </c>
      <c r="YG293" s="62">
        <v>14111604</v>
      </c>
      <c r="YH293" s="62">
        <v>14111604</v>
      </c>
      <c r="YI293" s="62">
        <v>14111604</v>
      </c>
      <c r="YJ293" s="62">
        <v>14111604</v>
      </c>
      <c r="YK293" s="62">
        <v>14111604</v>
      </c>
      <c r="YL293" s="62">
        <v>14111604</v>
      </c>
      <c r="YM293" s="62">
        <v>14111604</v>
      </c>
      <c r="YN293" s="62">
        <v>14111604</v>
      </c>
      <c r="YO293" s="62">
        <v>14111604</v>
      </c>
      <c r="YP293" s="62">
        <v>14111604</v>
      </c>
      <c r="YQ293" s="62">
        <v>14111604</v>
      </c>
      <c r="YR293" s="62">
        <v>14111604</v>
      </c>
      <c r="YS293" s="62">
        <v>14111604</v>
      </c>
      <c r="YT293" s="62">
        <v>14111604</v>
      </c>
      <c r="YU293" s="62">
        <v>14111604</v>
      </c>
      <c r="YV293" s="62">
        <v>14111604</v>
      </c>
      <c r="YW293" s="62">
        <v>14111604</v>
      </c>
      <c r="YX293" s="62">
        <v>14111604</v>
      </c>
      <c r="YY293" s="62">
        <v>14111604</v>
      </c>
      <c r="YZ293" s="62">
        <v>14111604</v>
      </c>
      <c r="ZA293" s="62">
        <v>14111604</v>
      </c>
      <c r="ZB293" s="62">
        <v>14111604</v>
      </c>
      <c r="ZC293" s="62">
        <v>14111604</v>
      </c>
      <c r="ZD293" s="62">
        <v>14111604</v>
      </c>
      <c r="ZE293" s="62">
        <v>14111604</v>
      </c>
      <c r="ZF293" s="62">
        <v>14111604</v>
      </c>
      <c r="ZG293" s="62">
        <v>14111604</v>
      </c>
      <c r="ZH293" s="62">
        <v>14111604</v>
      </c>
      <c r="ZI293" s="62">
        <v>14111604</v>
      </c>
      <c r="ZJ293" s="62">
        <v>14111604</v>
      </c>
      <c r="ZK293" s="62">
        <v>14111604</v>
      </c>
      <c r="ZL293" s="62">
        <v>14111604</v>
      </c>
      <c r="ZM293" s="62">
        <v>14111604</v>
      </c>
      <c r="ZN293" s="62">
        <v>14111604</v>
      </c>
      <c r="ZO293" s="62">
        <v>14111604</v>
      </c>
      <c r="ZP293" s="62">
        <v>14111604</v>
      </c>
      <c r="ZQ293" s="62">
        <v>14111604</v>
      </c>
      <c r="ZR293" s="62">
        <v>14111604</v>
      </c>
      <c r="ZS293" s="62">
        <v>14111604</v>
      </c>
      <c r="ZT293" s="62">
        <v>14111604</v>
      </c>
      <c r="ZU293" s="62">
        <v>14111604</v>
      </c>
      <c r="ZV293" s="62">
        <v>14111604</v>
      </c>
      <c r="ZW293" s="62">
        <v>14111604</v>
      </c>
      <c r="ZX293" s="62">
        <v>14111604</v>
      </c>
      <c r="ZY293" s="62">
        <v>14111604</v>
      </c>
      <c r="ZZ293" s="62">
        <v>14111604</v>
      </c>
      <c r="AAA293" s="62">
        <v>14111604</v>
      </c>
      <c r="AAB293" s="62">
        <v>14111604</v>
      </c>
      <c r="AAC293" s="62">
        <v>14111604</v>
      </c>
      <c r="AAD293" s="62">
        <v>14111604</v>
      </c>
      <c r="AAE293" s="62">
        <v>14111604</v>
      </c>
      <c r="AAF293" s="62">
        <v>14111604</v>
      </c>
      <c r="AAG293" s="62">
        <v>14111604</v>
      </c>
      <c r="AAH293" s="62">
        <v>14111604</v>
      </c>
      <c r="AAI293" s="62">
        <v>14111604</v>
      </c>
      <c r="AAJ293" s="62">
        <v>14111604</v>
      </c>
      <c r="AAK293" s="62">
        <v>14111604</v>
      </c>
      <c r="AAL293" s="62">
        <v>14111604</v>
      </c>
      <c r="AAM293" s="62">
        <v>14111604</v>
      </c>
      <c r="AAN293" s="62">
        <v>14111604</v>
      </c>
      <c r="AAO293" s="62">
        <v>14111604</v>
      </c>
      <c r="AAP293" s="62">
        <v>14111604</v>
      </c>
      <c r="AAQ293" s="62">
        <v>14111604</v>
      </c>
      <c r="AAR293" s="62">
        <v>14111604</v>
      </c>
      <c r="AAS293" s="62">
        <v>14111604</v>
      </c>
      <c r="AAT293" s="62">
        <v>14111604</v>
      </c>
      <c r="AAU293" s="62">
        <v>14111604</v>
      </c>
      <c r="AAV293" s="62">
        <v>14111604</v>
      </c>
      <c r="AAW293" s="62">
        <v>14111604</v>
      </c>
      <c r="AAX293" s="62">
        <v>14111604</v>
      </c>
      <c r="AAY293" s="62">
        <v>14111604</v>
      </c>
      <c r="AAZ293" s="62">
        <v>14111604</v>
      </c>
      <c r="ABA293" s="62">
        <v>14111604</v>
      </c>
      <c r="ABB293" s="62">
        <v>14111604</v>
      </c>
      <c r="ABC293" s="62">
        <v>14111604</v>
      </c>
      <c r="ABD293" s="62">
        <v>14111604</v>
      </c>
      <c r="ABE293" s="62">
        <v>14111604</v>
      </c>
      <c r="ABF293" s="62">
        <v>14111604</v>
      </c>
      <c r="ABG293" s="62">
        <v>14111604</v>
      </c>
      <c r="ABH293" s="62">
        <v>14111604</v>
      </c>
      <c r="ABI293" s="62">
        <v>14111604</v>
      </c>
      <c r="ABJ293" s="62">
        <v>14111604</v>
      </c>
      <c r="ABK293" s="62">
        <v>14111604</v>
      </c>
      <c r="ABL293" s="62">
        <v>14111604</v>
      </c>
      <c r="ABM293" s="62">
        <v>14111604</v>
      </c>
      <c r="ABN293" s="62">
        <v>14111604</v>
      </c>
      <c r="ABO293" s="62">
        <v>14111604</v>
      </c>
      <c r="ABP293" s="62">
        <v>14111604</v>
      </c>
      <c r="ABQ293" s="62">
        <v>14111604</v>
      </c>
      <c r="ABR293" s="62">
        <v>14111604</v>
      </c>
      <c r="ABS293" s="62">
        <v>14111604</v>
      </c>
      <c r="ABT293" s="62">
        <v>14111604</v>
      </c>
      <c r="ABU293" s="62">
        <v>14111604</v>
      </c>
      <c r="ABV293" s="62">
        <v>14111604</v>
      </c>
      <c r="ABW293" s="62">
        <v>14111604</v>
      </c>
      <c r="ABX293" s="62">
        <v>14111604</v>
      </c>
      <c r="ABY293" s="62">
        <v>14111604</v>
      </c>
      <c r="ABZ293" s="62">
        <v>14111604</v>
      </c>
      <c r="ACA293" s="62">
        <v>14111604</v>
      </c>
      <c r="ACB293" s="62">
        <v>14111604</v>
      </c>
      <c r="ACC293" s="62">
        <v>14111604</v>
      </c>
      <c r="ACD293" s="62">
        <v>14111604</v>
      </c>
      <c r="ACE293" s="62">
        <v>14111604</v>
      </c>
      <c r="ACF293" s="62">
        <v>14111604</v>
      </c>
      <c r="ACG293" s="62">
        <v>14111604</v>
      </c>
      <c r="ACH293" s="62">
        <v>14111604</v>
      </c>
      <c r="ACI293" s="62">
        <v>14111604</v>
      </c>
      <c r="ACJ293" s="62">
        <v>14111604</v>
      </c>
      <c r="ACK293" s="62">
        <v>14111604</v>
      </c>
      <c r="ACL293" s="62">
        <v>14111604</v>
      </c>
      <c r="ACM293" s="62">
        <v>14111604</v>
      </c>
      <c r="ACN293" s="62">
        <v>14111604</v>
      </c>
      <c r="ACO293" s="62">
        <v>14111604</v>
      </c>
      <c r="ACP293" s="62">
        <v>14111604</v>
      </c>
      <c r="ACQ293" s="62">
        <v>14111604</v>
      </c>
      <c r="ACR293" s="62">
        <v>14111604</v>
      </c>
      <c r="ACS293" s="62">
        <v>14111604</v>
      </c>
      <c r="ACT293" s="62">
        <v>14111604</v>
      </c>
      <c r="ACU293" s="62">
        <v>14111604</v>
      </c>
      <c r="ACV293" s="62">
        <v>14111604</v>
      </c>
      <c r="ACW293" s="62">
        <v>14111604</v>
      </c>
      <c r="ACX293" s="62">
        <v>14111604</v>
      </c>
      <c r="ACY293" s="62">
        <v>14111604</v>
      </c>
      <c r="ACZ293" s="62">
        <v>14111604</v>
      </c>
      <c r="ADA293" s="62">
        <v>14111604</v>
      </c>
      <c r="ADB293" s="62">
        <v>14111604</v>
      </c>
      <c r="ADC293" s="62">
        <v>14111604</v>
      </c>
      <c r="ADD293" s="62">
        <v>14111604</v>
      </c>
      <c r="ADE293" s="62">
        <v>14111604</v>
      </c>
      <c r="ADF293" s="62">
        <v>14111604</v>
      </c>
      <c r="ADG293" s="62">
        <v>14111604</v>
      </c>
      <c r="ADH293" s="62">
        <v>14111604</v>
      </c>
      <c r="ADI293" s="62">
        <v>14111604</v>
      </c>
      <c r="ADJ293" s="62">
        <v>14111604</v>
      </c>
      <c r="ADK293" s="62">
        <v>14111604</v>
      </c>
      <c r="ADL293" s="62">
        <v>14111604</v>
      </c>
      <c r="ADM293" s="62">
        <v>14111604</v>
      </c>
      <c r="ADN293" s="62">
        <v>14111604</v>
      </c>
      <c r="ADO293" s="62">
        <v>14111604</v>
      </c>
      <c r="ADP293" s="62">
        <v>14111604</v>
      </c>
      <c r="ADQ293" s="62">
        <v>14111604</v>
      </c>
      <c r="ADR293" s="62">
        <v>14111604</v>
      </c>
      <c r="ADS293" s="62">
        <v>14111604</v>
      </c>
      <c r="ADT293" s="62">
        <v>14111604</v>
      </c>
      <c r="ADU293" s="62">
        <v>14111604</v>
      </c>
      <c r="ADV293" s="62">
        <v>14111604</v>
      </c>
      <c r="ADW293" s="62">
        <v>14111604</v>
      </c>
      <c r="ADX293" s="62">
        <v>14111604</v>
      </c>
      <c r="ADY293" s="62">
        <v>14111604</v>
      </c>
      <c r="ADZ293" s="62">
        <v>14111604</v>
      </c>
      <c r="AEA293" s="62">
        <v>14111604</v>
      </c>
      <c r="AEB293" s="62">
        <v>14111604</v>
      </c>
      <c r="AEC293" s="62">
        <v>14111604</v>
      </c>
      <c r="AED293" s="62">
        <v>14111604</v>
      </c>
      <c r="AEE293" s="62">
        <v>14111604</v>
      </c>
      <c r="AEF293" s="62">
        <v>14111604</v>
      </c>
      <c r="AEG293" s="62">
        <v>14111604</v>
      </c>
      <c r="AEH293" s="62">
        <v>14111604</v>
      </c>
      <c r="AEI293" s="62">
        <v>14111604</v>
      </c>
      <c r="AEJ293" s="62">
        <v>14111604</v>
      </c>
      <c r="AEK293" s="62">
        <v>14111604</v>
      </c>
      <c r="AEL293" s="62">
        <v>14111604</v>
      </c>
      <c r="AEM293" s="62">
        <v>14111604</v>
      </c>
      <c r="AEN293" s="62">
        <v>14111604</v>
      </c>
      <c r="AEO293" s="62">
        <v>14111604</v>
      </c>
      <c r="AEP293" s="62">
        <v>14111604</v>
      </c>
      <c r="AEQ293" s="62">
        <v>14111604</v>
      </c>
      <c r="AER293" s="62">
        <v>14111604</v>
      </c>
      <c r="AES293" s="62">
        <v>14111604</v>
      </c>
      <c r="AET293" s="62">
        <v>14111604</v>
      </c>
      <c r="AEU293" s="62">
        <v>14111604</v>
      </c>
      <c r="AEV293" s="62">
        <v>14111604</v>
      </c>
      <c r="AEW293" s="62">
        <v>14111604</v>
      </c>
      <c r="AEX293" s="62">
        <v>14111604</v>
      </c>
      <c r="AEY293" s="62">
        <v>14111604</v>
      </c>
      <c r="AEZ293" s="62">
        <v>14111604</v>
      </c>
      <c r="AFA293" s="62">
        <v>14111604</v>
      </c>
      <c r="AFB293" s="62">
        <v>14111604</v>
      </c>
      <c r="AFC293" s="62">
        <v>14111604</v>
      </c>
      <c r="AFD293" s="62">
        <v>14111604</v>
      </c>
      <c r="AFE293" s="62">
        <v>14111604</v>
      </c>
      <c r="AFF293" s="62">
        <v>14111604</v>
      </c>
      <c r="AFG293" s="62">
        <v>14111604</v>
      </c>
      <c r="AFH293" s="62">
        <v>14111604</v>
      </c>
      <c r="AFI293" s="62">
        <v>14111604</v>
      </c>
      <c r="AFJ293" s="62">
        <v>14111604</v>
      </c>
      <c r="AFK293" s="62">
        <v>14111604</v>
      </c>
      <c r="AFL293" s="62">
        <v>14111604</v>
      </c>
      <c r="AFM293" s="62">
        <v>14111604</v>
      </c>
      <c r="AFN293" s="62">
        <v>14111604</v>
      </c>
      <c r="AFO293" s="62">
        <v>14111604</v>
      </c>
      <c r="AFP293" s="62">
        <v>14111604</v>
      </c>
      <c r="AFQ293" s="62">
        <v>14111604</v>
      </c>
      <c r="AFR293" s="62">
        <v>14111604</v>
      </c>
      <c r="AFS293" s="62">
        <v>14111604</v>
      </c>
      <c r="AFT293" s="62">
        <v>14111604</v>
      </c>
      <c r="AFU293" s="62">
        <v>14111604</v>
      </c>
      <c r="AFV293" s="62">
        <v>14111604</v>
      </c>
      <c r="AFW293" s="62">
        <v>14111604</v>
      </c>
      <c r="AFX293" s="62">
        <v>14111604</v>
      </c>
      <c r="AFY293" s="62">
        <v>14111604</v>
      </c>
      <c r="AFZ293" s="62">
        <v>14111604</v>
      </c>
      <c r="AGA293" s="62">
        <v>14111604</v>
      </c>
      <c r="AGB293" s="62">
        <v>14111604</v>
      </c>
      <c r="AGC293" s="62">
        <v>14111604</v>
      </c>
      <c r="AGD293" s="62">
        <v>14111604</v>
      </c>
      <c r="AGE293" s="62">
        <v>14111604</v>
      </c>
      <c r="AGF293" s="62">
        <v>14111604</v>
      </c>
      <c r="AGG293" s="62">
        <v>14111604</v>
      </c>
      <c r="AGH293" s="62">
        <v>14111604</v>
      </c>
      <c r="AGI293" s="62">
        <v>14111604</v>
      </c>
      <c r="AGJ293" s="62">
        <v>14111604</v>
      </c>
      <c r="AGK293" s="62">
        <v>14111604</v>
      </c>
      <c r="AGL293" s="62">
        <v>14111604</v>
      </c>
      <c r="AGM293" s="62">
        <v>14111604</v>
      </c>
      <c r="AGN293" s="62">
        <v>14111604</v>
      </c>
      <c r="AGO293" s="62">
        <v>14111604</v>
      </c>
      <c r="AGP293" s="62">
        <v>14111604</v>
      </c>
      <c r="AGQ293" s="62">
        <v>14111604</v>
      </c>
      <c r="AGR293" s="62">
        <v>14111604</v>
      </c>
      <c r="AGS293" s="62">
        <v>14111604</v>
      </c>
      <c r="AGT293" s="62">
        <v>14111604</v>
      </c>
      <c r="AGU293" s="62">
        <v>14111604</v>
      </c>
      <c r="AGV293" s="62">
        <v>14111604</v>
      </c>
      <c r="AGW293" s="62">
        <v>14111604</v>
      </c>
      <c r="AGX293" s="62">
        <v>14111604</v>
      </c>
      <c r="AGY293" s="62">
        <v>14111604</v>
      </c>
      <c r="AGZ293" s="62">
        <v>14111604</v>
      </c>
      <c r="AHA293" s="62">
        <v>14111604</v>
      </c>
      <c r="AHB293" s="62">
        <v>14111604</v>
      </c>
      <c r="AHC293" s="62">
        <v>14111604</v>
      </c>
      <c r="AHD293" s="62">
        <v>14111604</v>
      </c>
      <c r="AHE293" s="62">
        <v>14111604</v>
      </c>
      <c r="AHF293" s="62">
        <v>14111604</v>
      </c>
      <c r="AHG293" s="62">
        <v>14111604</v>
      </c>
      <c r="AHH293" s="62">
        <v>14111604</v>
      </c>
      <c r="AHI293" s="62">
        <v>14111604</v>
      </c>
      <c r="AHJ293" s="62">
        <v>14111604</v>
      </c>
      <c r="AHK293" s="62">
        <v>14111604</v>
      </c>
      <c r="AHL293" s="62">
        <v>14111604</v>
      </c>
      <c r="AHM293" s="62">
        <v>14111604</v>
      </c>
      <c r="AHN293" s="62">
        <v>14111604</v>
      </c>
      <c r="AHO293" s="62">
        <v>14111604</v>
      </c>
      <c r="AHP293" s="62">
        <v>14111604</v>
      </c>
      <c r="AHQ293" s="62">
        <v>14111604</v>
      </c>
      <c r="AHR293" s="62">
        <v>14111604</v>
      </c>
      <c r="AHS293" s="62">
        <v>14111604</v>
      </c>
      <c r="AHT293" s="62">
        <v>14111604</v>
      </c>
      <c r="AHU293" s="62">
        <v>14111604</v>
      </c>
      <c r="AHV293" s="62">
        <v>14111604</v>
      </c>
      <c r="AHW293" s="62">
        <v>14111604</v>
      </c>
      <c r="AHX293" s="62">
        <v>14111604</v>
      </c>
      <c r="AHY293" s="62">
        <v>14111604</v>
      </c>
      <c r="AHZ293" s="62">
        <v>14111604</v>
      </c>
      <c r="AIA293" s="62">
        <v>14111604</v>
      </c>
      <c r="AIB293" s="62">
        <v>14111604</v>
      </c>
      <c r="AIC293" s="62">
        <v>14111604</v>
      </c>
      <c r="AID293" s="62">
        <v>14111604</v>
      </c>
      <c r="AIE293" s="62">
        <v>14111604</v>
      </c>
      <c r="AIF293" s="62">
        <v>14111604</v>
      </c>
      <c r="AIG293" s="62">
        <v>14111604</v>
      </c>
      <c r="AIH293" s="62">
        <v>14111604</v>
      </c>
      <c r="AII293" s="62">
        <v>14111604</v>
      </c>
      <c r="AIJ293" s="62">
        <v>14111604</v>
      </c>
      <c r="AIK293" s="62">
        <v>14111604</v>
      </c>
      <c r="AIL293" s="62">
        <v>14111604</v>
      </c>
      <c r="AIM293" s="62">
        <v>14111604</v>
      </c>
      <c r="AIN293" s="62">
        <v>14111604</v>
      </c>
      <c r="AIO293" s="62">
        <v>14111604</v>
      </c>
      <c r="AIP293" s="62">
        <v>14111604</v>
      </c>
      <c r="AIQ293" s="62">
        <v>14111604</v>
      </c>
      <c r="AIR293" s="62">
        <v>14111604</v>
      </c>
      <c r="AIS293" s="62">
        <v>14111604</v>
      </c>
      <c r="AIT293" s="62">
        <v>14111604</v>
      </c>
      <c r="AIU293" s="62">
        <v>14111604</v>
      </c>
      <c r="AIV293" s="62">
        <v>14111604</v>
      </c>
      <c r="AIW293" s="62">
        <v>14111604</v>
      </c>
      <c r="AIX293" s="62">
        <v>14111604</v>
      </c>
      <c r="AIY293" s="62">
        <v>14111604</v>
      </c>
      <c r="AIZ293" s="62">
        <v>14111604</v>
      </c>
      <c r="AJA293" s="62">
        <v>14111604</v>
      </c>
      <c r="AJB293" s="62">
        <v>14111604</v>
      </c>
      <c r="AJC293" s="62">
        <v>14111604</v>
      </c>
      <c r="AJD293" s="62">
        <v>14111604</v>
      </c>
      <c r="AJE293" s="62">
        <v>14111604</v>
      </c>
      <c r="AJF293" s="62">
        <v>14111604</v>
      </c>
      <c r="AJG293" s="62">
        <v>14111604</v>
      </c>
      <c r="AJH293" s="62">
        <v>14111604</v>
      </c>
      <c r="AJI293" s="62">
        <v>14111604</v>
      </c>
      <c r="AJJ293" s="62">
        <v>14111604</v>
      </c>
      <c r="AJK293" s="62">
        <v>14111604</v>
      </c>
      <c r="AJL293" s="62">
        <v>14111604</v>
      </c>
      <c r="AJM293" s="62">
        <v>14111604</v>
      </c>
      <c r="AJN293" s="62">
        <v>14111604</v>
      </c>
      <c r="AJO293" s="62">
        <v>14111604</v>
      </c>
      <c r="AJP293" s="62">
        <v>14111604</v>
      </c>
      <c r="AJQ293" s="62">
        <v>14111604</v>
      </c>
      <c r="AJR293" s="62">
        <v>14111604</v>
      </c>
      <c r="AJS293" s="62">
        <v>14111604</v>
      </c>
      <c r="AJT293" s="62">
        <v>14111604</v>
      </c>
      <c r="AJU293" s="62">
        <v>14111604</v>
      </c>
      <c r="AJV293" s="62">
        <v>14111604</v>
      </c>
      <c r="AJW293" s="62">
        <v>14111604</v>
      </c>
      <c r="AJX293" s="62">
        <v>14111604</v>
      </c>
      <c r="AJY293" s="62">
        <v>14111604</v>
      </c>
      <c r="AJZ293" s="62">
        <v>14111604</v>
      </c>
      <c r="AKA293" s="62">
        <v>14111604</v>
      </c>
      <c r="AKB293" s="62">
        <v>14111604</v>
      </c>
      <c r="AKC293" s="62">
        <v>14111604</v>
      </c>
      <c r="AKD293" s="62">
        <v>14111604</v>
      </c>
      <c r="AKE293" s="62">
        <v>14111604</v>
      </c>
      <c r="AKF293" s="62">
        <v>14111604</v>
      </c>
      <c r="AKG293" s="62">
        <v>14111604</v>
      </c>
      <c r="AKH293" s="62">
        <v>14111604</v>
      </c>
      <c r="AKI293" s="62">
        <v>14111604</v>
      </c>
      <c r="AKJ293" s="62">
        <v>14111604</v>
      </c>
      <c r="AKK293" s="62">
        <v>14111604</v>
      </c>
      <c r="AKL293" s="62">
        <v>14111604</v>
      </c>
      <c r="AKM293" s="62">
        <v>14111604</v>
      </c>
      <c r="AKN293" s="62">
        <v>14111604</v>
      </c>
      <c r="AKO293" s="62">
        <v>14111604</v>
      </c>
      <c r="AKP293" s="62">
        <v>14111604</v>
      </c>
      <c r="AKQ293" s="62">
        <v>14111604</v>
      </c>
      <c r="AKR293" s="62">
        <v>14111604</v>
      </c>
      <c r="AKS293" s="62">
        <v>14111604</v>
      </c>
      <c r="AKT293" s="62">
        <v>14111604</v>
      </c>
      <c r="AKU293" s="62">
        <v>14111604</v>
      </c>
      <c r="AKV293" s="62">
        <v>14111604</v>
      </c>
      <c r="AKW293" s="62">
        <v>14111604</v>
      </c>
      <c r="AKX293" s="62">
        <v>14111604</v>
      </c>
      <c r="AKY293" s="62">
        <v>14111604</v>
      </c>
      <c r="AKZ293" s="62">
        <v>14111604</v>
      </c>
      <c r="ALA293" s="62">
        <v>14111604</v>
      </c>
      <c r="ALB293" s="62">
        <v>14111604</v>
      </c>
      <c r="ALC293" s="62">
        <v>14111604</v>
      </c>
      <c r="ALD293" s="62">
        <v>14111604</v>
      </c>
      <c r="ALE293" s="62">
        <v>14111604</v>
      </c>
      <c r="ALF293" s="62">
        <v>14111604</v>
      </c>
      <c r="ALG293" s="62">
        <v>14111604</v>
      </c>
      <c r="ALH293" s="62">
        <v>14111604</v>
      </c>
      <c r="ALI293" s="62">
        <v>14111604</v>
      </c>
      <c r="ALJ293" s="62">
        <v>14111604</v>
      </c>
      <c r="ALK293" s="62">
        <v>14111604</v>
      </c>
      <c r="ALL293" s="62">
        <v>14111604</v>
      </c>
      <c r="ALM293" s="62">
        <v>14111604</v>
      </c>
      <c r="ALN293" s="62">
        <v>14111604</v>
      </c>
      <c r="ALO293" s="62">
        <v>14111604</v>
      </c>
      <c r="ALP293" s="62">
        <v>14111604</v>
      </c>
      <c r="ALQ293" s="62">
        <v>14111604</v>
      </c>
      <c r="ALR293" s="62">
        <v>14111604</v>
      </c>
      <c r="ALS293" s="62">
        <v>14111604</v>
      </c>
      <c r="ALT293" s="62">
        <v>14111604</v>
      </c>
      <c r="ALU293" s="62">
        <v>14111604</v>
      </c>
      <c r="ALV293" s="62">
        <v>14111604</v>
      </c>
      <c r="ALW293" s="62">
        <v>14111604</v>
      </c>
      <c r="ALX293" s="62">
        <v>14111604</v>
      </c>
      <c r="ALY293" s="62">
        <v>14111604</v>
      </c>
      <c r="ALZ293" s="62">
        <v>14111604</v>
      </c>
      <c r="AMA293" s="62">
        <v>14111604</v>
      </c>
      <c r="AMB293" s="62">
        <v>14111604</v>
      </c>
      <c r="AMC293" s="62">
        <v>14111604</v>
      </c>
      <c r="AMD293" s="62">
        <v>14111604</v>
      </c>
      <c r="AME293" s="62">
        <v>14111604</v>
      </c>
      <c r="AMF293" s="62">
        <v>14111604</v>
      </c>
      <c r="AMG293" s="62">
        <v>14111604</v>
      </c>
      <c r="AMH293" s="62">
        <v>14111604</v>
      </c>
      <c r="AMI293" s="62">
        <v>14111604</v>
      </c>
      <c r="AMJ293" s="62">
        <v>14111604</v>
      </c>
      <c r="AMK293" s="62">
        <v>14111604</v>
      </c>
      <c r="AML293" s="62">
        <v>14111604</v>
      </c>
      <c r="AMM293" s="62">
        <v>14111604</v>
      </c>
      <c r="AMN293" s="62">
        <v>14111604</v>
      </c>
      <c r="AMO293" s="62">
        <v>14111604</v>
      </c>
      <c r="AMP293" s="62">
        <v>14111604</v>
      </c>
      <c r="AMQ293" s="62">
        <v>14111604</v>
      </c>
      <c r="AMR293" s="62">
        <v>14111604</v>
      </c>
      <c r="AMS293" s="62">
        <v>14111604</v>
      </c>
      <c r="AMT293" s="62">
        <v>14111604</v>
      </c>
      <c r="AMU293" s="62">
        <v>14111604</v>
      </c>
      <c r="AMV293" s="62">
        <v>14111604</v>
      </c>
      <c r="AMW293" s="62">
        <v>14111604</v>
      </c>
      <c r="AMX293" s="62">
        <v>14111604</v>
      </c>
      <c r="AMY293" s="62">
        <v>14111604</v>
      </c>
      <c r="AMZ293" s="62">
        <v>14111604</v>
      </c>
      <c r="ANA293" s="62">
        <v>14111604</v>
      </c>
      <c r="ANB293" s="62">
        <v>14111604</v>
      </c>
      <c r="ANC293" s="62">
        <v>14111604</v>
      </c>
      <c r="AND293" s="62">
        <v>14111604</v>
      </c>
      <c r="ANE293" s="62">
        <v>14111604</v>
      </c>
      <c r="ANF293" s="62">
        <v>14111604</v>
      </c>
      <c r="ANG293" s="62">
        <v>14111604</v>
      </c>
      <c r="ANH293" s="62">
        <v>14111604</v>
      </c>
      <c r="ANI293" s="62">
        <v>14111604</v>
      </c>
      <c r="ANJ293" s="62">
        <v>14111604</v>
      </c>
      <c r="ANK293" s="62">
        <v>14111604</v>
      </c>
      <c r="ANL293" s="62">
        <v>14111604</v>
      </c>
      <c r="ANM293" s="62">
        <v>14111604</v>
      </c>
      <c r="ANN293" s="62">
        <v>14111604</v>
      </c>
      <c r="ANO293" s="62">
        <v>14111604</v>
      </c>
      <c r="ANP293" s="62">
        <v>14111604</v>
      </c>
      <c r="ANQ293" s="62">
        <v>14111604</v>
      </c>
      <c r="ANR293" s="62">
        <v>14111604</v>
      </c>
      <c r="ANS293" s="62">
        <v>14111604</v>
      </c>
      <c r="ANT293" s="62">
        <v>14111604</v>
      </c>
      <c r="ANU293" s="62">
        <v>14111604</v>
      </c>
      <c r="ANV293" s="62">
        <v>14111604</v>
      </c>
      <c r="ANW293" s="62">
        <v>14111604</v>
      </c>
      <c r="ANX293" s="62">
        <v>14111604</v>
      </c>
      <c r="ANY293" s="62">
        <v>14111604</v>
      </c>
      <c r="ANZ293" s="62">
        <v>14111604</v>
      </c>
      <c r="AOA293" s="62">
        <v>14111604</v>
      </c>
      <c r="AOB293" s="62">
        <v>14111604</v>
      </c>
      <c r="AOC293" s="62">
        <v>14111604</v>
      </c>
      <c r="AOD293" s="62">
        <v>14111604</v>
      </c>
      <c r="AOE293" s="62">
        <v>14111604</v>
      </c>
      <c r="AOF293" s="62">
        <v>14111604</v>
      </c>
      <c r="AOG293" s="62">
        <v>14111604</v>
      </c>
      <c r="AOH293" s="62">
        <v>14111604</v>
      </c>
      <c r="AOI293" s="62">
        <v>14111604</v>
      </c>
      <c r="AOJ293" s="62">
        <v>14111604</v>
      </c>
      <c r="AOK293" s="62">
        <v>14111604</v>
      </c>
      <c r="AOL293" s="62">
        <v>14111604</v>
      </c>
      <c r="AOM293" s="62">
        <v>14111604</v>
      </c>
      <c r="AON293" s="62">
        <v>14111604</v>
      </c>
      <c r="AOO293" s="62">
        <v>14111604</v>
      </c>
      <c r="AOP293" s="62">
        <v>14111604</v>
      </c>
      <c r="AOQ293" s="62">
        <v>14111604</v>
      </c>
      <c r="AOR293" s="62">
        <v>14111604</v>
      </c>
      <c r="AOS293" s="62">
        <v>14111604</v>
      </c>
      <c r="AOT293" s="62">
        <v>14111604</v>
      </c>
      <c r="AOU293" s="62">
        <v>14111604</v>
      </c>
      <c r="AOV293" s="62">
        <v>14111604</v>
      </c>
      <c r="AOW293" s="62">
        <v>14111604</v>
      </c>
      <c r="AOX293" s="62">
        <v>14111604</v>
      </c>
      <c r="AOY293" s="62">
        <v>14111604</v>
      </c>
      <c r="AOZ293" s="62">
        <v>14111604</v>
      </c>
      <c r="APA293" s="62">
        <v>14111604</v>
      </c>
      <c r="APB293" s="62">
        <v>14111604</v>
      </c>
      <c r="APC293" s="62">
        <v>14111604</v>
      </c>
      <c r="APD293" s="62">
        <v>14111604</v>
      </c>
      <c r="APE293" s="62">
        <v>14111604</v>
      </c>
      <c r="APF293" s="62">
        <v>14111604</v>
      </c>
      <c r="APG293" s="62">
        <v>14111604</v>
      </c>
      <c r="APH293" s="62">
        <v>14111604</v>
      </c>
      <c r="API293" s="62">
        <v>14111604</v>
      </c>
      <c r="APJ293" s="62">
        <v>14111604</v>
      </c>
      <c r="APK293" s="62">
        <v>14111604</v>
      </c>
      <c r="APL293" s="62">
        <v>14111604</v>
      </c>
      <c r="APM293" s="62">
        <v>14111604</v>
      </c>
      <c r="APN293" s="62">
        <v>14111604</v>
      </c>
      <c r="APO293" s="62">
        <v>14111604</v>
      </c>
      <c r="APP293" s="62">
        <v>14111604</v>
      </c>
      <c r="APQ293" s="62">
        <v>14111604</v>
      </c>
      <c r="APR293" s="62">
        <v>14111604</v>
      </c>
      <c r="APS293" s="62">
        <v>14111604</v>
      </c>
      <c r="APT293" s="62">
        <v>14111604</v>
      </c>
      <c r="APU293" s="62">
        <v>14111604</v>
      </c>
      <c r="APV293" s="62">
        <v>14111604</v>
      </c>
      <c r="APW293" s="62">
        <v>14111604</v>
      </c>
      <c r="APX293" s="62">
        <v>14111604</v>
      </c>
      <c r="APY293" s="62">
        <v>14111604</v>
      </c>
      <c r="APZ293" s="62">
        <v>14111604</v>
      </c>
      <c r="AQA293" s="62">
        <v>14111604</v>
      </c>
      <c r="AQB293" s="62">
        <v>14111604</v>
      </c>
      <c r="AQC293" s="62">
        <v>14111604</v>
      </c>
      <c r="AQD293" s="62">
        <v>14111604</v>
      </c>
      <c r="AQE293" s="62">
        <v>14111604</v>
      </c>
      <c r="AQF293" s="62">
        <v>14111604</v>
      </c>
      <c r="AQG293" s="62">
        <v>14111604</v>
      </c>
      <c r="AQH293" s="62">
        <v>14111604</v>
      </c>
      <c r="AQI293" s="62">
        <v>14111604</v>
      </c>
      <c r="AQJ293" s="62">
        <v>14111604</v>
      </c>
      <c r="AQK293" s="62">
        <v>14111604</v>
      </c>
      <c r="AQL293" s="62">
        <v>14111604</v>
      </c>
      <c r="AQM293" s="62">
        <v>14111604</v>
      </c>
      <c r="AQN293" s="62">
        <v>14111604</v>
      </c>
      <c r="AQO293" s="62">
        <v>14111604</v>
      </c>
      <c r="AQP293" s="62">
        <v>14111604</v>
      </c>
      <c r="AQQ293" s="62">
        <v>14111604</v>
      </c>
      <c r="AQR293" s="62">
        <v>14111604</v>
      </c>
      <c r="AQS293" s="62">
        <v>14111604</v>
      </c>
      <c r="AQT293" s="62">
        <v>14111604</v>
      </c>
      <c r="AQU293" s="62">
        <v>14111604</v>
      </c>
      <c r="AQV293" s="62">
        <v>14111604</v>
      </c>
      <c r="AQW293" s="62">
        <v>14111604</v>
      </c>
      <c r="AQX293" s="62">
        <v>14111604</v>
      </c>
      <c r="AQY293" s="62">
        <v>14111604</v>
      </c>
      <c r="AQZ293" s="62">
        <v>14111604</v>
      </c>
      <c r="ARA293" s="62">
        <v>14111604</v>
      </c>
      <c r="ARB293" s="62">
        <v>14111604</v>
      </c>
      <c r="ARC293" s="62">
        <v>14111604</v>
      </c>
      <c r="ARD293" s="62">
        <v>14111604</v>
      </c>
      <c r="ARE293" s="62">
        <v>14111604</v>
      </c>
      <c r="ARF293" s="62">
        <v>14111604</v>
      </c>
      <c r="ARG293" s="62">
        <v>14111604</v>
      </c>
      <c r="ARH293" s="62">
        <v>14111604</v>
      </c>
      <c r="ARI293" s="62">
        <v>14111604</v>
      </c>
      <c r="ARJ293" s="62">
        <v>14111604</v>
      </c>
      <c r="ARK293" s="62">
        <v>14111604</v>
      </c>
      <c r="ARL293" s="62">
        <v>14111604</v>
      </c>
      <c r="ARM293" s="62">
        <v>14111604</v>
      </c>
      <c r="ARN293" s="62">
        <v>14111604</v>
      </c>
      <c r="ARO293" s="62">
        <v>14111604</v>
      </c>
      <c r="ARP293" s="62">
        <v>14111604</v>
      </c>
      <c r="ARQ293" s="62">
        <v>14111604</v>
      </c>
      <c r="ARR293" s="62">
        <v>14111604</v>
      </c>
      <c r="ARS293" s="62">
        <v>14111604</v>
      </c>
      <c r="ART293" s="62">
        <v>14111604</v>
      </c>
      <c r="ARU293" s="62">
        <v>14111604</v>
      </c>
      <c r="ARV293" s="62">
        <v>14111604</v>
      </c>
      <c r="ARW293" s="62">
        <v>14111604</v>
      </c>
      <c r="ARX293" s="62">
        <v>14111604</v>
      </c>
      <c r="ARY293" s="62">
        <v>14111604</v>
      </c>
      <c r="ARZ293" s="62">
        <v>14111604</v>
      </c>
      <c r="ASA293" s="62">
        <v>14111604</v>
      </c>
      <c r="ASB293" s="62">
        <v>14111604</v>
      </c>
      <c r="ASC293" s="62">
        <v>14111604</v>
      </c>
      <c r="ASD293" s="62">
        <v>14111604</v>
      </c>
      <c r="ASE293" s="62">
        <v>14111604</v>
      </c>
      <c r="ASF293" s="62">
        <v>14111604</v>
      </c>
      <c r="ASG293" s="62">
        <v>14111604</v>
      </c>
      <c r="ASH293" s="62">
        <v>14111604</v>
      </c>
      <c r="ASI293" s="62">
        <v>14111604</v>
      </c>
      <c r="ASJ293" s="62">
        <v>14111604</v>
      </c>
      <c r="ASK293" s="62">
        <v>14111604</v>
      </c>
      <c r="ASL293" s="62">
        <v>14111604</v>
      </c>
      <c r="ASM293" s="62">
        <v>14111604</v>
      </c>
      <c r="ASN293" s="62">
        <v>14111604</v>
      </c>
      <c r="ASO293" s="62">
        <v>14111604</v>
      </c>
      <c r="ASP293" s="62">
        <v>14111604</v>
      </c>
      <c r="ASQ293" s="62">
        <v>14111604</v>
      </c>
      <c r="ASR293" s="62">
        <v>14111604</v>
      </c>
      <c r="ASS293" s="62">
        <v>14111604</v>
      </c>
      <c r="AST293" s="62">
        <v>14111604</v>
      </c>
      <c r="ASU293" s="62">
        <v>14111604</v>
      </c>
      <c r="ASV293" s="62">
        <v>14111604</v>
      </c>
      <c r="ASW293" s="62">
        <v>14111604</v>
      </c>
      <c r="ASX293" s="62">
        <v>14111604</v>
      </c>
      <c r="ASY293" s="62">
        <v>14111604</v>
      </c>
      <c r="ASZ293" s="62">
        <v>14111604</v>
      </c>
      <c r="ATA293" s="62">
        <v>14111604</v>
      </c>
      <c r="ATB293" s="62">
        <v>14111604</v>
      </c>
      <c r="ATC293" s="62">
        <v>14111604</v>
      </c>
      <c r="ATD293" s="62">
        <v>14111604</v>
      </c>
      <c r="ATE293" s="62">
        <v>14111604</v>
      </c>
      <c r="ATF293" s="62">
        <v>14111604</v>
      </c>
      <c r="ATG293" s="62">
        <v>14111604</v>
      </c>
      <c r="ATH293" s="62">
        <v>14111604</v>
      </c>
      <c r="ATI293" s="62">
        <v>14111604</v>
      </c>
      <c r="ATJ293" s="62">
        <v>14111604</v>
      </c>
      <c r="ATK293" s="62">
        <v>14111604</v>
      </c>
      <c r="ATL293" s="62">
        <v>14111604</v>
      </c>
      <c r="ATM293" s="62">
        <v>14111604</v>
      </c>
      <c r="ATN293" s="62">
        <v>14111604</v>
      </c>
      <c r="ATO293" s="62">
        <v>14111604</v>
      </c>
      <c r="ATP293" s="62">
        <v>14111604</v>
      </c>
      <c r="ATQ293" s="62">
        <v>14111604</v>
      </c>
      <c r="ATR293" s="62">
        <v>14111604</v>
      </c>
      <c r="ATS293" s="62">
        <v>14111604</v>
      </c>
      <c r="ATT293" s="62">
        <v>14111604</v>
      </c>
      <c r="ATU293" s="62">
        <v>14111604</v>
      </c>
      <c r="ATV293" s="62">
        <v>14111604</v>
      </c>
      <c r="ATW293" s="62">
        <v>14111604</v>
      </c>
      <c r="ATX293" s="62">
        <v>14111604</v>
      </c>
      <c r="ATY293" s="62">
        <v>14111604</v>
      </c>
      <c r="ATZ293" s="62">
        <v>14111604</v>
      </c>
      <c r="AUA293" s="62">
        <v>14111604</v>
      </c>
      <c r="AUB293" s="62">
        <v>14111604</v>
      </c>
      <c r="AUC293" s="62">
        <v>14111604</v>
      </c>
      <c r="AUD293" s="62">
        <v>14111604</v>
      </c>
      <c r="AUE293" s="62">
        <v>14111604</v>
      </c>
      <c r="AUF293" s="62">
        <v>14111604</v>
      </c>
      <c r="AUG293" s="62">
        <v>14111604</v>
      </c>
      <c r="AUH293" s="62">
        <v>14111604</v>
      </c>
      <c r="AUI293" s="62">
        <v>14111604</v>
      </c>
      <c r="AUJ293" s="62">
        <v>14111604</v>
      </c>
      <c r="AUK293" s="62">
        <v>14111604</v>
      </c>
      <c r="AUL293" s="62">
        <v>14111604</v>
      </c>
      <c r="AUM293" s="62">
        <v>14111604</v>
      </c>
      <c r="AUN293" s="62">
        <v>14111604</v>
      </c>
      <c r="AUO293" s="62">
        <v>14111604</v>
      </c>
      <c r="AUP293" s="62">
        <v>14111604</v>
      </c>
      <c r="AUQ293" s="62">
        <v>14111604</v>
      </c>
      <c r="AUR293" s="62">
        <v>14111604</v>
      </c>
      <c r="AUS293" s="62">
        <v>14111604</v>
      </c>
      <c r="AUT293" s="62">
        <v>14111604</v>
      </c>
      <c r="AUU293" s="62">
        <v>14111604</v>
      </c>
      <c r="AUV293" s="62">
        <v>14111604</v>
      </c>
      <c r="AUW293" s="62">
        <v>14111604</v>
      </c>
      <c r="AUX293" s="62">
        <v>14111604</v>
      </c>
      <c r="AUY293" s="62">
        <v>14111604</v>
      </c>
      <c r="AUZ293" s="62">
        <v>14111604</v>
      </c>
      <c r="AVA293" s="62">
        <v>14111604</v>
      </c>
      <c r="AVB293" s="62">
        <v>14111604</v>
      </c>
      <c r="AVC293" s="62">
        <v>14111604</v>
      </c>
      <c r="AVD293" s="62">
        <v>14111604</v>
      </c>
      <c r="AVE293" s="62">
        <v>14111604</v>
      </c>
      <c r="AVF293" s="62">
        <v>14111604</v>
      </c>
      <c r="AVG293" s="62">
        <v>14111604</v>
      </c>
      <c r="AVH293" s="62">
        <v>14111604</v>
      </c>
      <c r="AVI293" s="62">
        <v>14111604</v>
      </c>
      <c r="AVJ293" s="62">
        <v>14111604</v>
      </c>
      <c r="AVK293" s="62">
        <v>14111604</v>
      </c>
      <c r="AVL293" s="62">
        <v>14111604</v>
      </c>
      <c r="AVM293" s="62">
        <v>14111604</v>
      </c>
      <c r="AVN293" s="62">
        <v>14111604</v>
      </c>
      <c r="AVO293" s="62">
        <v>14111604</v>
      </c>
      <c r="AVP293" s="62">
        <v>14111604</v>
      </c>
      <c r="AVQ293" s="62">
        <v>14111604</v>
      </c>
      <c r="AVR293" s="62">
        <v>14111604</v>
      </c>
      <c r="AVS293" s="62">
        <v>14111604</v>
      </c>
      <c r="AVT293" s="62">
        <v>14111604</v>
      </c>
      <c r="AVU293" s="62">
        <v>14111604</v>
      </c>
      <c r="AVV293" s="62">
        <v>14111604</v>
      </c>
      <c r="AVW293" s="62">
        <v>14111604</v>
      </c>
      <c r="AVX293" s="62">
        <v>14111604</v>
      </c>
      <c r="AVY293" s="62">
        <v>14111604</v>
      </c>
      <c r="AVZ293" s="62">
        <v>14111604</v>
      </c>
      <c r="AWA293" s="62">
        <v>14111604</v>
      </c>
      <c r="AWB293" s="62">
        <v>14111604</v>
      </c>
      <c r="AWC293" s="62">
        <v>14111604</v>
      </c>
      <c r="AWD293" s="62">
        <v>14111604</v>
      </c>
      <c r="AWE293" s="62">
        <v>14111604</v>
      </c>
      <c r="AWF293" s="62">
        <v>14111604</v>
      </c>
      <c r="AWG293" s="62">
        <v>14111604</v>
      </c>
      <c r="AWH293" s="62">
        <v>14111604</v>
      </c>
      <c r="AWI293" s="62">
        <v>14111604</v>
      </c>
      <c r="AWJ293" s="62">
        <v>14111604</v>
      </c>
      <c r="AWK293" s="62">
        <v>14111604</v>
      </c>
      <c r="AWL293" s="62">
        <v>14111604</v>
      </c>
      <c r="AWM293" s="62">
        <v>14111604</v>
      </c>
      <c r="AWN293" s="62">
        <v>14111604</v>
      </c>
      <c r="AWO293" s="62">
        <v>14111604</v>
      </c>
      <c r="AWP293" s="62">
        <v>14111604</v>
      </c>
      <c r="AWQ293" s="62">
        <v>14111604</v>
      </c>
      <c r="AWR293" s="62">
        <v>14111604</v>
      </c>
      <c r="AWS293" s="62">
        <v>14111604</v>
      </c>
      <c r="AWT293" s="62">
        <v>14111604</v>
      </c>
      <c r="AWU293" s="62">
        <v>14111604</v>
      </c>
      <c r="AWV293" s="62">
        <v>14111604</v>
      </c>
      <c r="AWW293" s="62">
        <v>14111604</v>
      </c>
      <c r="AWX293" s="62">
        <v>14111604</v>
      </c>
      <c r="AWY293" s="62">
        <v>14111604</v>
      </c>
      <c r="AWZ293" s="62">
        <v>14111604</v>
      </c>
      <c r="AXA293" s="62">
        <v>14111604</v>
      </c>
      <c r="AXB293" s="62">
        <v>14111604</v>
      </c>
      <c r="AXC293" s="62">
        <v>14111604</v>
      </c>
      <c r="AXD293" s="62">
        <v>14111604</v>
      </c>
      <c r="AXE293" s="62">
        <v>14111604</v>
      </c>
      <c r="AXF293" s="62">
        <v>14111604</v>
      </c>
      <c r="AXG293" s="62">
        <v>14111604</v>
      </c>
      <c r="AXH293" s="62">
        <v>14111604</v>
      </c>
      <c r="AXI293" s="62">
        <v>14111604</v>
      </c>
      <c r="AXJ293" s="62">
        <v>14111604</v>
      </c>
      <c r="AXK293" s="62">
        <v>14111604</v>
      </c>
      <c r="AXL293" s="62">
        <v>14111604</v>
      </c>
      <c r="AXM293" s="62">
        <v>14111604</v>
      </c>
      <c r="AXN293" s="62">
        <v>14111604</v>
      </c>
      <c r="AXO293" s="62">
        <v>14111604</v>
      </c>
      <c r="AXP293" s="62">
        <v>14111604</v>
      </c>
      <c r="AXQ293" s="62">
        <v>14111604</v>
      </c>
      <c r="AXR293" s="62">
        <v>14111604</v>
      </c>
      <c r="AXS293" s="62">
        <v>14111604</v>
      </c>
      <c r="AXT293" s="62">
        <v>14111604</v>
      </c>
      <c r="AXU293" s="62">
        <v>14111604</v>
      </c>
      <c r="AXV293" s="62">
        <v>14111604</v>
      </c>
      <c r="AXW293" s="62">
        <v>14111604</v>
      </c>
      <c r="AXX293" s="62">
        <v>14111604</v>
      </c>
      <c r="AXY293" s="62">
        <v>14111604</v>
      </c>
      <c r="AXZ293" s="62">
        <v>14111604</v>
      </c>
      <c r="AYA293" s="62">
        <v>14111604</v>
      </c>
      <c r="AYB293" s="62">
        <v>14111604</v>
      </c>
      <c r="AYC293" s="62">
        <v>14111604</v>
      </c>
      <c r="AYD293" s="62">
        <v>14111604</v>
      </c>
      <c r="AYE293" s="62">
        <v>14111604</v>
      </c>
      <c r="AYF293" s="62">
        <v>14111604</v>
      </c>
      <c r="AYG293" s="62">
        <v>14111604</v>
      </c>
      <c r="AYH293" s="62">
        <v>14111604</v>
      </c>
      <c r="AYI293" s="62">
        <v>14111604</v>
      </c>
      <c r="AYJ293" s="62">
        <v>14111604</v>
      </c>
      <c r="AYK293" s="62">
        <v>14111604</v>
      </c>
      <c r="AYL293" s="62">
        <v>14111604</v>
      </c>
      <c r="AYM293" s="62">
        <v>14111604</v>
      </c>
      <c r="AYN293" s="62">
        <v>14111604</v>
      </c>
      <c r="AYO293" s="62">
        <v>14111604</v>
      </c>
      <c r="AYP293" s="62">
        <v>14111604</v>
      </c>
      <c r="AYQ293" s="62">
        <v>14111604</v>
      </c>
      <c r="AYR293" s="62">
        <v>14111604</v>
      </c>
      <c r="AYS293" s="62">
        <v>14111604</v>
      </c>
      <c r="AYT293" s="62">
        <v>14111604</v>
      </c>
      <c r="AYU293" s="62">
        <v>14111604</v>
      </c>
      <c r="AYV293" s="62">
        <v>14111604</v>
      </c>
      <c r="AYW293" s="62">
        <v>14111604</v>
      </c>
      <c r="AYX293" s="62">
        <v>14111604</v>
      </c>
      <c r="AYY293" s="62">
        <v>14111604</v>
      </c>
      <c r="AYZ293" s="62">
        <v>14111604</v>
      </c>
      <c r="AZA293" s="62">
        <v>14111604</v>
      </c>
      <c r="AZB293" s="62">
        <v>14111604</v>
      </c>
      <c r="AZC293" s="62">
        <v>14111604</v>
      </c>
      <c r="AZD293" s="62">
        <v>14111604</v>
      </c>
      <c r="AZE293" s="62">
        <v>14111604</v>
      </c>
      <c r="AZF293" s="62">
        <v>14111604</v>
      </c>
      <c r="AZG293" s="62">
        <v>14111604</v>
      </c>
      <c r="AZH293" s="62">
        <v>14111604</v>
      </c>
      <c r="AZI293" s="62">
        <v>14111604</v>
      </c>
      <c r="AZJ293" s="62">
        <v>14111604</v>
      </c>
      <c r="AZK293" s="62">
        <v>14111604</v>
      </c>
      <c r="AZL293" s="62">
        <v>14111604</v>
      </c>
      <c r="AZM293" s="62">
        <v>14111604</v>
      </c>
      <c r="AZN293" s="62">
        <v>14111604</v>
      </c>
      <c r="AZO293" s="62">
        <v>14111604</v>
      </c>
      <c r="AZP293" s="62">
        <v>14111604</v>
      </c>
      <c r="AZQ293" s="62">
        <v>14111604</v>
      </c>
      <c r="AZR293" s="62">
        <v>14111604</v>
      </c>
      <c r="AZS293" s="62">
        <v>14111604</v>
      </c>
      <c r="AZT293" s="62">
        <v>14111604</v>
      </c>
      <c r="AZU293" s="62">
        <v>14111604</v>
      </c>
      <c r="AZV293" s="62">
        <v>14111604</v>
      </c>
      <c r="AZW293" s="62">
        <v>14111604</v>
      </c>
      <c r="AZX293" s="62">
        <v>14111604</v>
      </c>
      <c r="AZY293" s="62">
        <v>14111604</v>
      </c>
      <c r="AZZ293" s="62">
        <v>14111604</v>
      </c>
      <c r="BAA293" s="62">
        <v>14111604</v>
      </c>
      <c r="BAB293" s="62">
        <v>14111604</v>
      </c>
      <c r="BAC293" s="62">
        <v>14111604</v>
      </c>
      <c r="BAD293" s="62">
        <v>14111604</v>
      </c>
      <c r="BAE293" s="62">
        <v>14111604</v>
      </c>
      <c r="BAF293" s="62">
        <v>14111604</v>
      </c>
      <c r="BAG293" s="62">
        <v>14111604</v>
      </c>
      <c r="BAH293" s="62">
        <v>14111604</v>
      </c>
      <c r="BAI293" s="62">
        <v>14111604</v>
      </c>
      <c r="BAJ293" s="62">
        <v>14111604</v>
      </c>
      <c r="BAK293" s="62">
        <v>14111604</v>
      </c>
      <c r="BAL293" s="62">
        <v>14111604</v>
      </c>
      <c r="BAM293" s="62">
        <v>14111604</v>
      </c>
      <c r="BAN293" s="62">
        <v>14111604</v>
      </c>
      <c r="BAO293" s="62">
        <v>14111604</v>
      </c>
      <c r="BAP293" s="62">
        <v>14111604</v>
      </c>
      <c r="BAQ293" s="62">
        <v>14111604</v>
      </c>
      <c r="BAR293" s="62">
        <v>14111604</v>
      </c>
      <c r="BAS293" s="62">
        <v>14111604</v>
      </c>
      <c r="BAT293" s="62">
        <v>14111604</v>
      </c>
      <c r="BAU293" s="62">
        <v>14111604</v>
      </c>
      <c r="BAV293" s="62">
        <v>14111604</v>
      </c>
      <c r="BAW293" s="62">
        <v>14111604</v>
      </c>
      <c r="BAX293" s="62">
        <v>14111604</v>
      </c>
      <c r="BAY293" s="62">
        <v>14111604</v>
      </c>
      <c r="BAZ293" s="62">
        <v>14111604</v>
      </c>
      <c r="BBA293" s="62">
        <v>14111604</v>
      </c>
      <c r="BBB293" s="62">
        <v>14111604</v>
      </c>
      <c r="BBC293" s="62">
        <v>14111604</v>
      </c>
      <c r="BBD293" s="62">
        <v>14111604</v>
      </c>
      <c r="BBE293" s="62">
        <v>14111604</v>
      </c>
      <c r="BBF293" s="62">
        <v>14111604</v>
      </c>
      <c r="BBG293" s="62">
        <v>14111604</v>
      </c>
      <c r="BBH293" s="62">
        <v>14111604</v>
      </c>
      <c r="BBI293" s="62">
        <v>14111604</v>
      </c>
      <c r="BBJ293" s="62">
        <v>14111604</v>
      </c>
      <c r="BBK293" s="62">
        <v>14111604</v>
      </c>
      <c r="BBL293" s="62">
        <v>14111604</v>
      </c>
      <c r="BBM293" s="62">
        <v>14111604</v>
      </c>
      <c r="BBN293" s="62">
        <v>14111604</v>
      </c>
      <c r="BBO293" s="62">
        <v>14111604</v>
      </c>
      <c r="BBP293" s="62">
        <v>14111604</v>
      </c>
      <c r="BBQ293" s="62">
        <v>14111604</v>
      </c>
      <c r="BBR293" s="62">
        <v>14111604</v>
      </c>
      <c r="BBS293" s="62">
        <v>14111604</v>
      </c>
      <c r="BBT293" s="62">
        <v>14111604</v>
      </c>
      <c r="BBU293" s="62">
        <v>14111604</v>
      </c>
      <c r="BBV293" s="62">
        <v>14111604</v>
      </c>
      <c r="BBW293" s="62">
        <v>14111604</v>
      </c>
      <c r="BBX293" s="62">
        <v>14111604</v>
      </c>
      <c r="BBY293" s="62">
        <v>14111604</v>
      </c>
      <c r="BBZ293" s="62">
        <v>14111604</v>
      </c>
      <c r="BCA293" s="62">
        <v>14111604</v>
      </c>
      <c r="BCB293" s="62">
        <v>14111604</v>
      </c>
      <c r="BCC293" s="62">
        <v>14111604</v>
      </c>
      <c r="BCD293" s="62">
        <v>14111604</v>
      </c>
      <c r="BCE293" s="62">
        <v>14111604</v>
      </c>
      <c r="BCF293" s="62">
        <v>14111604</v>
      </c>
      <c r="BCG293" s="62">
        <v>14111604</v>
      </c>
      <c r="BCH293" s="62">
        <v>14111604</v>
      </c>
      <c r="BCI293" s="62">
        <v>14111604</v>
      </c>
      <c r="BCJ293" s="62">
        <v>14111604</v>
      </c>
      <c r="BCK293" s="62">
        <v>14111604</v>
      </c>
      <c r="BCL293" s="62">
        <v>14111604</v>
      </c>
      <c r="BCM293" s="62">
        <v>14111604</v>
      </c>
      <c r="BCN293" s="62">
        <v>14111604</v>
      </c>
      <c r="BCO293" s="62">
        <v>14111604</v>
      </c>
      <c r="BCP293" s="62">
        <v>14111604</v>
      </c>
      <c r="BCQ293" s="62">
        <v>14111604</v>
      </c>
      <c r="BCR293" s="62">
        <v>14111604</v>
      </c>
      <c r="BCS293" s="62">
        <v>14111604</v>
      </c>
      <c r="BCT293" s="62">
        <v>14111604</v>
      </c>
      <c r="BCU293" s="62">
        <v>14111604</v>
      </c>
      <c r="BCV293" s="62">
        <v>14111604</v>
      </c>
      <c r="BCW293" s="62">
        <v>14111604</v>
      </c>
      <c r="BCX293" s="62">
        <v>14111604</v>
      </c>
      <c r="BCY293" s="62">
        <v>14111604</v>
      </c>
      <c r="BCZ293" s="62">
        <v>14111604</v>
      </c>
      <c r="BDA293" s="62">
        <v>14111604</v>
      </c>
      <c r="BDB293" s="62">
        <v>14111604</v>
      </c>
      <c r="BDC293" s="62">
        <v>14111604</v>
      </c>
      <c r="BDD293" s="62">
        <v>14111604</v>
      </c>
      <c r="BDE293" s="62">
        <v>14111604</v>
      </c>
      <c r="BDF293" s="62">
        <v>14111604</v>
      </c>
      <c r="BDG293" s="62">
        <v>14111604</v>
      </c>
      <c r="BDH293" s="62">
        <v>14111604</v>
      </c>
      <c r="BDI293" s="62">
        <v>14111604</v>
      </c>
      <c r="BDJ293" s="62">
        <v>14111604</v>
      </c>
      <c r="BDK293" s="62">
        <v>14111604</v>
      </c>
      <c r="BDL293" s="62">
        <v>14111604</v>
      </c>
      <c r="BDM293" s="62">
        <v>14111604</v>
      </c>
      <c r="BDN293" s="62">
        <v>14111604</v>
      </c>
      <c r="BDO293" s="62">
        <v>14111604</v>
      </c>
      <c r="BDP293" s="62">
        <v>14111604</v>
      </c>
      <c r="BDQ293" s="62">
        <v>14111604</v>
      </c>
      <c r="BDR293" s="62">
        <v>14111604</v>
      </c>
      <c r="BDS293" s="62">
        <v>14111604</v>
      </c>
      <c r="BDT293" s="62">
        <v>14111604</v>
      </c>
      <c r="BDU293" s="62">
        <v>14111604</v>
      </c>
      <c r="BDV293" s="62">
        <v>14111604</v>
      </c>
      <c r="BDW293" s="62">
        <v>14111604</v>
      </c>
      <c r="BDX293" s="62">
        <v>14111604</v>
      </c>
      <c r="BDY293" s="62">
        <v>14111604</v>
      </c>
      <c r="BDZ293" s="62">
        <v>14111604</v>
      </c>
      <c r="BEA293" s="62">
        <v>14111604</v>
      </c>
      <c r="BEB293" s="62">
        <v>14111604</v>
      </c>
      <c r="BEC293" s="62">
        <v>14111604</v>
      </c>
      <c r="BED293" s="62">
        <v>14111604</v>
      </c>
      <c r="BEE293" s="62">
        <v>14111604</v>
      </c>
      <c r="BEF293" s="62">
        <v>14111604</v>
      </c>
      <c r="BEG293" s="62">
        <v>14111604</v>
      </c>
      <c r="BEH293" s="62">
        <v>14111604</v>
      </c>
      <c r="BEI293" s="62">
        <v>14111604</v>
      </c>
      <c r="BEJ293" s="62">
        <v>14111604</v>
      </c>
      <c r="BEK293" s="62">
        <v>14111604</v>
      </c>
      <c r="BEL293" s="62">
        <v>14111604</v>
      </c>
      <c r="BEM293" s="62">
        <v>14111604</v>
      </c>
      <c r="BEN293" s="62">
        <v>14111604</v>
      </c>
      <c r="BEO293" s="62">
        <v>14111604</v>
      </c>
      <c r="BEP293" s="62">
        <v>14111604</v>
      </c>
      <c r="BEQ293" s="62">
        <v>14111604</v>
      </c>
      <c r="BER293" s="62">
        <v>14111604</v>
      </c>
      <c r="BES293" s="62">
        <v>14111604</v>
      </c>
      <c r="BET293" s="62">
        <v>14111604</v>
      </c>
      <c r="BEU293" s="62">
        <v>14111604</v>
      </c>
      <c r="BEV293" s="62">
        <v>14111604</v>
      </c>
      <c r="BEW293" s="62">
        <v>14111604</v>
      </c>
      <c r="BEX293" s="62">
        <v>14111604</v>
      </c>
      <c r="BEY293" s="62">
        <v>14111604</v>
      </c>
      <c r="BEZ293" s="62">
        <v>14111604</v>
      </c>
      <c r="BFA293" s="62">
        <v>14111604</v>
      </c>
      <c r="BFB293" s="62">
        <v>14111604</v>
      </c>
      <c r="BFC293" s="62">
        <v>14111604</v>
      </c>
      <c r="BFD293" s="62">
        <v>14111604</v>
      </c>
      <c r="BFE293" s="62">
        <v>14111604</v>
      </c>
      <c r="BFF293" s="62">
        <v>14111604</v>
      </c>
      <c r="BFG293" s="62">
        <v>14111604</v>
      </c>
      <c r="BFH293" s="62">
        <v>14111604</v>
      </c>
      <c r="BFI293" s="62">
        <v>14111604</v>
      </c>
      <c r="BFJ293" s="62">
        <v>14111604</v>
      </c>
      <c r="BFK293" s="62">
        <v>14111604</v>
      </c>
      <c r="BFL293" s="62">
        <v>14111604</v>
      </c>
      <c r="BFM293" s="62">
        <v>14111604</v>
      </c>
      <c r="BFN293" s="62">
        <v>14111604</v>
      </c>
      <c r="BFO293" s="62">
        <v>14111604</v>
      </c>
      <c r="BFP293" s="62">
        <v>14111604</v>
      </c>
      <c r="BFQ293" s="62">
        <v>14111604</v>
      </c>
      <c r="BFR293" s="62">
        <v>14111604</v>
      </c>
      <c r="BFS293" s="62">
        <v>14111604</v>
      </c>
      <c r="BFT293" s="62">
        <v>14111604</v>
      </c>
      <c r="BFU293" s="62">
        <v>14111604</v>
      </c>
      <c r="BFV293" s="62">
        <v>14111604</v>
      </c>
      <c r="BFW293" s="62">
        <v>14111604</v>
      </c>
      <c r="BFX293" s="62">
        <v>14111604</v>
      </c>
      <c r="BFY293" s="62">
        <v>14111604</v>
      </c>
      <c r="BFZ293" s="62">
        <v>14111604</v>
      </c>
      <c r="BGA293" s="62">
        <v>14111604</v>
      </c>
      <c r="BGB293" s="62">
        <v>14111604</v>
      </c>
      <c r="BGC293" s="62">
        <v>14111604</v>
      </c>
      <c r="BGD293" s="62">
        <v>14111604</v>
      </c>
      <c r="BGE293" s="62">
        <v>14111604</v>
      </c>
      <c r="BGF293" s="62">
        <v>14111604</v>
      </c>
      <c r="BGG293" s="62">
        <v>14111604</v>
      </c>
      <c r="BGH293" s="62">
        <v>14111604</v>
      </c>
      <c r="BGI293" s="62">
        <v>14111604</v>
      </c>
      <c r="BGJ293" s="62">
        <v>14111604</v>
      </c>
      <c r="BGK293" s="62">
        <v>14111604</v>
      </c>
      <c r="BGL293" s="62">
        <v>14111604</v>
      </c>
      <c r="BGM293" s="62">
        <v>14111604</v>
      </c>
      <c r="BGN293" s="62">
        <v>14111604</v>
      </c>
      <c r="BGO293" s="62">
        <v>14111604</v>
      </c>
      <c r="BGP293" s="62">
        <v>14111604</v>
      </c>
      <c r="BGQ293" s="62">
        <v>14111604</v>
      </c>
      <c r="BGR293" s="62">
        <v>14111604</v>
      </c>
      <c r="BGS293" s="62">
        <v>14111604</v>
      </c>
      <c r="BGT293" s="62">
        <v>14111604</v>
      </c>
      <c r="BGU293" s="62">
        <v>14111604</v>
      </c>
      <c r="BGV293" s="62">
        <v>14111604</v>
      </c>
      <c r="BGW293" s="62">
        <v>14111604</v>
      </c>
      <c r="BGX293" s="62">
        <v>14111604</v>
      </c>
      <c r="BGY293" s="62">
        <v>14111604</v>
      </c>
      <c r="BGZ293" s="62">
        <v>14111604</v>
      </c>
      <c r="BHA293" s="62">
        <v>14111604</v>
      </c>
      <c r="BHB293" s="62">
        <v>14111604</v>
      </c>
      <c r="BHC293" s="62">
        <v>14111604</v>
      </c>
      <c r="BHD293" s="62">
        <v>14111604</v>
      </c>
      <c r="BHE293" s="62">
        <v>14111604</v>
      </c>
      <c r="BHF293" s="62">
        <v>14111604</v>
      </c>
      <c r="BHG293" s="62">
        <v>14111604</v>
      </c>
      <c r="BHH293" s="62">
        <v>14111604</v>
      </c>
      <c r="BHI293" s="62">
        <v>14111604</v>
      </c>
      <c r="BHJ293" s="62">
        <v>14111604</v>
      </c>
      <c r="BHK293" s="62">
        <v>14111604</v>
      </c>
      <c r="BHL293" s="62">
        <v>14111604</v>
      </c>
      <c r="BHM293" s="62">
        <v>14111604</v>
      </c>
      <c r="BHN293" s="62">
        <v>14111604</v>
      </c>
      <c r="BHO293" s="62">
        <v>14111604</v>
      </c>
      <c r="BHP293" s="62">
        <v>14111604</v>
      </c>
      <c r="BHQ293" s="62">
        <v>14111604</v>
      </c>
      <c r="BHR293" s="62">
        <v>14111604</v>
      </c>
      <c r="BHS293" s="62">
        <v>14111604</v>
      </c>
      <c r="BHT293" s="62">
        <v>14111604</v>
      </c>
      <c r="BHU293" s="62">
        <v>14111604</v>
      </c>
      <c r="BHV293" s="62">
        <v>14111604</v>
      </c>
      <c r="BHW293" s="62">
        <v>14111604</v>
      </c>
      <c r="BHX293" s="62">
        <v>14111604</v>
      </c>
      <c r="BHY293" s="62">
        <v>14111604</v>
      </c>
      <c r="BHZ293" s="62">
        <v>14111604</v>
      </c>
      <c r="BIA293" s="62">
        <v>14111604</v>
      </c>
      <c r="BIB293" s="62">
        <v>14111604</v>
      </c>
      <c r="BIC293" s="62">
        <v>14111604</v>
      </c>
      <c r="BID293" s="62">
        <v>14111604</v>
      </c>
      <c r="BIE293" s="62">
        <v>14111604</v>
      </c>
      <c r="BIF293" s="62">
        <v>14111604</v>
      </c>
      <c r="BIG293" s="62">
        <v>14111604</v>
      </c>
      <c r="BIH293" s="62">
        <v>14111604</v>
      </c>
      <c r="BII293" s="62">
        <v>14111604</v>
      </c>
      <c r="BIJ293" s="62">
        <v>14111604</v>
      </c>
      <c r="BIK293" s="62">
        <v>14111604</v>
      </c>
      <c r="BIL293" s="62">
        <v>14111604</v>
      </c>
      <c r="BIM293" s="62">
        <v>14111604</v>
      </c>
      <c r="BIN293" s="62">
        <v>14111604</v>
      </c>
      <c r="BIO293" s="62">
        <v>14111604</v>
      </c>
      <c r="BIP293" s="62">
        <v>14111604</v>
      </c>
      <c r="BIQ293" s="62">
        <v>14111604</v>
      </c>
      <c r="BIR293" s="62">
        <v>14111604</v>
      </c>
      <c r="BIS293" s="62">
        <v>14111604</v>
      </c>
      <c r="BIT293" s="62">
        <v>14111604</v>
      </c>
      <c r="BIU293" s="62">
        <v>14111604</v>
      </c>
      <c r="BIV293" s="62">
        <v>14111604</v>
      </c>
      <c r="BIW293" s="62">
        <v>14111604</v>
      </c>
      <c r="BIX293" s="62">
        <v>14111604</v>
      </c>
      <c r="BIY293" s="62">
        <v>14111604</v>
      </c>
      <c r="BIZ293" s="62">
        <v>14111604</v>
      </c>
      <c r="BJA293" s="62">
        <v>14111604</v>
      </c>
      <c r="BJB293" s="62">
        <v>14111604</v>
      </c>
      <c r="BJC293" s="62">
        <v>14111604</v>
      </c>
      <c r="BJD293" s="62">
        <v>14111604</v>
      </c>
      <c r="BJE293" s="62">
        <v>14111604</v>
      </c>
      <c r="BJF293" s="62">
        <v>14111604</v>
      </c>
      <c r="BJG293" s="62">
        <v>14111604</v>
      </c>
      <c r="BJH293" s="62">
        <v>14111604</v>
      </c>
      <c r="BJI293" s="62">
        <v>14111604</v>
      </c>
      <c r="BJJ293" s="62">
        <v>14111604</v>
      </c>
      <c r="BJK293" s="62">
        <v>14111604</v>
      </c>
      <c r="BJL293" s="62">
        <v>14111604</v>
      </c>
      <c r="BJM293" s="62">
        <v>14111604</v>
      </c>
      <c r="BJN293" s="62">
        <v>14111604</v>
      </c>
      <c r="BJO293" s="62">
        <v>14111604</v>
      </c>
      <c r="BJP293" s="62">
        <v>14111604</v>
      </c>
      <c r="BJQ293" s="62">
        <v>14111604</v>
      </c>
      <c r="BJR293" s="62">
        <v>14111604</v>
      </c>
      <c r="BJS293" s="62">
        <v>14111604</v>
      </c>
      <c r="BJT293" s="62">
        <v>14111604</v>
      </c>
      <c r="BJU293" s="62">
        <v>14111604</v>
      </c>
      <c r="BJV293" s="62">
        <v>14111604</v>
      </c>
      <c r="BJW293" s="62">
        <v>14111604</v>
      </c>
      <c r="BJX293" s="62">
        <v>14111604</v>
      </c>
      <c r="BJY293" s="62">
        <v>14111604</v>
      </c>
      <c r="BJZ293" s="62">
        <v>14111604</v>
      </c>
      <c r="BKA293" s="62">
        <v>14111604</v>
      </c>
      <c r="BKB293" s="62">
        <v>14111604</v>
      </c>
      <c r="BKC293" s="62">
        <v>14111604</v>
      </c>
      <c r="BKD293" s="62">
        <v>14111604</v>
      </c>
      <c r="BKE293" s="62">
        <v>14111604</v>
      </c>
      <c r="BKF293" s="62">
        <v>14111604</v>
      </c>
      <c r="BKG293" s="62">
        <v>14111604</v>
      </c>
      <c r="BKH293" s="62">
        <v>14111604</v>
      </c>
      <c r="BKI293" s="62">
        <v>14111604</v>
      </c>
      <c r="BKJ293" s="62">
        <v>14111604</v>
      </c>
      <c r="BKK293" s="62">
        <v>14111604</v>
      </c>
      <c r="BKL293" s="62">
        <v>14111604</v>
      </c>
      <c r="BKM293" s="62">
        <v>14111604</v>
      </c>
      <c r="BKN293" s="62">
        <v>14111604</v>
      </c>
      <c r="BKO293" s="62">
        <v>14111604</v>
      </c>
      <c r="BKP293" s="62">
        <v>14111604</v>
      </c>
      <c r="BKQ293" s="62">
        <v>14111604</v>
      </c>
      <c r="BKR293" s="62">
        <v>14111604</v>
      </c>
      <c r="BKS293" s="62">
        <v>14111604</v>
      </c>
      <c r="BKT293" s="62">
        <v>14111604</v>
      </c>
      <c r="BKU293" s="62">
        <v>14111604</v>
      </c>
      <c r="BKV293" s="62">
        <v>14111604</v>
      </c>
      <c r="BKW293" s="62">
        <v>14111604</v>
      </c>
      <c r="BKX293" s="62">
        <v>14111604</v>
      </c>
      <c r="BKY293" s="62">
        <v>14111604</v>
      </c>
      <c r="BKZ293" s="62">
        <v>14111604</v>
      </c>
      <c r="BLA293" s="62">
        <v>14111604</v>
      </c>
      <c r="BLB293" s="62">
        <v>14111604</v>
      </c>
      <c r="BLC293" s="62">
        <v>14111604</v>
      </c>
      <c r="BLD293" s="62">
        <v>14111604</v>
      </c>
      <c r="BLE293" s="62">
        <v>14111604</v>
      </c>
      <c r="BLF293" s="62">
        <v>14111604</v>
      </c>
      <c r="BLG293" s="62">
        <v>14111604</v>
      </c>
      <c r="BLH293" s="62">
        <v>14111604</v>
      </c>
      <c r="BLI293" s="62">
        <v>14111604</v>
      </c>
      <c r="BLJ293" s="62">
        <v>14111604</v>
      </c>
      <c r="BLK293" s="62">
        <v>14111604</v>
      </c>
      <c r="BLL293" s="62">
        <v>14111604</v>
      </c>
      <c r="BLM293" s="62">
        <v>14111604</v>
      </c>
      <c r="BLN293" s="62">
        <v>14111604</v>
      </c>
      <c r="BLO293" s="62">
        <v>14111604</v>
      </c>
      <c r="BLP293" s="62">
        <v>14111604</v>
      </c>
      <c r="BLQ293" s="62">
        <v>14111604</v>
      </c>
      <c r="BLR293" s="62">
        <v>14111604</v>
      </c>
      <c r="BLS293" s="62">
        <v>14111604</v>
      </c>
      <c r="BLT293" s="62">
        <v>14111604</v>
      </c>
      <c r="BLU293" s="62">
        <v>14111604</v>
      </c>
      <c r="BLV293" s="62">
        <v>14111604</v>
      </c>
      <c r="BLW293" s="62">
        <v>14111604</v>
      </c>
      <c r="BLX293" s="62">
        <v>14111604</v>
      </c>
      <c r="BLY293" s="62">
        <v>14111604</v>
      </c>
      <c r="BLZ293" s="62">
        <v>14111604</v>
      </c>
      <c r="BMA293" s="62">
        <v>14111604</v>
      </c>
      <c r="BMB293" s="62">
        <v>14111604</v>
      </c>
      <c r="BMC293" s="62">
        <v>14111604</v>
      </c>
      <c r="BMD293" s="62">
        <v>14111604</v>
      </c>
      <c r="BME293" s="62">
        <v>14111604</v>
      </c>
      <c r="BMF293" s="62">
        <v>14111604</v>
      </c>
      <c r="BMG293" s="62">
        <v>14111604</v>
      </c>
      <c r="BMH293" s="62">
        <v>14111604</v>
      </c>
      <c r="BMI293" s="62">
        <v>14111604</v>
      </c>
      <c r="BMJ293" s="62">
        <v>14111604</v>
      </c>
      <c r="BMK293" s="62">
        <v>14111604</v>
      </c>
      <c r="BML293" s="62">
        <v>14111604</v>
      </c>
      <c r="BMM293" s="62">
        <v>14111604</v>
      </c>
      <c r="BMN293" s="62">
        <v>14111604</v>
      </c>
      <c r="BMO293" s="62">
        <v>14111604</v>
      </c>
      <c r="BMP293" s="62">
        <v>14111604</v>
      </c>
      <c r="BMQ293" s="62">
        <v>14111604</v>
      </c>
      <c r="BMR293" s="62">
        <v>14111604</v>
      </c>
      <c r="BMS293" s="62">
        <v>14111604</v>
      </c>
      <c r="BMT293" s="62">
        <v>14111604</v>
      </c>
      <c r="BMU293" s="62">
        <v>14111604</v>
      </c>
      <c r="BMV293" s="62">
        <v>14111604</v>
      </c>
      <c r="BMW293" s="62">
        <v>14111604</v>
      </c>
      <c r="BMX293" s="62">
        <v>14111604</v>
      </c>
      <c r="BMY293" s="62">
        <v>14111604</v>
      </c>
      <c r="BMZ293" s="62">
        <v>14111604</v>
      </c>
      <c r="BNA293" s="62">
        <v>14111604</v>
      </c>
      <c r="BNB293" s="62">
        <v>14111604</v>
      </c>
      <c r="BNC293" s="62">
        <v>14111604</v>
      </c>
      <c r="BND293" s="62">
        <v>14111604</v>
      </c>
      <c r="BNE293" s="62">
        <v>14111604</v>
      </c>
      <c r="BNF293" s="62">
        <v>14111604</v>
      </c>
      <c r="BNG293" s="62">
        <v>14111604</v>
      </c>
      <c r="BNH293" s="62">
        <v>14111604</v>
      </c>
      <c r="BNI293" s="62">
        <v>14111604</v>
      </c>
      <c r="BNJ293" s="62">
        <v>14111604</v>
      </c>
      <c r="BNK293" s="62">
        <v>14111604</v>
      </c>
      <c r="BNL293" s="62">
        <v>14111604</v>
      </c>
      <c r="BNM293" s="62">
        <v>14111604</v>
      </c>
      <c r="BNN293" s="62">
        <v>14111604</v>
      </c>
      <c r="BNO293" s="62">
        <v>14111604</v>
      </c>
      <c r="BNP293" s="62">
        <v>14111604</v>
      </c>
      <c r="BNQ293" s="62">
        <v>14111604</v>
      </c>
      <c r="BNR293" s="62">
        <v>14111604</v>
      </c>
      <c r="BNS293" s="62">
        <v>14111604</v>
      </c>
      <c r="BNT293" s="62">
        <v>14111604</v>
      </c>
      <c r="BNU293" s="62">
        <v>14111604</v>
      </c>
      <c r="BNV293" s="62">
        <v>14111604</v>
      </c>
      <c r="BNW293" s="62">
        <v>14111604</v>
      </c>
      <c r="BNX293" s="62">
        <v>14111604</v>
      </c>
      <c r="BNY293" s="62">
        <v>14111604</v>
      </c>
      <c r="BNZ293" s="62">
        <v>14111604</v>
      </c>
      <c r="BOA293" s="62">
        <v>14111604</v>
      </c>
      <c r="BOB293" s="62">
        <v>14111604</v>
      </c>
      <c r="BOC293" s="62">
        <v>14111604</v>
      </c>
      <c r="BOD293" s="62">
        <v>14111604</v>
      </c>
      <c r="BOE293" s="62">
        <v>14111604</v>
      </c>
      <c r="BOF293" s="62">
        <v>14111604</v>
      </c>
      <c r="BOG293" s="62">
        <v>14111604</v>
      </c>
      <c r="BOH293" s="62">
        <v>14111604</v>
      </c>
      <c r="BOI293" s="62">
        <v>14111604</v>
      </c>
      <c r="BOJ293" s="62">
        <v>14111604</v>
      </c>
      <c r="BOK293" s="62">
        <v>14111604</v>
      </c>
      <c r="BOL293" s="62">
        <v>14111604</v>
      </c>
      <c r="BOM293" s="62">
        <v>14111604</v>
      </c>
      <c r="BON293" s="62">
        <v>14111604</v>
      </c>
      <c r="BOO293" s="62">
        <v>14111604</v>
      </c>
      <c r="BOP293" s="62">
        <v>14111604</v>
      </c>
      <c r="BOQ293" s="62">
        <v>14111604</v>
      </c>
      <c r="BOR293" s="62">
        <v>14111604</v>
      </c>
      <c r="BOS293" s="62">
        <v>14111604</v>
      </c>
      <c r="BOT293" s="62">
        <v>14111604</v>
      </c>
      <c r="BOU293" s="62">
        <v>14111604</v>
      </c>
      <c r="BOV293" s="62">
        <v>14111604</v>
      </c>
      <c r="BOW293" s="62">
        <v>14111604</v>
      </c>
      <c r="BOX293" s="62">
        <v>14111604</v>
      </c>
      <c r="BOY293" s="62">
        <v>14111604</v>
      </c>
      <c r="BOZ293" s="62">
        <v>14111604</v>
      </c>
      <c r="BPA293" s="62">
        <v>14111604</v>
      </c>
      <c r="BPB293" s="62">
        <v>14111604</v>
      </c>
      <c r="BPC293" s="62">
        <v>14111604</v>
      </c>
      <c r="BPD293" s="62">
        <v>14111604</v>
      </c>
      <c r="BPE293" s="62">
        <v>14111604</v>
      </c>
      <c r="BPF293" s="62">
        <v>14111604</v>
      </c>
      <c r="BPG293" s="62">
        <v>14111604</v>
      </c>
      <c r="BPH293" s="62">
        <v>14111604</v>
      </c>
      <c r="BPI293" s="62">
        <v>14111604</v>
      </c>
      <c r="BPJ293" s="62">
        <v>14111604</v>
      </c>
      <c r="BPK293" s="62">
        <v>14111604</v>
      </c>
      <c r="BPL293" s="62">
        <v>14111604</v>
      </c>
      <c r="BPM293" s="62">
        <v>14111604</v>
      </c>
      <c r="BPN293" s="62">
        <v>14111604</v>
      </c>
      <c r="BPO293" s="62">
        <v>14111604</v>
      </c>
      <c r="BPP293" s="62">
        <v>14111604</v>
      </c>
      <c r="BPQ293" s="62">
        <v>14111604</v>
      </c>
      <c r="BPR293" s="62">
        <v>14111604</v>
      </c>
      <c r="BPS293" s="62">
        <v>14111604</v>
      </c>
      <c r="BPT293" s="62">
        <v>14111604</v>
      </c>
      <c r="BPU293" s="62">
        <v>14111604</v>
      </c>
      <c r="BPV293" s="62">
        <v>14111604</v>
      </c>
      <c r="BPW293" s="62">
        <v>14111604</v>
      </c>
      <c r="BPX293" s="62">
        <v>14111604</v>
      </c>
      <c r="BPY293" s="62">
        <v>14111604</v>
      </c>
      <c r="BPZ293" s="62">
        <v>14111604</v>
      </c>
      <c r="BQA293" s="62">
        <v>14111604</v>
      </c>
      <c r="BQB293" s="62">
        <v>14111604</v>
      </c>
      <c r="BQC293" s="62">
        <v>14111604</v>
      </c>
      <c r="BQD293" s="62">
        <v>14111604</v>
      </c>
      <c r="BQE293" s="62">
        <v>14111604</v>
      </c>
      <c r="BQF293" s="62">
        <v>14111604</v>
      </c>
      <c r="BQG293" s="62">
        <v>14111604</v>
      </c>
      <c r="BQH293" s="62">
        <v>14111604</v>
      </c>
      <c r="BQI293" s="62">
        <v>14111604</v>
      </c>
      <c r="BQJ293" s="62">
        <v>14111604</v>
      </c>
      <c r="BQK293" s="62">
        <v>14111604</v>
      </c>
      <c r="BQL293" s="62">
        <v>14111604</v>
      </c>
      <c r="BQM293" s="62">
        <v>14111604</v>
      </c>
      <c r="BQN293" s="62">
        <v>14111604</v>
      </c>
      <c r="BQO293" s="62">
        <v>14111604</v>
      </c>
      <c r="BQP293" s="62">
        <v>14111604</v>
      </c>
      <c r="BQQ293" s="62">
        <v>14111604</v>
      </c>
      <c r="BQR293" s="62">
        <v>14111604</v>
      </c>
      <c r="BQS293" s="62">
        <v>14111604</v>
      </c>
      <c r="BQT293" s="62">
        <v>14111604</v>
      </c>
      <c r="BQU293" s="62">
        <v>14111604</v>
      </c>
      <c r="BQV293" s="62">
        <v>14111604</v>
      </c>
      <c r="BQW293" s="62">
        <v>14111604</v>
      </c>
      <c r="BQX293" s="62">
        <v>14111604</v>
      </c>
      <c r="BQY293" s="62">
        <v>14111604</v>
      </c>
      <c r="BQZ293" s="62">
        <v>14111604</v>
      </c>
      <c r="BRA293" s="62">
        <v>14111604</v>
      </c>
      <c r="BRB293" s="62">
        <v>14111604</v>
      </c>
      <c r="BRC293" s="62">
        <v>14111604</v>
      </c>
      <c r="BRD293" s="62">
        <v>14111604</v>
      </c>
      <c r="BRE293" s="62">
        <v>14111604</v>
      </c>
      <c r="BRF293" s="62">
        <v>14111604</v>
      </c>
      <c r="BRG293" s="62">
        <v>14111604</v>
      </c>
      <c r="BRH293" s="62">
        <v>14111604</v>
      </c>
      <c r="BRI293" s="62">
        <v>14111604</v>
      </c>
      <c r="BRJ293" s="62">
        <v>14111604</v>
      </c>
      <c r="BRK293" s="62">
        <v>14111604</v>
      </c>
      <c r="BRL293" s="62">
        <v>14111604</v>
      </c>
      <c r="BRM293" s="62">
        <v>14111604</v>
      </c>
      <c r="BRN293" s="62">
        <v>14111604</v>
      </c>
      <c r="BRO293" s="62">
        <v>14111604</v>
      </c>
      <c r="BRP293" s="62">
        <v>14111604</v>
      </c>
      <c r="BRQ293" s="62">
        <v>14111604</v>
      </c>
      <c r="BRR293" s="62">
        <v>14111604</v>
      </c>
      <c r="BRS293" s="62">
        <v>14111604</v>
      </c>
      <c r="BRT293" s="62">
        <v>14111604</v>
      </c>
      <c r="BRU293" s="62">
        <v>14111604</v>
      </c>
      <c r="BRV293" s="62">
        <v>14111604</v>
      </c>
      <c r="BRW293" s="62">
        <v>14111604</v>
      </c>
      <c r="BRX293" s="62">
        <v>14111604</v>
      </c>
      <c r="BRY293" s="62">
        <v>14111604</v>
      </c>
      <c r="BRZ293" s="62">
        <v>14111604</v>
      </c>
      <c r="BSA293" s="62">
        <v>14111604</v>
      </c>
      <c r="BSB293" s="62">
        <v>14111604</v>
      </c>
      <c r="BSC293" s="62">
        <v>14111604</v>
      </c>
      <c r="BSD293" s="62">
        <v>14111604</v>
      </c>
      <c r="BSE293" s="62">
        <v>14111604</v>
      </c>
      <c r="BSF293" s="62">
        <v>14111604</v>
      </c>
      <c r="BSG293" s="62">
        <v>14111604</v>
      </c>
      <c r="BSH293" s="62">
        <v>14111604</v>
      </c>
      <c r="BSI293" s="62">
        <v>14111604</v>
      </c>
      <c r="BSJ293" s="62">
        <v>14111604</v>
      </c>
      <c r="BSK293" s="62">
        <v>14111604</v>
      </c>
      <c r="BSL293" s="62">
        <v>14111604</v>
      </c>
      <c r="BSM293" s="62">
        <v>14111604</v>
      </c>
      <c r="BSN293" s="62">
        <v>14111604</v>
      </c>
      <c r="BSO293" s="62">
        <v>14111604</v>
      </c>
      <c r="BSP293" s="62">
        <v>14111604</v>
      </c>
      <c r="BSQ293" s="62">
        <v>14111604</v>
      </c>
      <c r="BSR293" s="62">
        <v>14111604</v>
      </c>
      <c r="BSS293" s="62">
        <v>14111604</v>
      </c>
      <c r="BST293" s="62">
        <v>14111604</v>
      </c>
      <c r="BSU293" s="62">
        <v>14111604</v>
      </c>
      <c r="BSV293" s="62">
        <v>14111604</v>
      </c>
      <c r="BSW293" s="62">
        <v>14111604</v>
      </c>
      <c r="BSX293" s="62">
        <v>14111604</v>
      </c>
      <c r="BSY293" s="62">
        <v>14111604</v>
      </c>
      <c r="BSZ293" s="62">
        <v>14111604</v>
      </c>
      <c r="BTA293" s="62">
        <v>14111604</v>
      </c>
      <c r="BTB293" s="62">
        <v>14111604</v>
      </c>
      <c r="BTC293" s="62">
        <v>14111604</v>
      </c>
      <c r="BTD293" s="62">
        <v>14111604</v>
      </c>
      <c r="BTE293" s="62">
        <v>14111604</v>
      </c>
      <c r="BTF293" s="62">
        <v>14111604</v>
      </c>
      <c r="BTG293" s="62">
        <v>14111604</v>
      </c>
      <c r="BTH293" s="62">
        <v>14111604</v>
      </c>
      <c r="BTI293" s="62">
        <v>14111604</v>
      </c>
      <c r="BTJ293" s="62">
        <v>14111604</v>
      </c>
      <c r="BTK293" s="62">
        <v>14111604</v>
      </c>
      <c r="BTL293" s="62">
        <v>14111604</v>
      </c>
      <c r="BTM293" s="62">
        <v>14111604</v>
      </c>
      <c r="BTN293" s="62">
        <v>14111604</v>
      </c>
      <c r="BTO293" s="62">
        <v>14111604</v>
      </c>
      <c r="BTP293" s="62">
        <v>14111604</v>
      </c>
      <c r="BTQ293" s="62">
        <v>14111604</v>
      </c>
      <c r="BTR293" s="62">
        <v>14111604</v>
      </c>
      <c r="BTS293" s="62">
        <v>14111604</v>
      </c>
      <c r="BTT293" s="62">
        <v>14111604</v>
      </c>
      <c r="BTU293" s="62">
        <v>14111604</v>
      </c>
      <c r="BTV293" s="62">
        <v>14111604</v>
      </c>
      <c r="BTW293" s="62">
        <v>14111604</v>
      </c>
      <c r="BTX293" s="62">
        <v>14111604</v>
      </c>
      <c r="BTY293" s="62">
        <v>14111604</v>
      </c>
      <c r="BTZ293" s="62">
        <v>14111604</v>
      </c>
      <c r="BUA293" s="62">
        <v>14111604</v>
      </c>
      <c r="BUB293" s="62">
        <v>14111604</v>
      </c>
      <c r="BUC293" s="62">
        <v>14111604</v>
      </c>
      <c r="BUD293" s="62">
        <v>14111604</v>
      </c>
      <c r="BUE293" s="62">
        <v>14111604</v>
      </c>
      <c r="BUF293" s="62">
        <v>14111604</v>
      </c>
      <c r="BUG293" s="62">
        <v>14111604</v>
      </c>
      <c r="BUH293" s="62">
        <v>14111604</v>
      </c>
      <c r="BUI293" s="62">
        <v>14111604</v>
      </c>
      <c r="BUJ293" s="62">
        <v>14111604</v>
      </c>
      <c r="BUK293" s="62">
        <v>14111604</v>
      </c>
      <c r="BUL293" s="62">
        <v>14111604</v>
      </c>
      <c r="BUM293" s="62">
        <v>14111604</v>
      </c>
      <c r="BUN293" s="62">
        <v>14111604</v>
      </c>
      <c r="BUO293" s="62">
        <v>14111604</v>
      </c>
      <c r="BUP293" s="62">
        <v>14111604</v>
      </c>
      <c r="BUQ293" s="62">
        <v>14111604</v>
      </c>
      <c r="BUR293" s="62">
        <v>14111604</v>
      </c>
      <c r="BUS293" s="62">
        <v>14111604</v>
      </c>
      <c r="BUT293" s="62">
        <v>14111604</v>
      </c>
      <c r="BUU293" s="62">
        <v>14111604</v>
      </c>
      <c r="BUV293" s="62">
        <v>14111604</v>
      </c>
      <c r="BUW293" s="62">
        <v>14111604</v>
      </c>
      <c r="BUX293" s="62">
        <v>14111604</v>
      </c>
      <c r="BUY293" s="62">
        <v>14111604</v>
      </c>
      <c r="BUZ293" s="62">
        <v>14111604</v>
      </c>
      <c r="BVA293" s="62">
        <v>14111604</v>
      </c>
      <c r="BVB293" s="62">
        <v>14111604</v>
      </c>
      <c r="BVC293" s="62">
        <v>14111604</v>
      </c>
      <c r="BVD293" s="62">
        <v>14111604</v>
      </c>
      <c r="BVE293" s="62">
        <v>14111604</v>
      </c>
      <c r="BVF293" s="62">
        <v>14111604</v>
      </c>
      <c r="BVG293" s="62">
        <v>14111604</v>
      </c>
      <c r="BVH293" s="62">
        <v>14111604</v>
      </c>
      <c r="BVI293" s="62">
        <v>14111604</v>
      </c>
      <c r="BVJ293" s="62">
        <v>14111604</v>
      </c>
      <c r="BVK293" s="62">
        <v>14111604</v>
      </c>
      <c r="BVL293" s="62">
        <v>14111604</v>
      </c>
      <c r="BVM293" s="62">
        <v>14111604</v>
      </c>
      <c r="BVN293" s="62">
        <v>14111604</v>
      </c>
      <c r="BVO293" s="62">
        <v>14111604</v>
      </c>
      <c r="BVP293" s="62">
        <v>14111604</v>
      </c>
      <c r="BVQ293" s="62">
        <v>14111604</v>
      </c>
      <c r="BVR293" s="62">
        <v>14111604</v>
      </c>
      <c r="BVS293" s="62">
        <v>14111604</v>
      </c>
      <c r="BVT293" s="62">
        <v>14111604</v>
      </c>
      <c r="BVU293" s="62">
        <v>14111604</v>
      </c>
      <c r="BVV293" s="62">
        <v>14111604</v>
      </c>
      <c r="BVW293" s="62">
        <v>14111604</v>
      </c>
      <c r="BVX293" s="62">
        <v>14111604</v>
      </c>
      <c r="BVY293" s="62">
        <v>14111604</v>
      </c>
      <c r="BVZ293" s="62">
        <v>14111604</v>
      </c>
      <c r="BWA293" s="62">
        <v>14111604</v>
      </c>
      <c r="BWB293" s="62">
        <v>14111604</v>
      </c>
      <c r="BWC293" s="62">
        <v>14111604</v>
      </c>
      <c r="BWD293" s="62">
        <v>14111604</v>
      </c>
      <c r="BWE293" s="62">
        <v>14111604</v>
      </c>
      <c r="BWF293" s="62">
        <v>14111604</v>
      </c>
      <c r="BWG293" s="62">
        <v>14111604</v>
      </c>
      <c r="BWH293" s="62">
        <v>14111604</v>
      </c>
      <c r="BWI293" s="62">
        <v>14111604</v>
      </c>
      <c r="BWJ293" s="62">
        <v>14111604</v>
      </c>
      <c r="BWK293" s="62">
        <v>14111604</v>
      </c>
      <c r="BWL293" s="62">
        <v>14111604</v>
      </c>
      <c r="BWM293" s="62">
        <v>14111604</v>
      </c>
      <c r="BWN293" s="62">
        <v>14111604</v>
      </c>
      <c r="BWO293" s="62">
        <v>14111604</v>
      </c>
      <c r="BWP293" s="62">
        <v>14111604</v>
      </c>
      <c r="BWQ293" s="62">
        <v>14111604</v>
      </c>
      <c r="BWR293" s="62">
        <v>14111604</v>
      </c>
      <c r="BWS293" s="62">
        <v>14111604</v>
      </c>
      <c r="BWT293" s="62">
        <v>14111604</v>
      </c>
      <c r="BWU293" s="62">
        <v>14111604</v>
      </c>
      <c r="BWV293" s="62">
        <v>14111604</v>
      </c>
      <c r="BWW293" s="62">
        <v>14111604</v>
      </c>
      <c r="BWX293" s="62">
        <v>14111604</v>
      </c>
      <c r="BWY293" s="62">
        <v>14111604</v>
      </c>
      <c r="BWZ293" s="62">
        <v>14111604</v>
      </c>
      <c r="BXA293" s="62">
        <v>14111604</v>
      </c>
      <c r="BXB293" s="62">
        <v>14111604</v>
      </c>
      <c r="BXC293" s="62">
        <v>14111604</v>
      </c>
      <c r="BXD293" s="62">
        <v>14111604</v>
      </c>
      <c r="BXE293" s="62">
        <v>14111604</v>
      </c>
      <c r="BXF293" s="62">
        <v>14111604</v>
      </c>
      <c r="BXG293" s="62">
        <v>14111604</v>
      </c>
      <c r="BXH293" s="62">
        <v>14111604</v>
      </c>
      <c r="BXI293" s="62">
        <v>14111604</v>
      </c>
      <c r="BXJ293" s="62">
        <v>14111604</v>
      </c>
      <c r="BXK293" s="62">
        <v>14111604</v>
      </c>
      <c r="BXL293" s="62">
        <v>14111604</v>
      </c>
      <c r="BXM293" s="62">
        <v>14111604</v>
      </c>
      <c r="BXN293" s="62">
        <v>14111604</v>
      </c>
      <c r="BXO293" s="62">
        <v>14111604</v>
      </c>
      <c r="BXP293" s="62">
        <v>14111604</v>
      </c>
      <c r="BXQ293" s="62">
        <v>14111604</v>
      </c>
      <c r="BXR293" s="62">
        <v>14111604</v>
      </c>
      <c r="BXS293" s="62">
        <v>14111604</v>
      </c>
      <c r="BXT293" s="62">
        <v>14111604</v>
      </c>
      <c r="BXU293" s="62">
        <v>14111604</v>
      </c>
      <c r="BXV293" s="62">
        <v>14111604</v>
      </c>
      <c r="BXW293" s="62">
        <v>14111604</v>
      </c>
      <c r="BXX293" s="62">
        <v>14111604</v>
      </c>
      <c r="BXY293" s="62">
        <v>14111604</v>
      </c>
      <c r="BXZ293" s="62">
        <v>14111604</v>
      </c>
      <c r="BYA293" s="62">
        <v>14111604</v>
      </c>
      <c r="BYB293" s="62">
        <v>14111604</v>
      </c>
      <c r="BYC293" s="62">
        <v>14111604</v>
      </c>
      <c r="BYD293" s="62">
        <v>14111604</v>
      </c>
      <c r="BYE293" s="62">
        <v>14111604</v>
      </c>
      <c r="BYF293" s="62">
        <v>14111604</v>
      </c>
      <c r="BYG293" s="62">
        <v>14111604</v>
      </c>
      <c r="BYH293" s="62">
        <v>14111604</v>
      </c>
      <c r="BYI293" s="62">
        <v>14111604</v>
      </c>
      <c r="BYJ293" s="62">
        <v>14111604</v>
      </c>
      <c r="BYK293" s="62">
        <v>14111604</v>
      </c>
      <c r="BYL293" s="62">
        <v>14111604</v>
      </c>
      <c r="BYM293" s="62">
        <v>14111604</v>
      </c>
      <c r="BYN293" s="62">
        <v>14111604</v>
      </c>
      <c r="BYO293" s="62">
        <v>14111604</v>
      </c>
      <c r="BYP293" s="62">
        <v>14111604</v>
      </c>
      <c r="BYQ293" s="62">
        <v>14111604</v>
      </c>
      <c r="BYR293" s="62">
        <v>14111604</v>
      </c>
      <c r="BYS293" s="62">
        <v>14111604</v>
      </c>
      <c r="BYT293" s="62">
        <v>14111604</v>
      </c>
      <c r="BYU293" s="62">
        <v>14111604</v>
      </c>
      <c r="BYV293" s="62">
        <v>14111604</v>
      </c>
      <c r="BYW293" s="62">
        <v>14111604</v>
      </c>
      <c r="BYX293" s="62">
        <v>14111604</v>
      </c>
      <c r="BYY293" s="62">
        <v>14111604</v>
      </c>
      <c r="BYZ293" s="62">
        <v>14111604</v>
      </c>
      <c r="BZA293" s="62">
        <v>14111604</v>
      </c>
      <c r="BZB293" s="62">
        <v>14111604</v>
      </c>
      <c r="BZC293" s="62">
        <v>14111604</v>
      </c>
      <c r="BZD293" s="62">
        <v>14111604</v>
      </c>
      <c r="BZE293" s="62">
        <v>14111604</v>
      </c>
      <c r="BZF293" s="62">
        <v>14111604</v>
      </c>
      <c r="BZG293" s="62">
        <v>14111604</v>
      </c>
      <c r="BZH293" s="62">
        <v>14111604</v>
      </c>
      <c r="BZI293" s="62">
        <v>14111604</v>
      </c>
      <c r="BZJ293" s="62">
        <v>14111604</v>
      </c>
      <c r="BZK293" s="62">
        <v>14111604</v>
      </c>
      <c r="BZL293" s="62">
        <v>14111604</v>
      </c>
      <c r="BZM293" s="62">
        <v>14111604</v>
      </c>
      <c r="BZN293" s="62">
        <v>14111604</v>
      </c>
      <c r="BZO293" s="62">
        <v>14111604</v>
      </c>
      <c r="BZP293" s="62">
        <v>14111604</v>
      </c>
      <c r="BZQ293" s="62">
        <v>14111604</v>
      </c>
      <c r="BZR293" s="62">
        <v>14111604</v>
      </c>
      <c r="BZS293" s="62">
        <v>14111604</v>
      </c>
      <c r="BZT293" s="62">
        <v>14111604</v>
      </c>
      <c r="BZU293" s="62">
        <v>14111604</v>
      </c>
      <c r="BZV293" s="62">
        <v>14111604</v>
      </c>
      <c r="BZW293" s="62">
        <v>14111604</v>
      </c>
      <c r="BZX293" s="62">
        <v>14111604</v>
      </c>
      <c r="BZY293" s="62">
        <v>14111604</v>
      </c>
      <c r="BZZ293" s="62">
        <v>14111604</v>
      </c>
      <c r="CAA293" s="62">
        <v>14111604</v>
      </c>
      <c r="CAB293" s="62">
        <v>14111604</v>
      </c>
      <c r="CAC293" s="62">
        <v>14111604</v>
      </c>
      <c r="CAD293" s="62">
        <v>14111604</v>
      </c>
      <c r="CAE293" s="62">
        <v>14111604</v>
      </c>
      <c r="CAF293" s="62">
        <v>14111604</v>
      </c>
      <c r="CAG293" s="62">
        <v>14111604</v>
      </c>
      <c r="CAH293" s="62">
        <v>14111604</v>
      </c>
      <c r="CAI293" s="62">
        <v>14111604</v>
      </c>
      <c r="CAJ293" s="62">
        <v>14111604</v>
      </c>
      <c r="CAK293" s="62">
        <v>14111604</v>
      </c>
      <c r="CAL293" s="62">
        <v>14111604</v>
      </c>
      <c r="CAM293" s="62">
        <v>14111604</v>
      </c>
      <c r="CAN293" s="62">
        <v>14111604</v>
      </c>
      <c r="CAO293" s="62">
        <v>14111604</v>
      </c>
      <c r="CAP293" s="62">
        <v>14111604</v>
      </c>
      <c r="CAQ293" s="62">
        <v>14111604</v>
      </c>
      <c r="CAR293" s="62">
        <v>14111604</v>
      </c>
      <c r="CAS293" s="62">
        <v>14111604</v>
      </c>
      <c r="CAT293" s="62">
        <v>14111604</v>
      </c>
      <c r="CAU293" s="62">
        <v>14111604</v>
      </c>
      <c r="CAV293" s="62">
        <v>14111604</v>
      </c>
      <c r="CAW293" s="62">
        <v>14111604</v>
      </c>
      <c r="CAX293" s="62">
        <v>14111604</v>
      </c>
      <c r="CAY293" s="62">
        <v>14111604</v>
      </c>
      <c r="CAZ293" s="62">
        <v>14111604</v>
      </c>
      <c r="CBA293" s="62">
        <v>14111604</v>
      </c>
      <c r="CBB293" s="62">
        <v>14111604</v>
      </c>
      <c r="CBC293" s="62">
        <v>14111604</v>
      </c>
      <c r="CBD293" s="62">
        <v>14111604</v>
      </c>
      <c r="CBE293" s="62">
        <v>14111604</v>
      </c>
      <c r="CBF293" s="62">
        <v>14111604</v>
      </c>
      <c r="CBG293" s="62">
        <v>14111604</v>
      </c>
      <c r="CBH293" s="62">
        <v>14111604</v>
      </c>
      <c r="CBI293" s="62">
        <v>14111604</v>
      </c>
      <c r="CBJ293" s="62">
        <v>14111604</v>
      </c>
      <c r="CBK293" s="62">
        <v>14111604</v>
      </c>
      <c r="CBL293" s="62">
        <v>14111604</v>
      </c>
      <c r="CBM293" s="62">
        <v>14111604</v>
      </c>
      <c r="CBN293" s="62">
        <v>14111604</v>
      </c>
      <c r="CBO293" s="62">
        <v>14111604</v>
      </c>
      <c r="CBP293" s="62">
        <v>14111604</v>
      </c>
      <c r="CBQ293" s="62">
        <v>14111604</v>
      </c>
      <c r="CBR293" s="62">
        <v>14111604</v>
      </c>
      <c r="CBS293" s="62">
        <v>14111604</v>
      </c>
      <c r="CBT293" s="62">
        <v>14111604</v>
      </c>
      <c r="CBU293" s="62">
        <v>14111604</v>
      </c>
      <c r="CBV293" s="62">
        <v>14111604</v>
      </c>
      <c r="CBW293" s="62">
        <v>14111604</v>
      </c>
      <c r="CBX293" s="62">
        <v>14111604</v>
      </c>
      <c r="CBY293" s="62">
        <v>14111604</v>
      </c>
      <c r="CBZ293" s="62">
        <v>14111604</v>
      </c>
      <c r="CCA293" s="62">
        <v>14111604</v>
      </c>
      <c r="CCB293" s="62">
        <v>14111604</v>
      </c>
      <c r="CCC293" s="62">
        <v>14111604</v>
      </c>
      <c r="CCD293" s="62">
        <v>14111604</v>
      </c>
      <c r="CCE293" s="62">
        <v>14111604</v>
      </c>
      <c r="CCF293" s="62">
        <v>14111604</v>
      </c>
      <c r="CCG293" s="62">
        <v>14111604</v>
      </c>
      <c r="CCH293" s="62">
        <v>14111604</v>
      </c>
      <c r="CCI293" s="62">
        <v>14111604</v>
      </c>
      <c r="CCJ293" s="62">
        <v>14111604</v>
      </c>
      <c r="CCK293" s="62">
        <v>14111604</v>
      </c>
      <c r="CCL293" s="62">
        <v>14111604</v>
      </c>
      <c r="CCM293" s="62">
        <v>14111604</v>
      </c>
      <c r="CCN293" s="62">
        <v>14111604</v>
      </c>
      <c r="CCO293" s="62">
        <v>14111604</v>
      </c>
      <c r="CCP293" s="62">
        <v>14111604</v>
      </c>
      <c r="CCQ293" s="62">
        <v>14111604</v>
      </c>
      <c r="CCR293" s="62">
        <v>14111604</v>
      </c>
      <c r="CCS293" s="62">
        <v>14111604</v>
      </c>
      <c r="CCT293" s="62">
        <v>14111604</v>
      </c>
      <c r="CCU293" s="62">
        <v>14111604</v>
      </c>
      <c r="CCV293" s="62">
        <v>14111604</v>
      </c>
      <c r="CCW293" s="62">
        <v>14111604</v>
      </c>
      <c r="CCX293" s="62">
        <v>14111604</v>
      </c>
      <c r="CCY293" s="62">
        <v>14111604</v>
      </c>
      <c r="CCZ293" s="62">
        <v>14111604</v>
      </c>
      <c r="CDA293" s="62">
        <v>14111604</v>
      </c>
      <c r="CDB293" s="62">
        <v>14111604</v>
      </c>
      <c r="CDC293" s="62">
        <v>14111604</v>
      </c>
      <c r="CDD293" s="62">
        <v>14111604</v>
      </c>
      <c r="CDE293" s="62">
        <v>14111604</v>
      </c>
      <c r="CDF293" s="62">
        <v>14111604</v>
      </c>
      <c r="CDG293" s="62">
        <v>14111604</v>
      </c>
      <c r="CDH293" s="62">
        <v>14111604</v>
      </c>
      <c r="CDI293" s="62">
        <v>14111604</v>
      </c>
      <c r="CDJ293" s="62">
        <v>14111604</v>
      </c>
      <c r="CDK293" s="62">
        <v>14111604</v>
      </c>
      <c r="CDL293" s="62">
        <v>14111604</v>
      </c>
      <c r="CDM293" s="62">
        <v>14111604</v>
      </c>
      <c r="CDN293" s="62">
        <v>14111604</v>
      </c>
      <c r="CDO293" s="62">
        <v>14111604</v>
      </c>
      <c r="CDP293" s="62">
        <v>14111604</v>
      </c>
      <c r="CDQ293" s="62">
        <v>14111604</v>
      </c>
      <c r="CDR293" s="62">
        <v>14111604</v>
      </c>
      <c r="CDS293" s="62">
        <v>14111604</v>
      </c>
      <c r="CDT293" s="62">
        <v>14111604</v>
      </c>
      <c r="CDU293" s="62">
        <v>14111604</v>
      </c>
      <c r="CDV293" s="62">
        <v>14111604</v>
      </c>
      <c r="CDW293" s="62">
        <v>14111604</v>
      </c>
      <c r="CDX293" s="62">
        <v>14111604</v>
      </c>
      <c r="CDY293" s="62">
        <v>14111604</v>
      </c>
      <c r="CDZ293" s="62">
        <v>14111604</v>
      </c>
      <c r="CEA293" s="62">
        <v>14111604</v>
      </c>
      <c r="CEB293" s="62">
        <v>14111604</v>
      </c>
      <c r="CEC293" s="62">
        <v>14111604</v>
      </c>
      <c r="CED293" s="62">
        <v>14111604</v>
      </c>
      <c r="CEE293" s="62">
        <v>14111604</v>
      </c>
      <c r="CEF293" s="62">
        <v>14111604</v>
      </c>
      <c r="CEG293" s="62">
        <v>14111604</v>
      </c>
      <c r="CEH293" s="62">
        <v>14111604</v>
      </c>
      <c r="CEI293" s="62">
        <v>14111604</v>
      </c>
      <c r="CEJ293" s="62">
        <v>14111604</v>
      </c>
      <c r="CEK293" s="62">
        <v>14111604</v>
      </c>
      <c r="CEL293" s="62">
        <v>14111604</v>
      </c>
      <c r="CEM293" s="62">
        <v>14111604</v>
      </c>
      <c r="CEN293" s="62">
        <v>14111604</v>
      </c>
      <c r="CEO293" s="62">
        <v>14111604</v>
      </c>
      <c r="CEP293" s="62">
        <v>14111604</v>
      </c>
      <c r="CEQ293" s="62">
        <v>14111604</v>
      </c>
      <c r="CER293" s="62">
        <v>14111604</v>
      </c>
      <c r="CES293" s="62">
        <v>14111604</v>
      </c>
      <c r="CET293" s="62">
        <v>14111604</v>
      </c>
      <c r="CEU293" s="62">
        <v>14111604</v>
      </c>
      <c r="CEV293" s="62">
        <v>14111604</v>
      </c>
      <c r="CEW293" s="62">
        <v>14111604</v>
      </c>
      <c r="CEX293" s="62">
        <v>14111604</v>
      </c>
      <c r="CEY293" s="62">
        <v>14111604</v>
      </c>
      <c r="CEZ293" s="62">
        <v>14111604</v>
      </c>
      <c r="CFA293" s="62">
        <v>14111604</v>
      </c>
      <c r="CFB293" s="62">
        <v>14111604</v>
      </c>
      <c r="CFC293" s="62">
        <v>14111604</v>
      </c>
      <c r="CFD293" s="62">
        <v>14111604</v>
      </c>
      <c r="CFE293" s="62">
        <v>14111604</v>
      </c>
      <c r="CFF293" s="62">
        <v>14111604</v>
      </c>
      <c r="CFG293" s="62">
        <v>14111604</v>
      </c>
      <c r="CFH293" s="62">
        <v>14111604</v>
      </c>
      <c r="CFI293" s="62">
        <v>14111604</v>
      </c>
      <c r="CFJ293" s="62">
        <v>14111604</v>
      </c>
      <c r="CFK293" s="62">
        <v>14111604</v>
      </c>
      <c r="CFL293" s="62">
        <v>14111604</v>
      </c>
      <c r="CFM293" s="62">
        <v>14111604</v>
      </c>
      <c r="CFN293" s="62">
        <v>14111604</v>
      </c>
      <c r="CFO293" s="62">
        <v>14111604</v>
      </c>
      <c r="CFP293" s="62">
        <v>14111604</v>
      </c>
      <c r="CFQ293" s="62">
        <v>14111604</v>
      </c>
      <c r="CFR293" s="62">
        <v>14111604</v>
      </c>
      <c r="CFS293" s="62">
        <v>14111604</v>
      </c>
      <c r="CFT293" s="62">
        <v>14111604</v>
      </c>
      <c r="CFU293" s="62">
        <v>14111604</v>
      </c>
      <c r="CFV293" s="62">
        <v>14111604</v>
      </c>
      <c r="CFW293" s="62">
        <v>14111604</v>
      </c>
      <c r="CFX293" s="62">
        <v>14111604</v>
      </c>
      <c r="CFY293" s="62">
        <v>14111604</v>
      </c>
      <c r="CFZ293" s="62">
        <v>14111604</v>
      </c>
      <c r="CGA293" s="62">
        <v>14111604</v>
      </c>
      <c r="CGB293" s="62">
        <v>14111604</v>
      </c>
      <c r="CGC293" s="62">
        <v>14111604</v>
      </c>
      <c r="CGD293" s="62">
        <v>14111604</v>
      </c>
      <c r="CGE293" s="62">
        <v>14111604</v>
      </c>
      <c r="CGF293" s="62">
        <v>14111604</v>
      </c>
      <c r="CGG293" s="62">
        <v>14111604</v>
      </c>
      <c r="CGH293" s="62">
        <v>14111604</v>
      </c>
      <c r="CGI293" s="62">
        <v>14111604</v>
      </c>
      <c r="CGJ293" s="62">
        <v>14111604</v>
      </c>
      <c r="CGK293" s="62">
        <v>14111604</v>
      </c>
      <c r="CGL293" s="62">
        <v>14111604</v>
      </c>
      <c r="CGM293" s="62">
        <v>14111604</v>
      </c>
      <c r="CGN293" s="62">
        <v>14111604</v>
      </c>
      <c r="CGO293" s="62">
        <v>14111604</v>
      </c>
      <c r="CGP293" s="62">
        <v>14111604</v>
      </c>
      <c r="CGQ293" s="62">
        <v>14111604</v>
      </c>
      <c r="CGR293" s="62">
        <v>14111604</v>
      </c>
      <c r="CGS293" s="62">
        <v>14111604</v>
      </c>
      <c r="CGT293" s="62">
        <v>14111604</v>
      </c>
      <c r="CGU293" s="62">
        <v>14111604</v>
      </c>
      <c r="CGV293" s="62">
        <v>14111604</v>
      </c>
      <c r="CGW293" s="62">
        <v>14111604</v>
      </c>
      <c r="CGX293" s="62">
        <v>14111604</v>
      </c>
      <c r="CGY293" s="62">
        <v>14111604</v>
      </c>
      <c r="CGZ293" s="62">
        <v>14111604</v>
      </c>
      <c r="CHA293" s="62">
        <v>14111604</v>
      </c>
      <c r="CHB293" s="62">
        <v>14111604</v>
      </c>
      <c r="CHC293" s="62">
        <v>14111604</v>
      </c>
      <c r="CHD293" s="62">
        <v>14111604</v>
      </c>
      <c r="CHE293" s="62">
        <v>14111604</v>
      </c>
      <c r="CHF293" s="62">
        <v>14111604</v>
      </c>
      <c r="CHG293" s="62">
        <v>14111604</v>
      </c>
      <c r="CHH293" s="62">
        <v>14111604</v>
      </c>
      <c r="CHI293" s="62">
        <v>14111604</v>
      </c>
      <c r="CHJ293" s="62">
        <v>14111604</v>
      </c>
      <c r="CHK293" s="62">
        <v>14111604</v>
      </c>
      <c r="CHL293" s="62">
        <v>14111604</v>
      </c>
      <c r="CHM293" s="62">
        <v>14111604</v>
      </c>
      <c r="CHN293" s="62">
        <v>14111604</v>
      </c>
      <c r="CHO293" s="62">
        <v>14111604</v>
      </c>
      <c r="CHP293" s="62">
        <v>14111604</v>
      </c>
      <c r="CHQ293" s="62">
        <v>14111604</v>
      </c>
      <c r="CHR293" s="62">
        <v>14111604</v>
      </c>
      <c r="CHS293" s="62">
        <v>14111604</v>
      </c>
      <c r="CHT293" s="62">
        <v>14111604</v>
      </c>
      <c r="CHU293" s="62">
        <v>14111604</v>
      </c>
      <c r="CHV293" s="62">
        <v>14111604</v>
      </c>
      <c r="CHW293" s="62">
        <v>14111604</v>
      </c>
      <c r="CHX293" s="62">
        <v>14111604</v>
      </c>
      <c r="CHY293" s="62">
        <v>14111604</v>
      </c>
      <c r="CHZ293" s="62">
        <v>14111604</v>
      </c>
      <c r="CIA293" s="62">
        <v>14111604</v>
      </c>
      <c r="CIB293" s="62">
        <v>14111604</v>
      </c>
      <c r="CIC293" s="62">
        <v>14111604</v>
      </c>
      <c r="CID293" s="62">
        <v>14111604</v>
      </c>
      <c r="CIE293" s="62">
        <v>14111604</v>
      </c>
      <c r="CIF293" s="62">
        <v>14111604</v>
      </c>
      <c r="CIG293" s="62">
        <v>14111604</v>
      </c>
      <c r="CIH293" s="62">
        <v>14111604</v>
      </c>
      <c r="CII293" s="62">
        <v>14111604</v>
      </c>
      <c r="CIJ293" s="62">
        <v>14111604</v>
      </c>
      <c r="CIK293" s="62">
        <v>14111604</v>
      </c>
      <c r="CIL293" s="62">
        <v>14111604</v>
      </c>
      <c r="CIM293" s="62">
        <v>14111604</v>
      </c>
      <c r="CIN293" s="62">
        <v>14111604</v>
      </c>
      <c r="CIO293" s="62">
        <v>14111604</v>
      </c>
      <c r="CIP293" s="62">
        <v>14111604</v>
      </c>
      <c r="CIQ293" s="62">
        <v>14111604</v>
      </c>
      <c r="CIR293" s="62">
        <v>14111604</v>
      </c>
      <c r="CIS293" s="62">
        <v>14111604</v>
      </c>
      <c r="CIT293" s="62">
        <v>14111604</v>
      </c>
      <c r="CIU293" s="62">
        <v>14111604</v>
      </c>
      <c r="CIV293" s="62">
        <v>14111604</v>
      </c>
      <c r="CIW293" s="62">
        <v>14111604</v>
      </c>
      <c r="CIX293" s="62">
        <v>14111604</v>
      </c>
      <c r="CIY293" s="62">
        <v>14111604</v>
      </c>
      <c r="CIZ293" s="62">
        <v>14111604</v>
      </c>
      <c r="CJA293" s="62">
        <v>14111604</v>
      </c>
      <c r="CJB293" s="62">
        <v>14111604</v>
      </c>
      <c r="CJC293" s="62">
        <v>14111604</v>
      </c>
      <c r="CJD293" s="62">
        <v>14111604</v>
      </c>
      <c r="CJE293" s="62">
        <v>14111604</v>
      </c>
      <c r="CJF293" s="62">
        <v>14111604</v>
      </c>
      <c r="CJG293" s="62">
        <v>14111604</v>
      </c>
      <c r="CJH293" s="62">
        <v>14111604</v>
      </c>
      <c r="CJI293" s="62">
        <v>14111604</v>
      </c>
      <c r="CJJ293" s="62">
        <v>14111604</v>
      </c>
      <c r="CJK293" s="62">
        <v>14111604</v>
      </c>
      <c r="CJL293" s="62">
        <v>14111604</v>
      </c>
      <c r="CJM293" s="62">
        <v>14111604</v>
      </c>
      <c r="CJN293" s="62">
        <v>14111604</v>
      </c>
      <c r="CJO293" s="62">
        <v>14111604</v>
      </c>
      <c r="CJP293" s="62">
        <v>14111604</v>
      </c>
      <c r="CJQ293" s="62">
        <v>14111604</v>
      </c>
      <c r="CJR293" s="62">
        <v>14111604</v>
      </c>
      <c r="CJS293" s="62">
        <v>14111604</v>
      </c>
      <c r="CJT293" s="62">
        <v>14111604</v>
      </c>
      <c r="CJU293" s="62">
        <v>14111604</v>
      </c>
      <c r="CJV293" s="62">
        <v>14111604</v>
      </c>
      <c r="CJW293" s="62">
        <v>14111604</v>
      </c>
      <c r="CJX293" s="62">
        <v>14111604</v>
      </c>
      <c r="CJY293" s="62">
        <v>14111604</v>
      </c>
      <c r="CJZ293" s="62">
        <v>14111604</v>
      </c>
      <c r="CKA293" s="62">
        <v>14111604</v>
      </c>
      <c r="CKB293" s="62">
        <v>14111604</v>
      </c>
      <c r="CKC293" s="62">
        <v>14111604</v>
      </c>
      <c r="CKD293" s="62">
        <v>14111604</v>
      </c>
      <c r="CKE293" s="62">
        <v>14111604</v>
      </c>
      <c r="CKF293" s="62">
        <v>14111604</v>
      </c>
      <c r="CKG293" s="62">
        <v>14111604</v>
      </c>
      <c r="CKH293" s="62">
        <v>14111604</v>
      </c>
      <c r="CKI293" s="62">
        <v>14111604</v>
      </c>
      <c r="CKJ293" s="62">
        <v>14111604</v>
      </c>
      <c r="CKK293" s="62">
        <v>14111604</v>
      </c>
      <c r="CKL293" s="62">
        <v>14111604</v>
      </c>
      <c r="CKM293" s="62">
        <v>14111604</v>
      </c>
      <c r="CKN293" s="62">
        <v>14111604</v>
      </c>
      <c r="CKO293" s="62">
        <v>14111604</v>
      </c>
      <c r="CKP293" s="62">
        <v>14111604</v>
      </c>
      <c r="CKQ293" s="62">
        <v>14111604</v>
      </c>
      <c r="CKR293" s="62">
        <v>14111604</v>
      </c>
      <c r="CKS293" s="62">
        <v>14111604</v>
      </c>
      <c r="CKT293" s="62">
        <v>14111604</v>
      </c>
      <c r="CKU293" s="62">
        <v>14111604</v>
      </c>
      <c r="CKV293" s="62">
        <v>14111604</v>
      </c>
      <c r="CKW293" s="62">
        <v>14111604</v>
      </c>
      <c r="CKX293" s="62">
        <v>14111604</v>
      </c>
      <c r="CKY293" s="62">
        <v>14111604</v>
      </c>
      <c r="CKZ293" s="62">
        <v>14111604</v>
      </c>
      <c r="CLA293" s="62">
        <v>14111604</v>
      </c>
      <c r="CLB293" s="62">
        <v>14111604</v>
      </c>
      <c r="CLC293" s="62">
        <v>14111604</v>
      </c>
      <c r="CLD293" s="62">
        <v>14111604</v>
      </c>
      <c r="CLE293" s="62">
        <v>14111604</v>
      </c>
      <c r="CLF293" s="62">
        <v>14111604</v>
      </c>
      <c r="CLG293" s="62">
        <v>14111604</v>
      </c>
      <c r="CLH293" s="62">
        <v>14111604</v>
      </c>
      <c r="CLI293" s="62">
        <v>14111604</v>
      </c>
      <c r="CLJ293" s="62">
        <v>14111604</v>
      </c>
      <c r="CLK293" s="62">
        <v>14111604</v>
      </c>
      <c r="CLL293" s="62">
        <v>14111604</v>
      </c>
      <c r="CLM293" s="62">
        <v>14111604</v>
      </c>
      <c r="CLN293" s="62">
        <v>14111604</v>
      </c>
      <c r="CLO293" s="62">
        <v>14111604</v>
      </c>
      <c r="CLP293" s="62">
        <v>14111604</v>
      </c>
      <c r="CLQ293" s="62">
        <v>14111604</v>
      </c>
      <c r="CLR293" s="62">
        <v>14111604</v>
      </c>
      <c r="CLS293" s="62">
        <v>14111604</v>
      </c>
      <c r="CLT293" s="62">
        <v>14111604</v>
      </c>
      <c r="CLU293" s="62">
        <v>14111604</v>
      </c>
      <c r="CLV293" s="62">
        <v>14111604</v>
      </c>
      <c r="CLW293" s="62">
        <v>14111604</v>
      </c>
      <c r="CLX293" s="62">
        <v>14111604</v>
      </c>
      <c r="CLY293" s="62">
        <v>14111604</v>
      </c>
      <c r="CLZ293" s="62">
        <v>14111604</v>
      </c>
      <c r="CMA293" s="62">
        <v>14111604</v>
      </c>
      <c r="CMB293" s="62">
        <v>14111604</v>
      </c>
      <c r="CMC293" s="62">
        <v>14111604</v>
      </c>
      <c r="CMD293" s="62">
        <v>14111604</v>
      </c>
      <c r="CME293" s="62">
        <v>14111604</v>
      </c>
      <c r="CMF293" s="62">
        <v>14111604</v>
      </c>
      <c r="CMG293" s="62">
        <v>14111604</v>
      </c>
      <c r="CMH293" s="62">
        <v>14111604</v>
      </c>
      <c r="CMI293" s="62">
        <v>14111604</v>
      </c>
      <c r="CMJ293" s="62">
        <v>14111604</v>
      </c>
      <c r="CMK293" s="62">
        <v>14111604</v>
      </c>
      <c r="CML293" s="62">
        <v>14111604</v>
      </c>
      <c r="CMM293" s="62">
        <v>14111604</v>
      </c>
      <c r="CMN293" s="62">
        <v>14111604</v>
      </c>
      <c r="CMO293" s="62">
        <v>14111604</v>
      </c>
      <c r="CMP293" s="62">
        <v>14111604</v>
      </c>
      <c r="CMQ293" s="62">
        <v>14111604</v>
      </c>
      <c r="CMR293" s="62">
        <v>14111604</v>
      </c>
      <c r="CMS293" s="62">
        <v>14111604</v>
      </c>
      <c r="CMT293" s="62">
        <v>14111604</v>
      </c>
      <c r="CMU293" s="62">
        <v>14111604</v>
      </c>
      <c r="CMV293" s="62">
        <v>14111604</v>
      </c>
      <c r="CMW293" s="62">
        <v>14111604</v>
      </c>
      <c r="CMX293" s="62">
        <v>14111604</v>
      </c>
      <c r="CMY293" s="62">
        <v>14111604</v>
      </c>
      <c r="CMZ293" s="62">
        <v>14111604</v>
      </c>
      <c r="CNA293" s="62">
        <v>14111604</v>
      </c>
      <c r="CNB293" s="62">
        <v>14111604</v>
      </c>
      <c r="CNC293" s="62">
        <v>14111604</v>
      </c>
      <c r="CND293" s="62">
        <v>14111604</v>
      </c>
      <c r="CNE293" s="62">
        <v>14111604</v>
      </c>
      <c r="CNF293" s="62">
        <v>14111604</v>
      </c>
      <c r="CNG293" s="62">
        <v>14111604</v>
      </c>
      <c r="CNH293" s="62">
        <v>14111604</v>
      </c>
      <c r="CNI293" s="62">
        <v>14111604</v>
      </c>
      <c r="CNJ293" s="62">
        <v>14111604</v>
      </c>
      <c r="CNK293" s="62">
        <v>14111604</v>
      </c>
      <c r="CNL293" s="62">
        <v>14111604</v>
      </c>
      <c r="CNM293" s="62">
        <v>14111604</v>
      </c>
      <c r="CNN293" s="62">
        <v>14111604</v>
      </c>
      <c r="CNO293" s="62">
        <v>14111604</v>
      </c>
      <c r="CNP293" s="62">
        <v>14111604</v>
      </c>
      <c r="CNQ293" s="62">
        <v>14111604</v>
      </c>
      <c r="CNR293" s="62">
        <v>14111604</v>
      </c>
      <c r="CNS293" s="62">
        <v>14111604</v>
      </c>
      <c r="CNT293" s="62">
        <v>14111604</v>
      </c>
      <c r="CNU293" s="62">
        <v>14111604</v>
      </c>
      <c r="CNV293" s="62">
        <v>14111604</v>
      </c>
      <c r="CNW293" s="62">
        <v>14111604</v>
      </c>
      <c r="CNX293" s="62">
        <v>14111604</v>
      </c>
      <c r="CNY293" s="62">
        <v>14111604</v>
      </c>
      <c r="CNZ293" s="62">
        <v>14111604</v>
      </c>
      <c r="COA293" s="62">
        <v>14111604</v>
      </c>
      <c r="COB293" s="62">
        <v>14111604</v>
      </c>
      <c r="COC293" s="62">
        <v>14111604</v>
      </c>
      <c r="COD293" s="62">
        <v>14111604</v>
      </c>
      <c r="COE293" s="62">
        <v>14111604</v>
      </c>
      <c r="COF293" s="62">
        <v>14111604</v>
      </c>
      <c r="COG293" s="62">
        <v>14111604</v>
      </c>
      <c r="COH293" s="62">
        <v>14111604</v>
      </c>
      <c r="COI293" s="62">
        <v>14111604</v>
      </c>
      <c r="COJ293" s="62">
        <v>14111604</v>
      </c>
      <c r="COK293" s="62">
        <v>14111604</v>
      </c>
      <c r="COL293" s="62">
        <v>14111604</v>
      </c>
      <c r="COM293" s="62">
        <v>14111604</v>
      </c>
      <c r="CON293" s="62">
        <v>14111604</v>
      </c>
      <c r="COO293" s="62">
        <v>14111604</v>
      </c>
      <c r="COP293" s="62">
        <v>14111604</v>
      </c>
      <c r="COQ293" s="62">
        <v>14111604</v>
      </c>
      <c r="COR293" s="62">
        <v>14111604</v>
      </c>
      <c r="COS293" s="62">
        <v>14111604</v>
      </c>
      <c r="COT293" s="62">
        <v>14111604</v>
      </c>
      <c r="COU293" s="62">
        <v>14111604</v>
      </c>
      <c r="COV293" s="62">
        <v>14111604</v>
      </c>
      <c r="COW293" s="62">
        <v>14111604</v>
      </c>
      <c r="COX293" s="62">
        <v>14111604</v>
      </c>
      <c r="COY293" s="62">
        <v>14111604</v>
      </c>
      <c r="COZ293" s="62">
        <v>14111604</v>
      </c>
      <c r="CPA293" s="62">
        <v>14111604</v>
      </c>
      <c r="CPB293" s="62">
        <v>14111604</v>
      </c>
      <c r="CPC293" s="62">
        <v>14111604</v>
      </c>
      <c r="CPD293" s="62">
        <v>14111604</v>
      </c>
      <c r="CPE293" s="62">
        <v>14111604</v>
      </c>
      <c r="CPF293" s="62">
        <v>14111604</v>
      </c>
      <c r="CPG293" s="62">
        <v>14111604</v>
      </c>
      <c r="CPH293" s="62">
        <v>14111604</v>
      </c>
      <c r="CPI293" s="62">
        <v>14111604</v>
      </c>
      <c r="CPJ293" s="62">
        <v>14111604</v>
      </c>
      <c r="CPK293" s="62">
        <v>14111604</v>
      </c>
      <c r="CPL293" s="62">
        <v>14111604</v>
      </c>
      <c r="CPM293" s="62">
        <v>14111604</v>
      </c>
      <c r="CPN293" s="62">
        <v>14111604</v>
      </c>
      <c r="CPO293" s="62">
        <v>14111604</v>
      </c>
      <c r="CPP293" s="62">
        <v>14111604</v>
      </c>
      <c r="CPQ293" s="62">
        <v>14111604</v>
      </c>
      <c r="CPR293" s="62">
        <v>14111604</v>
      </c>
      <c r="CPS293" s="62">
        <v>14111604</v>
      </c>
      <c r="CPT293" s="62">
        <v>14111604</v>
      </c>
      <c r="CPU293" s="62">
        <v>14111604</v>
      </c>
      <c r="CPV293" s="62">
        <v>14111604</v>
      </c>
      <c r="CPW293" s="62">
        <v>14111604</v>
      </c>
      <c r="CPX293" s="62">
        <v>14111604</v>
      </c>
      <c r="CPY293" s="62">
        <v>14111604</v>
      </c>
      <c r="CPZ293" s="62">
        <v>14111604</v>
      </c>
      <c r="CQA293" s="62">
        <v>14111604</v>
      </c>
      <c r="CQB293" s="62">
        <v>14111604</v>
      </c>
      <c r="CQC293" s="62">
        <v>14111604</v>
      </c>
      <c r="CQD293" s="62">
        <v>14111604</v>
      </c>
      <c r="CQE293" s="62">
        <v>14111604</v>
      </c>
      <c r="CQF293" s="62">
        <v>14111604</v>
      </c>
      <c r="CQG293" s="62">
        <v>14111604</v>
      </c>
      <c r="CQH293" s="62">
        <v>14111604</v>
      </c>
      <c r="CQI293" s="62">
        <v>14111604</v>
      </c>
      <c r="CQJ293" s="62">
        <v>14111604</v>
      </c>
      <c r="CQK293" s="62">
        <v>14111604</v>
      </c>
      <c r="CQL293" s="62">
        <v>14111604</v>
      </c>
      <c r="CQM293" s="62">
        <v>14111604</v>
      </c>
      <c r="CQN293" s="62">
        <v>14111604</v>
      </c>
      <c r="CQO293" s="62">
        <v>14111604</v>
      </c>
      <c r="CQP293" s="62">
        <v>14111604</v>
      </c>
      <c r="CQQ293" s="62">
        <v>14111604</v>
      </c>
      <c r="CQR293" s="62">
        <v>14111604</v>
      </c>
      <c r="CQS293" s="62">
        <v>14111604</v>
      </c>
      <c r="CQT293" s="62">
        <v>14111604</v>
      </c>
      <c r="CQU293" s="62">
        <v>14111604</v>
      </c>
      <c r="CQV293" s="62">
        <v>14111604</v>
      </c>
      <c r="CQW293" s="62">
        <v>14111604</v>
      </c>
      <c r="CQX293" s="62">
        <v>14111604</v>
      </c>
      <c r="CQY293" s="62">
        <v>14111604</v>
      </c>
      <c r="CQZ293" s="62">
        <v>14111604</v>
      </c>
      <c r="CRA293" s="62">
        <v>14111604</v>
      </c>
      <c r="CRB293" s="62">
        <v>14111604</v>
      </c>
      <c r="CRC293" s="62">
        <v>14111604</v>
      </c>
      <c r="CRD293" s="62">
        <v>14111604</v>
      </c>
      <c r="CRE293" s="62">
        <v>14111604</v>
      </c>
      <c r="CRF293" s="62">
        <v>14111604</v>
      </c>
      <c r="CRG293" s="62">
        <v>14111604</v>
      </c>
      <c r="CRH293" s="62">
        <v>14111604</v>
      </c>
      <c r="CRI293" s="62">
        <v>14111604</v>
      </c>
      <c r="CRJ293" s="62">
        <v>14111604</v>
      </c>
      <c r="CRK293" s="62">
        <v>14111604</v>
      </c>
      <c r="CRL293" s="62">
        <v>14111604</v>
      </c>
      <c r="CRM293" s="62">
        <v>14111604</v>
      </c>
      <c r="CRN293" s="62">
        <v>14111604</v>
      </c>
      <c r="CRO293" s="62">
        <v>14111604</v>
      </c>
      <c r="CRP293" s="62">
        <v>14111604</v>
      </c>
      <c r="CRQ293" s="62">
        <v>14111604</v>
      </c>
      <c r="CRR293" s="62">
        <v>14111604</v>
      </c>
      <c r="CRS293" s="62">
        <v>14111604</v>
      </c>
      <c r="CRT293" s="62">
        <v>14111604</v>
      </c>
      <c r="CRU293" s="62">
        <v>14111604</v>
      </c>
      <c r="CRV293" s="62">
        <v>14111604</v>
      </c>
      <c r="CRW293" s="62">
        <v>14111604</v>
      </c>
      <c r="CRX293" s="62">
        <v>14111604</v>
      </c>
      <c r="CRY293" s="62">
        <v>14111604</v>
      </c>
      <c r="CRZ293" s="62">
        <v>14111604</v>
      </c>
      <c r="CSA293" s="62">
        <v>14111604</v>
      </c>
      <c r="CSB293" s="62">
        <v>14111604</v>
      </c>
      <c r="CSC293" s="62">
        <v>14111604</v>
      </c>
      <c r="CSD293" s="62">
        <v>14111604</v>
      </c>
      <c r="CSE293" s="62">
        <v>14111604</v>
      </c>
      <c r="CSF293" s="62">
        <v>14111604</v>
      </c>
      <c r="CSG293" s="62">
        <v>14111604</v>
      </c>
      <c r="CSH293" s="62">
        <v>14111604</v>
      </c>
      <c r="CSI293" s="62">
        <v>14111604</v>
      </c>
      <c r="CSJ293" s="62">
        <v>14111604</v>
      </c>
      <c r="CSK293" s="62">
        <v>14111604</v>
      </c>
      <c r="CSL293" s="62">
        <v>14111604</v>
      </c>
      <c r="CSM293" s="62">
        <v>14111604</v>
      </c>
      <c r="CSN293" s="62">
        <v>14111604</v>
      </c>
      <c r="CSO293" s="62">
        <v>14111604</v>
      </c>
      <c r="CSP293" s="62">
        <v>14111604</v>
      </c>
      <c r="CSQ293" s="62">
        <v>14111604</v>
      </c>
      <c r="CSR293" s="62">
        <v>14111604</v>
      </c>
      <c r="CSS293" s="62">
        <v>14111604</v>
      </c>
      <c r="CST293" s="62">
        <v>14111604</v>
      </c>
      <c r="CSU293" s="62">
        <v>14111604</v>
      </c>
      <c r="CSV293" s="62">
        <v>14111604</v>
      </c>
      <c r="CSW293" s="62">
        <v>14111604</v>
      </c>
      <c r="CSX293" s="62">
        <v>14111604</v>
      </c>
      <c r="CSY293" s="62">
        <v>14111604</v>
      </c>
      <c r="CSZ293" s="62">
        <v>14111604</v>
      </c>
      <c r="CTA293" s="62">
        <v>14111604</v>
      </c>
      <c r="CTB293" s="62">
        <v>14111604</v>
      </c>
      <c r="CTC293" s="62">
        <v>14111604</v>
      </c>
      <c r="CTD293" s="62">
        <v>14111604</v>
      </c>
      <c r="CTE293" s="62">
        <v>14111604</v>
      </c>
      <c r="CTF293" s="62">
        <v>14111604</v>
      </c>
      <c r="CTG293" s="62">
        <v>14111604</v>
      </c>
      <c r="CTH293" s="62">
        <v>14111604</v>
      </c>
      <c r="CTI293" s="62">
        <v>14111604</v>
      </c>
      <c r="CTJ293" s="62">
        <v>14111604</v>
      </c>
      <c r="CTK293" s="62">
        <v>14111604</v>
      </c>
      <c r="CTL293" s="62">
        <v>14111604</v>
      </c>
      <c r="CTM293" s="62">
        <v>14111604</v>
      </c>
      <c r="CTN293" s="62">
        <v>14111604</v>
      </c>
      <c r="CTO293" s="62">
        <v>14111604</v>
      </c>
      <c r="CTP293" s="62">
        <v>14111604</v>
      </c>
      <c r="CTQ293" s="62">
        <v>14111604</v>
      </c>
      <c r="CTR293" s="62">
        <v>14111604</v>
      </c>
      <c r="CTS293" s="62">
        <v>14111604</v>
      </c>
      <c r="CTT293" s="62">
        <v>14111604</v>
      </c>
      <c r="CTU293" s="62">
        <v>14111604</v>
      </c>
      <c r="CTV293" s="62">
        <v>14111604</v>
      </c>
      <c r="CTW293" s="62">
        <v>14111604</v>
      </c>
      <c r="CTX293" s="62">
        <v>14111604</v>
      </c>
      <c r="CTY293" s="62">
        <v>14111604</v>
      </c>
      <c r="CTZ293" s="62">
        <v>14111604</v>
      </c>
      <c r="CUA293" s="62">
        <v>14111604</v>
      </c>
      <c r="CUB293" s="62">
        <v>14111604</v>
      </c>
      <c r="CUC293" s="62">
        <v>14111604</v>
      </c>
      <c r="CUD293" s="62">
        <v>14111604</v>
      </c>
      <c r="CUE293" s="62">
        <v>14111604</v>
      </c>
      <c r="CUF293" s="62">
        <v>14111604</v>
      </c>
      <c r="CUG293" s="62">
        <v>14111604</v>
      </c>
      <c r="CUH293" s="62">
        <v>14111604</v>
      </c>
      <c r="CUI293" s="62">
        <v>14111604</v>
      </c>
      <c r="CUJ293" s="62">
        <v>14111604</v>
      </c>
      <c r="CUK293" s="62">
        <v>14111604</v>
      </c>
      <c r="CUL293" s="62">
        <v>14111604</v>
      </c>
      <c r="CUM293" s="62">
        <v>14111604</v>
      </c>
      <c r="CUN293" s="62">
        <v>14111604</v>
      </c>
      <c r="CUO293" s="62">
        <v>14111604</v>
      </c>
      <c r="CUP293" s="62">
        <v>14111604</v>
      </c>
      <c r="CUQ293" s="62">
        <v>14111604</v>
      </c>
      <c r="CUR293" s="62">
        <v>14111604</v>
      </c>
      <c r="CUS293" s="62">
        <v>14111604</v>
      </c>
      <c r="CUT293" s="62">
        <v>14111604</v>
      </c>
      <c r="CUU293" s="62">
        <v>14111604</v>
      </c>
      <c r="CUV293" s="62">
        <v>14111604</v>
      </c>
      <c r="CUW293" s="62">
        <v>14111604</v>
      </c>
      <c r="CUX293" s="62">
        <v>14111604</v>
      </c>
      <c r="CUY293" s="62">
        <v>14111604</v>
      </c>
      <c r="CUZ293" s="62">
        <v>14111604</v>
      </c>
      <c r="CVA293" s="62">
        <v>14111604</v>
      </c>
      <c r="CVB293" s="62">
        <v>14111604</v>
      </c>
      <c r="CVC293" s="62">
        <v>14111604</v>
      </c>
      <c r="CVD293" s="62">
        <v>14111604</v>
      </c>
      <c r="CVE293" s="62">
        <v>14111604</v>
      </c>
      <c r="CVF293" s="62">
        <v>14111604</v>
      </c>
      <c r="CVG293" s="62">
        <v>14111604</v>
      </c>
      <c r="CVH293" s="62">
        <v>14111604</v>
      </c>
      <c r="CVI293" s="62">
        <v>14111604</v>
      </c>
      <c r="CVJ293" s="62">
        <v>14111604</v>
      </c>
      <c r="CVK293" s="62">
        <v>14111604</v>
      </c>
      <c r="CVL293" s="62">
        <v>14111604</v>
      </c>
      <c r="CVM293" s="62">
        <v>14111604</v>
      </c>
      <c r="CVN293" s="62">
        <v>14111604</v>
      </c>
      <c r="CVO293" s="62">
        <v>14111604</v>
      </c>
      <c r="CVP293" s="62">
        <v>14111604</v>
      </c>
      <c r="CVQ293" s="62">
        <v>14111604</v>
      </c>
      <c r="CVR293" s="62">
        <v>14111604</v>
      </c>
      <c r="CVS293" s="62">
        <v>14111604</v>
      </c>
      <c r="CVT293" s="62">
        <v>14111604</v>
      </c>
      <c r="CVU293" s="62">
        <v>14111604</v>
      </c>
      <c r="CVV293" s="62">
        <v>14111604</v>
      </c>
      <c r="CVW293" s="62">
        <v>14111604</v>
      </c>
      <c r="CVX293" s="62">
        <v>14111604</v>
      </c>
      <c r="CVY293" s="62">
        <v>14111604</v>
      </c>
      <c r="CVZ293" s="62">
        <v>14111604</v>
      </c>
      <c r="CWA293" s="62">
        <v>14111604</v>
      </c>
      <c r="CWB293" s="62">
        <v>14111604</v>
      </c>
      <c r="CWC293" s="62">
        <v>14111604</v>
      </c>
      <c r="CWD293" s="62">
        <v>14111604</v>
      </c>
      <c r="CWE293" s="62">
        <v>14111604</v>
      </c>
      <c r="CWF293" s="62">
        <v>14111604</v>
      </c>
      <c r="CWG293" s="62">
        <v>14111604</v>
      </c>
      <c r="CWH293" s="62">
        <v>14111604</v>
      </c>
      <c r="CWI293" s="62">
        <v>14111604</v>
      </c>
      <c r="CWJ293" s="62">
        <v>14111604</v>
      </c>
      <c r="CWK293" s="62">
        <v>14111604</v>
      </c>
      <c r="CWL293" s="62">
        <v>14111604</v>
      </c>
      <c r="CWM293" s="62">
        <v>14111604</v>
      </c>
      <c r="CWN293" s="62">
        <v>14111604</v>
      </c>
      <c r="CWO293" s="62">
        <v>14111604</v>
      </c>
      <c r="CWP293" s="62">
        <v>14111604</v>
      </c>
      <c r="CWQ293" s="62">
        <v>14111604</v>
      </c>
      <c r="CWR293" s="62">
        <v>14111604</v>
      </c>
      <c r="CWS293" s="62">
        <v>14111604</v>
      </c>
      <c r="CWT293" s="62">
        <v>14111604</v>
      </c>
      <c r="CWU293" s="62">
        <v>14111604</v>
      </c>
      <c r="CWV293" s="62">
        <v>14111604</v>
      </c>
      <c r="CWW293" s="62">
        <v>14111604</v>
      </c>
      <c r="CWX293" s="62">
        <v>14111604</v>
      </c>
      <c r="CWY293" s="62">
        <v>14111604</v>
      </c>
      <c r="CWZ293" s="62">
        <v>14111604</v>
      </c>
      <c r="CXA293" s="62">
        <v>14111604</v>
      </c>
      <c r="CXB293" s="62">
        <v>14111604</v>
      </c>
      <c r="CXC293" s="62">
        <v>14111604</v>
      </c>
      <c r="CXD293" s="62">
        <v>14111604</v>
      </c>
      <c r="CXE293" s="62">
        <v>14111604</v>
      </c>
      <c r="CXF293" s="62">
        <v>14111604</v>
      </c>
      <c r="CXG293" s="62">
        <v>14111604</v>
      </c>
      <c r="CXH293" s="62">
        <v>14111604</v>
      </c>
      <c r="CXI293" s="62">
        <v>14111604</v>
      </c>
      <c r="CXJ293" s="62">
        <v>14111604</v>
      </c>
      <c r="CXK293" s="62">
        <v>14111604</v>
      </c>
      <c r="CXL293" s="62">
        <v>14111604</v>
      </c>
      <c r="CXM293" s="62">
        <v>14111604</v>
      </c>
      <c r="CXN293" s="62">
        <v>14111604</v>
      </c>
      <c r="CXO293" s="62">
        <v>14111604</v>
      </c>
      <c r="CXP293" s="62">
        <v>14111604</v>
      </c>
      <c r="CXQ293" s="62">
        <v>14111604</v>
      </c>
      <c r="CXR293" s="62">
        <v>14111604</v>
      </c>
      <c r="CXS293" s="62">
        <v>14111604</v>
      </c>
      <c r="CXT293" s="62">
        <v>14111604</v>
      </c>
      <c r="CXU293" s="62">
        <v>14111604</v>
      </c>
      <c r="CXV293" s="62">
        <v>14111604</v>
      </c>
      <c r="CXW293" s="62">
        <v>14111604</v>
      </c>
      <c r="CXX293" s="62">
        <v>14111604</v>
      </c>
      <c r="CXY293" s="62">
        <v>14111604</v>
      </c>
      <c r="CXZ293" s="62">
        <v>14111604</v>
      </c>
      <c r="CYA293" s="62">
        <v>14111604</v>
      </c>
      <c r="CYB293" s="62">
        <v>14111604</v>
      </c>
      <c r="CYC293" s="62">
        <v>14111604</v>
      </c>
      <c r="CYD293" s="62">
        <v>14111604</v>
      </c>
      <c r="CYE293" s="62">
        <v>14111604</v>
      </c>
      <c r="CYF293" s="62">
        <v>14111604</v>
      </c>
      <c r="CYG293" s="62">
        <v>14111604</v>
      </c>
      <c r="CYH293" s="62">
        <v>14111604</v>
      </c>
      <c r="CYI293" s="62">
        <v>14111604</v>
      </c>
      <c r="CYJ293" s="62">
        <v>14111604</v>
      </c>
      <c r="CYK293" s="62">
        <v>14111604</v>
      </c>
      <c r="CYL293" s="62">
        <v>14111604</v>
      </c>
      <c r="CYM293" s="62">
        <v>14111604</v>
      </c>
      <c r="CYN293" s="62">
        <v>14111604</v>
      </c>
      <c r="CYO293" s="62">
        <v>14111604</v>
      </c>
      <c r="CYP293" s="62">
        <v>14111604</v>
      </c>
      <c r="CYQ293" s="62">
        <v>14111604</v>
      </c>
      <c r="CYR293" s="62">
        <v>14111604</v>
      </c>
      <c r="CYS293" s="62">
        <v>14111604</v>
      </c>
      <c r="CYT293" s="62">
        <v>14111604</v>
      </c>
      <c r="CYU293" s="62">
        <v>14111604</v>
      </c>
      <c r="CYV293" s="62">
        <v>14111604</v>
      </c>
      <c r="CYW293" s="62">
        <v>14111604</v>
      </c>
      <c r="CYX293" s="62">
        <v>14111604</v>
      </c>
      <c r="CYY293" s="62">
        <v>14111604</v>
      </c>
      <c r="CYZ293" s="62">
        <v>14111604</v>
      </c>
      <c r="CZA293" s="62">
        <v>14111604</v>
      </c>
      <c r="CZB293" s="62">
        <v>14111604</v>
      </c>
      <c r="CZC293" s="62">
        <v>14111604</v>
      </c>
      <c r="CZD293" s="62">
        <v>14111604</v>
      </c>
      <c r="CZE293" s="62">
        <v>14111604</v>
      </c>
      <c r="CZF293" s="62">
        <v>14111604</v>
      </c>
      <c r="CZG293" s="62">
        <v>14111604</v>
      </c>
      <c r="CZH293" s="62">
        <v>14111604</v>
      </c>
      <c r="CZI293" s="62">
        <v>14111604</v>
      </c>
      <c r="CZJ293" s="62">
        <v>14111604</v>
      </c>
      <c r="CZK293" s="62">
        <v>14111604</v>
      </c>
      <c r="CZL293" s="62">
        <v>14111604</v>
      </c>
      <c r="CZM293" s="62">
        <v>14111604</v>
      </c>
      <c r="CZN293" s="62">
        <v>14111604</v>
      </c>
      <c r="CZO293" s="62">
        <v>14111604</v>
      </c>
      <c r="CZP293" s="62">
        <v>14111604</v>
      </c>
      <c r="CZQ293" s="62">
        <v>14111604</v>
      </c>
      <c r="CZR293" s="62">
        <v>14111604</v>
      </c>
      <c r="CZS293" s="62">
        <v>14111604</v>
      </c>
      <c r="CZT293" s="62">
        <v>14111604</v>
      </c>
      <c r="CZU293" s="62">
        <v>14111604</v>
      </c>
      <c r="CZV293" s="62">
        <v>14111604</v>
      </c>
      <c r="CZW293" s="62">
        <v>14111604</v>
      </c>
      <c r="CZX293" s="62">
        <v>14111604</v>
      </c>
      <c r="CZY293" s="62">
        <v>14111604</v>
      </c>
      <c r="CZZ293" s="62">
        <v>14111604</v>
      </c>
      <c r="DAA293" s="62">
        <v>14111604</v>
      </c>
      <c r="DAB293" s="62">
        <v>14111604</v>
      </c>
      <c r="DAC293" s="62">
        <v>14111604</v>
      </c>
      <c r="DAD293" s="62">
        <v>14111604</v>
      </c>
      <c r="DAE293" s="62">
        <v>14111604</v>
      </c>
      <c r="DAF293" s="62">
        <v>14111604</v>
      </c>
      <c r="DAG293" s="62">
        <v>14111604</v>
      </c>
      <c r="DAH293" s="62">
        <v>14111604</v>
      </c>
      <c r="DAI293" s="62">
        <v>14111604</v>
      </c>
      <c r="DAJ293" s="62">
        <v>14111604</v>
      </c>
      <c r="DAK293" s="62">
        <v>14111604</v>
      </c>
      <c r="DAL293" s="62">
        <v>14111604</v>
      </c>
      <c r="DAM293" s="62">
        <v>14111604</v>
      </c>
      <c r="DAN293" s="62">
        <v>14111604</v>
      </c>
      <c r="DAO293" s="62">
        <v>14111604</v>
      </c>
      <c r="DAP293" s="62">
        <v>14111604</v>
      </c>
      <c r="DAQ293" s="62">
        <v>14111604</v>
      </c>
      <c r="DAR293" s="62">
        <v>14111604</v>
      </c>
      <c r="DAS293" s="62">
        <v>14111604</v>
      </c>
      <c r="DAT293" s="62">
        <v>14111604</v>
      </c>
      <c r="DAU293" s="62">
        <v>14111604</v>
      </c>
      <c r="DAV293" s="62">
        <v>14111604</v>
      </c>
      <c r="DAW293" s="62">
        <v>14111604</v>
      </c>
      <c r="DAX293" s="62">
        <v>14111604</v>
      </c>
      <c r="DAY293" s="62">
        <v>14111604</v>
      </c>
      <c r="DAZ293" s="62">
        <v>14111604</v>
      </c>
      <c r="DBA293" s="62">
        <v>14111604</v>
      </c>
      <c r="DBB293" s="62">
        <v>14111604</v>
      </c>
      <c r="DBC293" s="62">
        <v>14111604</v>
      </c>
      <c r="DBD293" s="62">
        <v>14111604</v>
      </c>
      <c r="DBE293" s="62">
        <v>14111604</v>
      </c>
      <c r="DBF293" s="62">
        <v>14111604</v>
      </c>
      <c r="DBG293" s="62">
        <v>14111604</v>
      </c>
      <c r="DBH293" s="62">
        <v>14111604</v>
      </c>
      <c r="DBI293" s="62">
        <v>14111604</v>
      </c>
      <c r="DBJ293" s="62">
        <v>14111604</v>
      </c>
      <c r="DBK293" s="62">
        <v>14111604</v>
      </c>
      <c r="DBL293" s="62">
        <v>14111604</v>
      </c>
      <c r="DBM293" s="62">
        <v>14111604</v>
      </c>
      <c r="DBN293" s="62">
        <v>14111604</v>
      </c>
      <c r="DBO293" s="62">
        <v>14111604</v>
      </c>
      <c r="DBP293" s="62">
        <v>14111604</v>
      </c>
      <c r="DBQ293" s="62">
        <v>14111604</v>
      </c>
      <c r="DBR293" s="62">
        <v>14111604</v>
      </c>
      <c r="DBS293" s="62">
        <v>14111604</v>
      </c>
      <c r="DBT293" s="62">
        <v>14111604</v>
      </c>
      <c r="DBU293" s="62">
        <v>14111604</v>
      </c>
      <c r="DBV293" s="62">
        <v>14111604</v>
      </c>
      <c r="DBW293" s="62">
        <v>14111604</v>
      </c>
      <c r="DBX293" s="62">
        <v>14111604</v>
      </c>
      <c r="DBY293" s="62">
        <v>14111604</v>
      </c>
      <c r="DBZ293" s="62">
        <v>14111604</v>
      </c>
      <c r="DCA293" s="62">
        <v>14111604</v>
      </c>
      <c r="DCB293" s="62">
        <v>14111604</v>
      </c>
      <c r="DCC293" s="62">
        <v>14111604</v>
      </c>
      <c r="DCD293" s="62">
        <v>14111604</v>
      </c>
      <c r="DCE293" s="62">
        <v>14111604</v>
      </c>
      <c r="DCF293" s="62">
        <v>14111604</v>
      </c>
      <c r="DCG293" s="62">
        <v>14111604</v>
      </c>
      <c r="DCH293" s="62">
        <v>14111604</v>
      </c>
      <c r="DCI293" s="62">
        <v>14111604</v>
      </c>
      <c r="DCJ293" s="62">
        <v>14111604</v>
      </c>
      <c r="DCK293" s="62">
        <v>14111604</v>
      </c>
      <c r="DCL293" s="62">
        <v>14111604</v>
      </c>
      <c r="DCM293" s="62">
        <v>14111604</v>
      </c>
      <c r="DCN293" s="62">
        <v>14111604</v>
      </c>
      <c r="DCO293" s="62">
        <v>14111604</v>
      </c>
      <c r="DCP293" s="62">
        <v>14111604</v>
      </c>
      <c r="DCQ293" s="62">
        <v>14111604</v>
      </c>
      <c r="DCR293" s="62">
        <v>14111604</v>
      </c>
      <c r="DCS293" s="62">
        <v>14111604</v>
      </c>
      <c r="DCT293" s="62">
        <v>14111604</v>
      </c>
      <c r="DCU293" s="62">
        <v>14111604</v>
      </c>
      <c r="DCV293" s="62">
        <v>14111604</v>
      </c>
      <c r="DCW293" s="62">
        <v>14111604</v>
      </c>
      <c r="DCX293" s="62">
        <v>14111604</v>
      </c>
      <c r="DCY293" s="62">
        <v>14111604</v>
      </c>
      <c r="DCZ293" s="62">
        <v>14111604</v>
      </c>
      <c r="DDA293" s="62">
        <v>14111604</v>
      </c>
      <c r="DDB293" s="62">
        <v>14111604</v>
      </c>
      <c r="DDC293" s="62">
        <v>14111604</v>
      </c>
      <c r="DDD293" s="62">
        <v>14111604</v>
      </c>
      <c r="DDE293" s="62">
        <v>14111604</v>
      </c>
      <c r="DDF293" s="62">
        <v>14111604</v>
      </c>
      <c r="DDG293" s="62">
        <v>14111604</v>
      </c>
      <c r="DDH293" s="62">
        <v>14111604</v>
      </c>
      <c r="DDI293" s="62">
        <v>14111604</v>
      </c>
      <c r="DDJ293" s="62">
        <v>14111604</v>
      </c>
      <c r="DDK293" s="62">
        <v>14111604</v>
      </c>
      <c r="DDL293" s="62">
        <v>14111604</v>
      </c>
      <c r="DDM293" s="62">
        <v>14111604</v>
      </c>
      <c r="DDN293" s="62">
        <v>14111604</v>
      </c>
      <c r="DDO293" s="62">
        <v>14111604</v>
      </c>
      <c r="DDP293" s="62">
        <v>14111604</v>
      </c>
      <c r="DDQ293" s="62">
        <v>14111604</v>
      </c>
      <c r="DDR293" s="62">
        <v>14111604</v>
      </c>
      <c r="DDS293" s="62">
        <v>14111604</v>
      </c>
      <c r="DDT293" s="62">
        <v>14111604</v>
      </c>
      <c r="DDU293" s="62">
        <v>14111604</v>
      </c>
      <c r="DDV293" s="62">
        <v>14111604</v>
      </c>
      <c r="DDW293" s="62">
        <v>14111604</v>
      </c>
      <c r="DDX293" s="62">
        <v>14111604</v>
      </c>
      <c r="DDY293" s="62">
        <v>14111604</v>
      </c>
      <c r="DDZ293" s="62">
        <v>14111604</v>
      </c>
      <c r="DEA293" s="62">
        <v>14111604</v>
      </c>
      <c r="DEB293" s="62">
        <v>14111604</v>
      </c>
      <c r="DEC293" s="62">
        <v>14111604</v>
      </c>
      <c r="DED293" s="62">
        <v>14111604</v>
      </c>
      <c r="DEE293" s="62">
        <v>14111604</v>
      </c>
      <c r="DEF293" s="62">
        <v>14111604</v>
      </c>
      <c r="DEG293" s="62">
        <v>14111604</v>
      </c>
      <c r="DEH293" s="62">
        <v>14111604</v>
      </c>
      <c r="DEI293" s="62">
        <v>14111604</v>
      </c>
      <c r="DEJ293" s="62">
        <v>14111604</v>
      </c>
      <c r="DEK293" s="62">
        <v>14111604</v>
      </c>
      <c r="DEL293" s="62">
        <v>14111604</v>
      </c>
      <c r="DEM293" s="62">
        <v>14111604</v>
      </c>
      <c r="DEN293" s="62">
        <v>14111604</v>
      </c>
      <c r="DEO293" s="62">
        <v>14111604</v>
      </c>
      <c r="DEP293" s="62">
        <v>14111604</v>
      </c>
      <c r="DEQ293" s="62">
        <v>14111604</v>
      </c>
      <c r="DER293" s="62">
        <v>14111604</v>
      </c>
      <c r="DES293" s="62">
        <v>14111604</v>
      </c>
      <c r="DET293" s="62">
        <v>14111604</v>
      </c>
      <c r="DEU293" s="62">
        <v>14111604</v>
      </c>
      <c r="DEV293" s="62">
        <v>14111604</v>
      </c>
      <c r="DEW293" s="62">
        <v>14111604</v>
      </c>
      <c r="DEX293" s="62">
        <v>14111604</v>
      </c>
      <c r="DEY293" s="62">
        <v>14111604</v>
      </c>
      <c r="DEZ293" s="62">
        <v>14111604</v>
      </c>
      <c r="DFA293" s="62">
        <v>14111604</v>
      </c>
      <c r="DFB293" s="62">
        <v>14111604</v>
      </c>
      <c r="DFC293" s="62">
        <v>14111604</v>
      </c>
      <c r="DFD293" s="62">
        <v>14111604</v>
      </c>
      <c r="DFE293" s="62">
        <v>14111604</v>
      </c>
      <c r="DFF293" s="62">
        <v>14111604</v>
      </c>
      <c r="DFG293" s="62">
        <v>14111604</v>
      </c>
      <c r="DFH293" s="62">
        <v>14111604</v>
      </c>
      <c r="DFI293" s="62">
        <v>14111604</v>
      </c>
      <c r="DFJ293" s="62">
        <v>14111604</v>
      </c>
      <c r="DFK293" s="62">
        <v>14111604</v>
      </c>
      <c r="DFL293" s="62">
        <v>14111604</v>
      </c>
      <c r="DFM293" s="62">
        <v>14111604</v>
      </c>
      <c r="DFN293" s="62">
        <v>14111604</v>
      </c>
      <c r="DFO293" s="62">
        <v>14111604</v>
      </c>
      <c r="DFP293" s="62">
        <v>14111604</v>
      </c>
      <c r="DFQ293" s="62">
        <v>14111604</v>
      </c>
      <c r="DFR293" s="62">
        <v>14111604</v>
      </c>
      <c r="DFS293" s="62">
        <v>14111604</v>
      </c>
      <c r="DFT293" s="62">
        <v>14111604</v>
      </c>
      <c r="DFU293" s="62">
        <v>14111604</v>
      </c>
      <c r="DFV293" s="62">
        <v>14111604</v>
      </c>
      <c r="DFW293" s="62">
        <v>14111604</v>
      </c>
      <c r="DFX293" s="62">
        <v>14111604</v>
      </c>
      <c r="DFY293" s="62">
        <v>14111604</v>
      </c>
      <c r="DFZ293" s="62">
        <v>14111604</v>
      </c>
      <c r="DGA293" s="62">
        <v>14111604</v>
      </c>
      <c r="DGB293" s="62">
        <v>14111604</v>
      </c>
      <c r="DGC293" s="62">
        <v>14111604</v>
      </c>
      <c r="DGD293" s="62">
        <v>14111604</v>
      </c>
      <c r="DGE293" s="62">
        <v>14111604</v>
      </c>
      <c r="DGF293" s="62">
        <v>14111604</v>
      </c>
      <c r="DGG293" s="62">
        <v>14111604</v>
      </c>
      <c r="DGH293" s="62">
        <v>14111604</v>
      </c>
      <c r="DGI293" s="62">
        <v>14111604</v>
      </c>
      <c r="DGJ293" s="62">
        <v>14111604</v>
      </c>
      <c r="DGK293" s="62">
        <v>14111604</v>
      </c>
      <c r="DGL293" s="62">
        <v>14111604</v>
      </c>
      <c r="DGM293" s="62">
        <v>14111604</v>
      </c>
      <c r="DGN293" s="62">
        <v>14111604</v>
      </c>
      <c r="DGO293" s="62">
        <v>14111604</v>
      </c>
      <c r="DGP293" s="62">
        <v>14111604</v>
      </c>
      <c r="DGQ293" s="62">
        <v>14111604</v>
      </c>
      <c r="DGR293" s="62">
        <v>14111604</v>
      </c>
      <c r="DGS293" s="62">
        <v>14111604</v>
      </c>
      <c r="DGT293" s="62">
        <v>14111604</v>
      </c>
      <c r="DGU293" s="62">
        <v>14111604</v>
      </c>
      <c r="DGV293" s="62">
        <v>14111604</v>
      </c>
      <c r="DGW293" s="62">
        <v>14111604</v>
      </c>
      <c r="DGX293" s="62">
        <v>14111604</v>
      </c>
      <c r="DGY293" s="62">
        <v>14111604</v>
      </c>
      <c r="DGZ293" s="62">
        <v>14111604</v>
      </c>
      <c r="DHA293" s="62">
        <v>14111604</v>
      </c>
      <c r="DHB293" s="62">
        <v>14111604</v>
      </c>
      <c r="DHC293" s="62">
        <v>14111604</v>
      </c>
      <c r="DHD293" s="62">
        <v>14111604</v>
      </c>
      <c r="DHE293" s="62">
        <v>14111604</v>
      </c>
      <c r="DHF293" s="62">
        <v>14111604</v>
      </c>
      <c r="DHG293" s="62">
        <v>14111604</v>
      </c>
      <c r="DHH293" s="62">
        <v>14111604</v>
      </c>
      <c r="DHI293" s="62">
        <v>14111604</v>
      </c>
      <c r="DHJ293" s="62">
        <v>14111604</v>
      </c>
      <c r="DHK293" s="62">
        <v>14111604</v>
      </c>
      <c r="DHL293" s="62">
        <v>14111604</v>
      </c>
      <c r="DHM293" s="62">
        <v>14111604</v>
      </c>
      <c r="DHN293" s="62">
        <v>14111604</v>
      </c>
      <c r="DHO293" s="62">
        <v>14111604</v>
      </c>
      <c r="DHP293" s="62">
        <v>14111604</v>
      </c>
      <c r="DHQ293" s="62">
        <v>14111604</v>
      </c>
      <c r="DHR293" s="62">
        <v>14111604</v>
      </c>
      <c r="DHS293" s="62">
        <v>14111604</v>
      </c>
      <c r="DHT293" s="62">
        <v>14111604</v>
      </c>
      <c r="DHU293" s="62">
        <v>14111604</v>
      </c>
      <c r="DHV293" s="62">
        <v>14111604</v>
      </c>
      <c r="DHW293" s="62">
        <v>14111604</v>
      </c>
      <c r="DHX293" s="62">
        <v>14111604</v>
      </c>
      <c r="DHY293" s="62">
        <v>14111604</v>
      </c>
      <c r="DHZ293" s="62">
        <v>14111604</v>
      </c>
      <c r="DIA293" s="62">
        <v>14111604</v>
      </c>
      <c r="DIB293" s="62">
        <v>14111604</v>
      </c>
      <c r="DIC293" s="62">
        <v>14111604</v>
      </c>
      <c r="DID293" s="62">
        <v>14111604</v>
      </c>
      <c r="DIE293" s="62">
        <v>14111604</v>
      </c>
      <c r="DIF293" s="62">
        <v>14111604</v>
      </c>
      <c r="DIG293" s="62">
        <v>14111604</v>
      </c>
      <c r="DIH293" s="62">
        <v>14111604</v>
      </c>
      <c r="DII293" s="62">
        <v>14111604</v>
      </c>
      <c r="DIJ293" s="62">
        <v>14111604</v>
      </c>
      <c r="DIK293" s="62">
        <v>14111604</v>
      </c>
      <c r="DIL293" s="62">
        <v>14111604</v>
      </c>
      <c r="DIM293" s="62">
        <v>14111604</v>
      </c>
      <c r="DIN293" s="62">
        <v>14111604</v>
      </c>
      <c r="DIO293" s="62">
        <v>14111604</v>
      </c>
      <c r="DIP293" s="62">
        <v>14111604</v>
      </c>
      <c r="DIQ293" s="62">
        <v>14111604</v>
      </c>
      <c r="DIR293" s="62">
        <v>14111604</v>
      </c>
      <c r="DIS293" s="62">
        <v>14111604</v>
      </c>
      <c r="DIT293" s="62">
        <v>14111604</v>
      </c>
      <c r="DIU293" s="62">
        <v>14111604</v>
      </c>
      <c r="DIV293" s="62">
        <v>14111604</v>
      </c>
      <c r="DIW293" s="62">
        <v>14111604</v>
      </c>
      <c r="DIX293" s="62">
        <v>14111604</v>
      </c>
      <c r="DIY293" s="62">
        <v>14111604</v>
      </c>
      <c r="DIZ293" s="62">
        <v>14111604</v>
      </c>
      <c r="DJA293" s="62">
        <v>14111604</v>
      </c>
      <c r="DJB293" s="62">
        <v>14111604</v>
      </c>
      <c r="DJC293" s="62">
        <v>14111604</v>
      </c>
      <c r="DJD293" s="62">
        <v>14111604</v>
      </c>
      <c r="DJE293" s="62">
        <v>14111604</v>
      </c>
      <c r="DJF293" s="62">
        <v>14111604</v>
      </c>
      <c r="DJG293" s="62">
        <v>14111604</v>
      </c>
      <c r="DJH293" s="62">
        <v>14111604</v>
      </c>
      <c r="DJI293" s="62">
        <v>14111604</v>
      </c>
      <c r="DJJ293" s="62">
        <v>14111604</v>
      </c>
      <c r="DJK293" s="62">
        <v>14111604</v>
      </c>
      <c r="DJL293" s="62">
        <v>14111604</v>
      </c>
      <c r="DJM293" s="62">
        <v>14111604</v>
      </c>
      <c r="DJN293" s="62">
        <v>14111604</v>
      </c>
      <c r="DJO293" s="62">
        <v>14111604</v>
      </c>
      <c r="DJP293" s="62">
        <v>14111604</v>
      </c>
      <c r="DJQ293" s="62">
        <v>14111604</v>
      </c>
      <c r="DJR293" s="62">
        <v>14111604</v>
      </c>
      <c r="DJS293" s="62">
        <v>14111604</v>
      </c>
      <c r="DJT293" s="62">
        <v>14111604</v>
      </c>
      <c r="DJU293" s="62">
        <v>14111604</v>
      </c>
      <c r="DJV293" s="62">
        <v>14111604</v>
      </c>
      <c r="DJW293" s="62">
        <v>14111604</v>
      </c>
      <c r="DJX293" s="62">
        <v>14111604</v>
      </c>
      <c r="DJY293" s="62">
        <v>14111604</v>
      </c>
      <c r="DJZ293" s="62">
        <v>14111604</v>
      </c>
      <c r="DKA293" s="62">
        <v>14111604</v>
      </c>
      <c r="DKB293" s="62">
        <v>14111604</v>
      </c>
      <c r="DKC293" s="62">
        <v>14111604</v>
      </c>
      <c r="DKD293" s="62">
        <v>14111604</v>
      </c>
      <c r="DKE293" s="62">
        <v>14111604</v>
      </c>
      <c r="DKF293" s="62">
        <v>14111604</v>
      </c>
      <c r="DKG293" s="62">
        <v>14111604</v>
      </c>
      <c r="DKH293" s="62">
        <v>14111604</v>
      </c>
      <c r="DKI293" s="62">
        <v>14111604</v>
      </c>
      <c r="DKJ293" s="62">
        <v>14111604</v>
      </c>
      <c r="DKK293" s="62">
        <v>14111604</v>
      </c>
      <c r="DKL293" s="62">
        <v>14111604</v>
      </c>
      <c r="DKM293" s="62">
        <v>14111604</v>
      </c>
      <c r="DKN293" s="62">
        <v>14111604</v>
      </c>
      <c r="DKO293" s="62">
        <v>14111604</v>
      </c>
      <c r="DKP293" s="62">
        <v>14111604</v>
      </c>
      <c r="DKQ293" s="62">
        <v>14111604</v>
      </c>
      <c r="DKR293" s="62">
        <v>14111604</v>
      </c>
      <c r="DKS293" s="62">
        <v>14111604</v>
      </c>
      <c r="DKT293" s="62">
        <v>14111604</v>
      </c>
      <c r="DKU293" s="62">
        <v>14111604</v>
      </c>
      <c r="DKV293" s="62">
        <v>14111604</v>
      </c>
      <c r="DKW293" s="62">
        <v>14111604</v>
      </c>
      <c r="DKX293" s="62">
        <v>14111604</v>
      </c>
      <c r="DKY293" s="62">
        <v>14111604</v>
      </c>
      <c r="DKZ293" s="62">
        <v>14111604</v>
      </c>
      <c r="DLA293" s="62">
        <v>14111604</v>
      </c>
      <c r="DLB293" s="62">
        <v>14111604</v>
      </c>
      <c r="DLC293" s="62">
        <v>14111604</v>
      </c>
      <c r="DLD293" s="62">
        <v>14111604</v>
      </c>
      <c r="DLE293" s="62">
        <v>14111604</v>
      </c>
      <c r="DLF293" s="62">
        <v>14111604</v>
      </c>
      <c r="DLG293" s="62">
        <v>14111604</v>
      </c>
      <c r="DLH293" s="62">
        <v>14111604</v>
      </c>
      <c r="DLI293" s="62">
        <v>14111604</v>
      </c>
      <c r="DLJ293" s="62">
        <v>14111604</v>
      </c>
      <c r="DLK293" s="62">
        <v>14111604</v>
      </c>
      <c r="DLL293" s="62">
        <v>14111604</v>
      </c>
      <c r="DLM293" s="62">
        <v>14111604</v>
      </c>
      <c r="DLN293" s="62">
        <v>14111604</v>
      </c>
      <c r="DLO293" s="62">
        <v>14111604</v>
      </c>
      <c r="DLP293" s="62">
        <v>14111604</v>
      </c>
      <c r="DLQ293" s="62">
        <v>14111604</v>
      </c>
      <c r="DLR293" s="62">
        <v>14111604</v>
      </c>
      <c r="DLS293" s="62">
        <v>14111604</v>
      </c>
      <c r="DLT293" s="62">
        <v>14111604</v>
      </c>
      <c r="DLU293" s="62">
        <v>14111604</v>
      </c>
      <c r="DLV293" s="62">
        <v>14111604</v>
      </c>
      <c r="DLW293" s="62">
        <v>14111604</v>
      </c>
      <c r="DLX293" s="62">
        <v>14111604</v>
      </c>
      <c r="DLY293" s="62">
        <v>14111604</v>
      </c>
      <c r="DLZ293" s="62">
        <v>14111604</v>
      </c>
      <c r="DMA293" s="62">
        <v>14111604</v>
      </c>
      <c r="DMB293" s="62">
        <v>14111604</v>
      </c>
      <c r="DMC293" s="62">
        <v>14111604</v>
      </c>
      <c r="DMD293" s="62">
        <v>14111604</v>
      </c>
      <c r="DME293" s="62">
        <v>14111604</v>
      </c>
      <c r="DMF293" s="62">
        <v>14111604</v>
      </c>
      <c r="DMG293" s="62">
        <v>14111604</v>
      </c>
      <c r="DMH293" s="62">
        <v>14111604</v>
      </c>
      <c r="DMI293" s="62">
        <v>14111604</v>
      </c>
      <c r="DMJ293" s="62">
        <v>14111604</v>
      </c>
      <c r="DMK293" s="62">
        <v>14111604</v>
      </c>
      <c r="DML293" s="62">
        <v>14111604</v>
      </c>
      <c r="DMM293" s="62">
        <v>14111604</v>
      </c>
      <c r="DMN293" s="62">
        <v>14111604</v>
      </c>
      <c r="DMO293" s="62">
        <v>14111604</v>
      </c>
      <c r="DMP293" s="62">
        <v>14111604</v>
      </c>
      <c r="DMQ293" s="62">
        <v>14111604</v>
      </c>
      <c r="DMR293" s="62">
        <v>14111604</v>
      </c>
      <c r="DMS293" s="62">
        <v>14111604</v>
      </c>
      <c r="DMT293" s="62">
        <v>14111604</v>
      </c>
      <c r="DMU293" s="62">
        <v>14111604</v>
      </c>
      <c r="DMV293" s="62">
        <v>14111604</v>
      </c>
      <c r="DMW293" s="62">
        <v>14111604</v>
      </c>
      <c r="DMX293" s="62">
        <v>14111604</v>
      </c>
      <c r="DMY293" s="62">
        <v>14111604</v>
      </c>
      <c r="DMZ293" s="62">
        <v>14111604</v>
      </c>
      <c r="DNA293" s="62">
        <v>14111604</v>
      </c>
      <c r="DNB293" s="62">
        <v>14111604</v>
      </c>
      <c r="DNC293" s="62">
        <v>14111604</v>
      </c>
      <c r="DND293" s="62">
        <v>14111604</v>
      </c>
      <c r="DNE293" s="62">
        <v>14111604</v>
      </c>
      <c r="DNF293" s="62">
        <v>14111604</v>
      </c>
      <c r="DNG293" s="62">
        <v>14111604</v>
      </c>
      <c r="DNH293" s="62">
        <v>14111604</v>
      </c>
      <c r="DNI293" s="62">
        <v>14111604</v>
      </c>
      <c r="DNJ293" s="62">
        <v>14111604</v>
      </c>
      <c r="DNK293" s="62">
        <v>14111604</v>
      </c>
      <c r="DNL293" s="62">
        <v>14111604</v>
      </c>
      <c r="DNM293" s="62">
        <v>14111604</v>
      </c>
      <c r="DNN293" s="62">
        <v>14111604</v>
      </c>
      <c r="DNO293" s="62">
        <v>14111604</v>
      </c>
      <c r="DNP293" s="62">
        <v>14111604</v>
      </c>
      <c r="DNQ293" s="62">
        <v>14111604</v>
      </c>
      <c r="DNR293" s="62">
        <v>14111604</v>
      </c>
      <c r="DNS293" s="62">
        <v>14111604</v>
      </c>
      <c r="DNT293" s="62">
        <v>14111604</v>
      </c>
      <c r="DNU293" s="62">
        <v>14111604</v>
      </c>
      <c r="DNV293" s="62">
        <v>14111604</v>
      </c>
      <c r="DNW293" s="62">
        <v>14111604</v>
      </c>
      <c r="DNX293" s="62">
        <v>14111604</v>
      </c>
      <c r="DNY293" s="62">
        <v>14111604</v>
      </c>
      <c r="DNZ293" s="62">
        <v>14111604</v>
      </c>
      <c r="DOA293" s="62">
        <v>14111604</v>
      </c>
      <c r="DOB293" s="62">
        <v>14111604</v>
      </c>
      <c r="DOC293" s="62">
        <v>14111604</v>
      </c>
      <c r="DOD293" s="62">
        <v>14111604</v>
      </c>
      <c r="DOE293" s="62">
        <v>14111604</v>
      </c>
      <c r="DOF293" s="62">
        <v>14111604</v>
      </c>
      <c r="DOG293" s="62">
        <v>14111604</v>
      </c>
      <c r="DOH293" s="62">
        <v>14111604</v>
      </c>
      <c r="DOI293" s="62">
        <v>14111604</v>
      </c>
      <c r="DOJ293" s="62">
        <v>14111604</v>
      </c>
      <c r="DOK293" s="62">
        <v>14111604</v>
      </c>
      <c r="DOL293" s="62">
        <v>14111604</v>
      </c>
      <c r="DOM293" s="62">
        <v>14111604</v>
      </c>
      <c r="DON293" s="62">
        <v>14111604</v>
      </c>
      <c r="DOO293" s="62">
        <v>14111604</v>
      </c>
      <c r="DOP293" s="62">
        <v>14111604</v>
      </c>
      <c r="DOQ293" s="62">
        <v>14111604</v>
      </c>
      <c r="DOR293" s="62">
        <v>14111604</v>
      </c>
      <c r="DOS293" s="62">
        <v>14111604</v>
      </c>
      <c r="DOT293" s="62">
        <v>14111604</v>
      </c>
      <c r="DOU293" s="62">
        <v>14111604</v>
      </c>
      <c r="DOV293" s="62">
        <v>14111604</v>
      </c>
      <c r="DOW293" s="62">
        <v>14111604</v>
      </c>
      <c r="DOX293" s="62">
        <v>14111604</v>
      </c>
      <c r="DOY293" s="62">
        <v>14111604</v>
      </c>
      <c r="DOZ293" s="62">
        <v>14111604</v>
      </c>
      <c r="DPA293" s="62">
        <v>14111604</v>
      </c>
      <c r="DPB293" s="62">
        <v>14111604</v>
      </c>
      <c r="DPC293" s="62">
        <v>14111604</v>
      </c>
      <c r="DPD293" s="62">
        <v>14111604</v>
      </c>
      <c r="DPE293" s="62">
        <v>14111604</v>
      </c>
      <c r="DPF293" s="62">
        <v>14111604</v>
      </c>
      <c r="DPG293" s="62">
        <v>14111604</v>
      </c>
      <c r="DPH293" s="62">
        <v>14111604</v>
      </c>
      <c r="DPI293" s="62">
        <v>14111604</v>
      </c>
      <c r="DPJ293" s="62">
        <v>14111604</v>
      </c>
      <c r="DPK293" s="62">
        <v>14111604</v>
      </c>
      <c r="DPL293" s="62">
        <v>14111604</v>
      </c>
      <c r="DPM293" s="62">
        <v>14111604</v>
      </c>
      <c r="DPN293" s="62">
        <v>14111604</v>
      </c>
      <c r="DPO293" s="62">
        <v>14111604</v>
      </c>
      <c r="DPP293" s="62">
        <v>14111604</v>
      </c>
      <c r="DPQ293" s="62">
        <v>14111604</v>
      </c>
      <c r="DPR293" s="62">
        <v>14111604</v>
      </c>
      <c r="DPS293" s="62">
        <v>14111604</v>
      </c>
      <c r="DPT293" s="62">
        <v>14111604</v>
      </c>
      <c r="DPU293" s="62">
        <v>14111604</v>
      </c>
      <c r="DPV293" s="62">
        <v>14111604</v>
      </c>
      <c r="DPW293" s="62">
        <v>14111604</v>
      </c>
      <c r="DPX293" s="62">
        <v>14111604</v>
      </c>
      <c r="DPY293" s="62">
        <v>14111604</v>
      </c>
      <c r="DPZ293" s="62">
        <v>14111604</v>
      </c>
      <c r="DQA293" s="62">
        <v>14111604</v>
      </c>
      <c r="DQB293" s="62">
        <v>14111604</v>
      </c>
      <c r="DQC293" s="62">
        <v>14111604</v>
      </c>
      <c r="DQD293" s="62">
        <v>14111604</v>
      </c>
      <c r="DQE293" s="62">
        <v>14111604</v>
      </c>
      <c r="DQF293" s="62">
        <v>14111604</v>
      </c>
      <c r="DQG293" s="62">
        <v>14111604</v>
      </c>
      <c r="DQH293" s="62">
        <v>14111604</v>
      </c>
      <c r="DQI293" s="62">
        <v>14111604</v>
      </c>
      <c r="DQJ293" s="62">
        <v>14111604</v>
      </c>
      <c r="DQK293" s="62">
        <v>14111604</v>
      </c>
      <c r="DQL293" s="62">
        <v>14111604</v>
      </c>
      <c r="DQM293" s="62">
        <v>14111604</v>
      </c>
      <c r="DQN293" s="62">
        <v>14111604</v>
      </c>
      <c r="DQO293" s="62">
        <v>14111604</v>
      </c>
      <c r="DQP293" s="62">
        <v>14111604</v>
      </c>
      <c r="DQQ293" s="62">
        <v>14111604</v>
      </c>
      <c r="DQR293" s="62">
        <v>14111604</v>
      </c>
      <c r="DQS293" s="62">
        <v>14111604</v>
      </c>
      <c r="DQT293" s="62">
        <v>14111604</v>
      </c>
      <c r="DQU293" s="62">
        <v>14111604</v>
      </c>
      <c r="DQV293" s="62">
        <v>14111604</v>
      </c>
      <c r="DQW293" s="62">
        <v>14111604</v>
      </c>
      <c r="DQX293" s="62">
        <v>14111604</v>
      </c>
      <c r="DQY293" s="62">
        <v>14111604</v>
      </c>
      <c r="DQZ293" s="62">
        <v>14111604</v>
      </c>
      <c r="DRA293" s="62">
        <v>14111604</v>
      </c>
      <c r="DRB293" s="62">
        <v>14111604</v>
      </c>
      <c r="DRC293" s="62">
        <v>14111604</v>
      </c>
      <c r="DRD293" s="62">
        <v>14111604</v>
      </c>
      <c r="DRE293" s="62">
        <v>14111604</v>
      </c>
      <c r="DRF293" s="62">
        <v>14111604</v>
      </c>
      <c r="DRG293" s="62">
        <v>14111604</v>
      </c>
      <c r="DRH293" s="62">
        <v>14111604</v>
      </c>
      <c r="DRI293" s="62">
        <v>14111604</v>
      </c>
      <c r="DRJ293" s="62">
        <v>14111604</v>
      </c>
      <c r="DRK293" s="62">
        <v>14111604</v>
      </c>
      <c r="DRL293" s="62">
        <v>14111604</v>
      </c>
      <c r="DRM293" s="62">
        <v>14111604</v>
      </c>
      <c r="DRN293" s="62">
        <v>14111604</v>
      </c>
      <c r="DRO293" s="62">
        <v>14111604</v>
      </c>
      <c r="DRP293" s="62">
        <v>14111604</v>
      </c>
      <c r="DRQ293" s="62">
        <v>14111604</v>
      </c>
      <c r="DRR293" s="62">
        <v>14111604</v>
      </c>
      <c r="DRS293" s="62">
        <v>14111604</v>
      </c>
      <c r="DRT293" s="62">
        <v>14111604</v>
      </c>
      <c r="DRU293" s="62">
        <v>14111604</v>
      </c>
      <c r="DRV293" s="62">
        <v>14111604</v>
      </c>
      <c r="DRW293" s="62">
        <v>14111604</v>
      </c>
      <c r="DRX293" s="62">
        <v>14111604</v>
      </c>
      <c r="DRY293" s="62">
        <v>14111604</v>
      </c>
      <c r="DRZ293" s="62">
        <v>14111604</v>
      </c>
      <c r="DSA293" s="62">
        <v>14111604</v>
      </c>
      <c r="DSB293" s="62">
        <v>14111604</v>
      </c>
      <c r="DSC293" s="62">
        <v>14111604</v>
      </c>
      <c r="DSD293" s="62">
        <v>14111604</v>
      </c>
      <c r="DSE293" s="62">
        <v>14111604</v>
      </c>
      <c r="DSF293" s="62">
        <v>14111604</v>
      </c>
      <c r="DSG293" s="62">
        <v>14111604</v>
      </c>
      <c r="DSH293" s="62">
        <v>14111604</v>
      </c>
      <c r="DSI293" s="62">
        <v>14111604</v>
      </c>
      <c r="DSJ293" s="62">
        <v>14111604</v>
      </c>
      <c r="DSK293" s="62">
        <v>14111604</v>
      </c>
      <c r="DSL293" s="62">
        <v>14111604</v>
      </c>
      <c r="DSM293" s="62">
        <v>14111604</v>
      </c>
      <c r="DSN293" s="62">
        <v>14111604</v>
      </c>
      <c r="DSO293" s="62">
        <v>14111604</v>
      </c>
      <c r="DSP293" s="62">
        <v>14111604</v>
      </c>
      <c r="DSQ293" s="62">
        <v>14111604</v>
      </c>
      <c r="DSR293" s="62">
        <v>14111604</v>
      </c>
      <c r="DSS293" s="62">
        <v>14111604</v>
      </c>
      <c r="DST293" s="62">
        <v>14111604</v>
      </c>
      <c r="DSU293" s="62">
        <v>14111604</v>
      </c>
      <c r="DSV293" s="62">
        <v>14111604</v>
      </c>
      <c r="DSW293" s="62">
        <v>14111604</v>
      </c>
      <c r="DSX293" s="62">
        <v>14111604</v>
      </c>
      <c r="DSY293" s="62">
        <v>14111604</v>
      </c>
      <c r="DSZ293" s="62">
        <v>14111604</v>
      </c>
      <c r="DTA293" s="62">
        <v>14111604</v>
      </c>
      <c r="DTB293" s="62">
        <v>14111604</v>
      </c>
      <c r="DTC293" s="62">
        <v>14111604</v>
      </c>
      <c r="DTD293" s="62">
        <v>14111604</v>
      </c>
      <c r="DTE293" s="62">
        <v>14111604</v>
      </c>
      <c r="DTF293" s="62">
        <v>14111604</v>
      </c>
      <c r="DTG293" s="62">
        <v>14111604</v>
      </c>
      <c r="DTH293" s="62">
        <v>14111604</v>
      </c>
      <c r="DTI293" s="62">
        <v>14111604</v>
      </c>
      <c r="DTJ293" s="62">
        <v>14111604</v>
      </c>
      <c r="DTK293" s="62">
        <v>14111604</v>
      </c>
      <c r="DTL293" s="62">
        <v>14111604</v>
      </c>
      <c r="DTM293" s="62">
        <v>14111604</v>
      </c>
      <c r="DTN293" s="62">
        <v>14111604</v>
      </c>
      <c r="DTO293" s="62">
        <v>14111604</v>
      </c>
      <c r="DTP293" s="62">
        <v>14111604</v>
      </c>
      <c r="DTQ293" s="62">
        <v>14111604</v>
      </c>
      <c r="DTR293" s="62">
        <v>14111604</v>
      </c>
      <c r="DTS293" s="62">
        <v>14111604</v>
      </c>
      <c r="DTT293" s="62">
        <v>14111604</v>
      </c>
      <c r="DTU293" s="62">
        <v>14111604</v>
      </c>
      <c r="DTV293" s="62">
        <v>14111604</v>
      </c>
      <c r="DTW293" s="62">
        <v>14111604</v>
      </c>
      <c r="DTX293" s="62">
        <v>14111604</v>
      </c>
      <c r="DTY293" s="62">
        <v>14111604</v>
      </c>
      <c r="DTZ293" s="62">
        <v>14111604</v>
      </c>
      <c r="DUA293" s="62">
        <v>14111604</v>
      </c>
      <c r="DUB293" s="62">
        <v>14111604</v>
      </c>
      <c r="DUC293" s="62">
        <v>14111604</v>
      </c>
      <c r="DUD293" s="62">
        <v>14111604</v>
      </c>
      <c r="DUE293" s="62">
        <v>14111604</v>
      </c>
      <c r="DUF293" s="62">
        <v>14111604</v>
      </c>
      <c r="DUG293" s="62">
        <v>14111604</v>
      </c>
      <c r="DUH293" s="62">
        <v>14111604</v>
      </c>
      <c r="DUI293" s="62">
        <v>14111604</v>
      </c>
      <c r="DUJ293" s="62">
        <v>14111604</v>
      </c>
      <c r="DUK293" s="62">
        <v>14111604</v>
      </c>
      <c r="DUL293" s="62">
        <v>14111604</v>
      </c>
      <c r="DUM293" s="62">
        <v>14111604</v>
      </c>
      <c r="DUN293" s="62">
        <v>14111604</v>
      </c>
      <c r="DUO293" s="62">
        <v>14111604</v>
      </c>
      <c r="DUP293" s="62">
        <v>14111604</v>
      </c>
      <c r="DUQ293" s="62">
        <v>14111604</v>
      </c>
      <c r="DUR293" s="62">
        <v>14111604</v>
      </c>
      <c r="DUS293" s="62">
        <v>14111604</v>
      </c>
      <c r="DUT293" s="62">
        <v>14111604</v>
      </c>
      <c r="DUU293" s="62">
        <v>14111604</v>
      </c>
      <c r="DUV293" s="62">
        <v>14111604</v>
      </c>
      <c r="DUW293" s="62">
        <v>14111604</v>
      </c>
      <c r="DUX293" s="62">
        <v>14111604</v>
      </c>
      <c r="DUY293" s="62">
        <v>14111604</v>
      </c>
      <c r="DUZ293" s="62">
        <v>14111604</v>
      </c>
      <c r="DVA293" s="62">
        <v>14111604</v>
      </c>
      <c r="DVB293" s="62">
        <v>14111604</v>
      </c>
      <c r="DVC293" s="62">
        <v>14111604</v>
      </c>
      <c r="DVD293" s="62">
        <v>14111604</v>
      </c>
      <c r="DVE293" s="62">
        <v>14111604</v>
      </c>
      <c r="DVF293" s="62">
        <v>14111604</v>
      </c>
      <c r="DVG293" s="62">
        <v>14111604</v>
      </c>
      <c r="DVH293" s="62">
        <v>14111604</v>
      </c>
      <c r="DVI293" s="62">
        <v>14111604</v>
      </c>
      <c r="DVJ293" s="62">
        <v>14111604</v>
      </c>
      <c r="DVK293" s="62">
        <v>14111604</v>
      </c>
      <c r="DVL293" s="62">
        <v>14111604</v>
      </c>
      <c r="DVM293" s="62">
        <v>14111604</v>
      </c>
      <c r="DVN293" s="62">
        <v>14111604</v>
      </c>
      <c r="DVO293" s="62">
        <v>14111604</v>
      </c>
      <c r="DVP293" s="62">
        <v>14111604</v>
      </c>
      <c r="DVQ293" s="62">
        <v>14111604</v>
      </c>
      <c r="DVR293" s="62">
        <v>14111604</v>
      </c>
      <c r="DVS293" s="62">
        <v>14111604</v>
      </c>
      <c r="DVT293" s="62">
        <v>14111604</v>
      </c>
      <c r="DVU293" s="62">
        <v>14111604</v>
      </c>
      <c r="DVV293" s="62">
        <v>14111604</v>
      </c>
      <c r="DVW293" s="62">
        <v>14111604</v>
      </c>
      <c r="DVX293" s="62">
        <v>14111604</v>
      </c>
      <c r="DVY293" s="62">
        <v>14111604</v>
      </c>
      <c r="DVZ293" s="62">
        <v>14111604</v>
      </c>
      <c r="DWA293" s="62">
        <v>14111604</v>
      </c>
      <c r="DWB293" s="62">
        <v>14111604</v>
      </c>
      <c r="DWC293" s="62">
        <v>14111604</v>
      </c>
      <c r="DWD293" s="62">
        <v>14111604</v>
      </c>
      <c r="DWE293" s="62">
        <v>14111604</v>
      </c>
      <c r="DWF293" s="62">
        <v>14111604</v>
      </c>
      <c r="DWG293" s="62">
        <v>14111604</v>
      </c>
      <c r="DWH293" s="62">
        <v>14111604</v>
      </c>
      <c r="DWI293" s="62">
        <v>14111604</v>
      </c>
      <c r="DWJ293" s="62">
        <v>14111604</v>
      </c>
      <c r="DWK293" s="62">
        <v>14111604</v>
      </c>
      <c r="DWL293" s="62">
        <v>14111604</v>
      </c>
      <c r="DWM293" s="62">
        <v>14111604</v>
      </c>
      <c r="DWN293" s="62">
        <v>14111604</v>
      </c>
      <c r="DWO293" s="62">
        <v>14111604</v>
      </c>
      <c r="DWP293" s="62">
        <v>14111604</v>
      </c>
      <c r="DWQ293" s="62">
        <v>14111604</v>
      </c>
      <c r="DWR293" s="62">
        <v>14111604</v>
      </c>
      <c r="DWS293" s="62">
        <v>14111604</v>
      </c>
      <c r="DWT293" s="62">
        <v>14111604</v>
      </c>
      <c r="DWU293" s="62">
        <v>14111604</v>
      </c>
      <c r="DWV293" s="62">
        <v>14111604</v>
      </c>
      <c r="DWW293" s="62">
        <v>14111604</v>
      </c>
      <c r="DWX293" s="62">
        <v>14111604</v>
      </c>
      <c r="DWY293" s="62">
        <v>14111604</v>
      </c>
      <c r="DWZ293" s="62">
        <v>14111604</v>
      </c>
      <c r="DXA293" s="62">
        <v>14111604</v>
      </c>
      <c r="DXB293" s="62">
        <v>14111604</v>
      </c>
      <c r="DXC293" s="62">
        <v>14111604</v>
      </c>
      <c r="DXD293" s="62">
        <v>14111604</v>
      </c>
      <c r="DXE293" s="62">
        <v>14111604</v>
      </c>
      <c r="DXF293" s="62">
        <v>14111604</v>
      </c>
      <c r="DXG293" s="62">
        <v>14111604</v>
      </c>
      <c r="DXH293" s="62">
        <v>14111604</v>
      </c>
      <c r="DXI293" s="62">
        <v>14111604</v>
      </c>
      <c r="DXJ293" s="62">
        <v>14111604</v>
      </c>
      <c r="DXK293" s="62">
        <v>14111604</v>
      </c>
      <c r="DXL293" s="62">
        <v>14111604</v>
      </c>
      <c r="DXM293" s="62">
        <v>14111604</v>
      </c>
      <c r="DXN293" s="62">
        <v>14111604</v>
      </c>
      <c r="DXO293" s="62">
        <v>14111604</v>
      </c>
      <c r="DXP293" s="62">
        <v>14111604</v>
      </c>
      <c r="DXQ293" s="62">
        <v>14111604</v>
      </c>
      <c r="DXR293" s="62">
        <v>14111604</v>
      </c>
      <c r="DXS293" s="62">
        <v>14111604</v>
      </c>
      <c r="DXT293" s="62">
        <v>14111604</v>
      </c>
      <c r="DXU293" s="62">
        <v>14111604</v>
      </c>
      <c r="DXV293" s="62">
        <v>14111604</v>
      </c>
      <c r="DXW293" s="62">
        <v>14111604</v>
      </c>
      <c r="DXX293" s="62">
        <v>14111604</v>
      </c>
      <c r="DXY293" s="62">
        <v>14111604</v>
      </c>
      <c r="DXZ293" s="62">
        <v>14111604</v>
      </c>
      <c r="DYA293" s="62">
        <v>14111604</v>
      </c>
      <c r="DYB293" s="62">
        <v>14111604</v>
      </c>
      <c r="DYC293" s="62">
        <v>14111604</v>
      </c>
      <c r="DYD293" s="62">
        <v>14111604</v>
      </c>
      <c r="DYE293" s="62">
        <v>14111604</v>
      </c>
      <c r="DYF293" s="62">
        <v>14111604</v>
      </c>
      <c r="DYG293" s="62">
        <v>14111604</v>
      </c>
      <c r="DYH293" s="62">
        <v>14111604</v>
      </c>
      <c r="DYI293" s="62">
        <v>14111604</v>
      </c>
      <c r="DYJ293" s="62">
        <v>14111604</v>
      </c>
      <c r="DYK293" s="62">
        <v>14111604</v>
      </c>
      <c r="DYL293" s="62">
        <v>14111604</v>
      </c>
      <c r="DYM293" s="62">
        <v>14111604</v>
      </c>
      <c r="DYN293" s="62">
        <v>14111604</v>
      </c>
      <c r="DYO293" s="62">
        <v>14111604</v>
      </c>
      <c r="DYP293" s="62">
        <v>14111604</v>
      </c>
      <c r="DYQ293" s="62">
        <v>14111604</v>
      </c>
      <c r="DYR293" s="62">
        <v>14111604</v>
      </c>
      <c r="DYS293" s="62">
        <v>14111604</v>
      </c>
      <c r="DYT293" s="62">
        <v>14111604</v>
      </c>
      <c r="DYU293" s="62">
        <v>14111604</v>
      </c>
      <c r="DYV293" s="62">
        <v>14111604</v>
      </c>
      <c r="DYW293" s="62">
        <v>14111604</v>
      </c>
      <c r="DYX293" s="62">
        <v>14111604</v>
      </c>
      <c r="DYY293" s="62">
        <v>14111604</v>
      </c>
      <c r="DYZ293" s="62">
        <v>14111604</v>
      </c>
      <c r="DZA293" s="62">
        <v>14111604</v>
      </c>
      <c r="DZB293" s="62">
        <v>14111604</v>
      </c>
      <c r="DZC293" s="62">
        <v>14111604</v>
      </c>
      <c r="DZD293" s="62">
        <v>14111604</v>
      </c>
      <c r="DZE293" s="62">
        <v>14111604</v>
      </c>
      <c r="DZF293" s="62">
        <v>14111604</v>
      </c>
      <c r="DZG293" s="62">
        <v>14111604</v>
      </c>
      <c r="DZH293" s="62">
        <v>14111604</v>
      </c>
      <c r="DZI293" s="62">
        <v>14111604</v>
      </c>
      <c r="DZJ293" s="62">
        <v>14111604</v>
      </c>
      <c r="DZK293" s="62">
        <v>14111604</v>
      </c>
      <c r="DZL293" s="62">
        <v>14111604</v>
      </c>
      <c r="DZM293" s="62">
        <v>14111604</v>
      </c>
      <c r="DZN293" s="62">
        <v>14111604</v>
      </c>
      <c r="DZO293" s="62">
        <v>14111604</v>
      </c>
      <c r="DZP293" s="62">
        <v>14111604</v>
      </c>
      <c r="DZQ293" s="62">
        <v>14111604</v>
      </c>
      <c r="DZR293" s="62">
        <v>14111604</v>
      </c>
      <c r="DZS293" s="62">
        <v>14111604</v>
      </c>
      <c r="DZT293" s="62">
        <v>14111604</v>
      </c>
      <c r="DZU293" s="62">
        <v>14111604</v>
      </c>
      <c r="DZV293" s="62">
        <v>14111604</v>
      </c>
      <c r="DZW293" s="62">
        <v>14111604</v>
      </c>
      <c r="DZX293" s="62">
        <v>14111604</v>
      </c>
      <c r="DZY293" s="62">
        <v>14111604</v>
      </c>
      <c r="DZZ293" s="62">
        <v>14111604</v>
      </c>
      <c r="EAA293" s="62">
        <v>14111604</v>
      </c>
      <c r="EAB293" s="62">
        <v>14111604</v>
      </c>
      <c r="EAC293" s="62">
        <v>14111604</v>
      </c>
      <c r="EAD293" s="62">
        <v>14111604</v>
      </c>
      <c r="EAE293" s="62">
        <v>14111604</v>
      </c>
      <c r="EAF293" s="62">
        <v>14111604</v>
      </c>
      <c r="EAG293" s="62">
        <v>14111604</v>
      </c>
      <c r="EAH293" s="62">
        <v>14111604</v>
      </c>
      <c r="EAI293" s="62">
        <v>14111604</v>
      </c>
      <c r="EAJ293" s="62">
        <v>14111604</v>
      </c>
      <c r="EAK293" s="62">
        <v>14111604</v>
      </c>
      <c r="EAL293" s="62">
        <v>14111604</v>
      </c>
      <c r="EAM293" s="62">
        <v>14111604</v>
      </c>
      <c r="EAN293" s="62">
        <v>14111604</v>
      </c>
      <c r="EAO293" s="62">
        <v>14111604</v>
      </c>
      <c r="EAP293" s="62">
        <v>14111604</v>
      </c>
      <c r="EAQ293" s="62">
        <v>14111604</v>
      </c>
      <c r="EAR293" s="62">
        <v>14111604</v>
      </c>
      <c r="EAS293" s="62">
        <v>14111604</v>
      </c>
      <c r="EAT293" s="62">
        <v>14111604</v>
      </c>
      <c r="EAU293" s="62">
        <v>14111604</v>
      </c>
      <c r="EAV293" s="62">
        <v>14111604</v>
      </c>
      <c r="EAW293" s="62">
        <v>14111604</v>
      </c>
      <c r="EAX293" s="62">
        <v>14111604</v>
      </c>
      <c r="EAY293" s="62">
        <v>14111604</v>
      </c>
      <c r="EAZ293" s="62">
        <v>14111604</v>
      </c>
      <c r="EBA293" s="62">
        <v>14111604</v>
      </c>
      <c r="EBB293" s="62">
        <v>14111604</v>
      </c>
      <c r="EBC293" s="62">
        <v>14111604</v>
      </c>
      <c r="EBD293" s="62">
        <v>14111604</v>
      </c>
      <c r="EBE293" s="62">
        <v>14111604</v>
      </c>
      <c r="EBF293" s="62">
        <v>14111604</v>
      </c>
      <c r="EBG293" s="62">
        <v>14111604</v>
      </c>
      <c r="EBH293" s="62">
        <v>14111604</v>
      </c>
      <c r="EBI293" s="62">
        <v>14111604</v>
      </c>
      <c r="EBJ293" s="62">
        <v>14111604</v>
      </c>
      <c r="EBK293" s="62">
        <v>14111604</v>
      </c>
      <c r="EBL293" s="62">
        <v>14111604</v>
      </c>
      <c r="EBM293" s="62">
        <v>14111604</v>
      </c>
      <c r="EBN293" s="62">
        <v>14111604</v>
      </c>
      <c r="EBO293" s="62">
        <v>14111604</v>
      </c>
      <c r="EBP293" s="62">
        <v>14111604</v>
      </c>
      <c r="EBQ293" s="62">
        <v>14111604</v>
      </c>
      <c r="EBR293" s="62">
        <v>14111604</v>
      </c>
      <c r="EBS293" s="62">
        <v>14111604</v>
      </c>
      <c r="EBT293" s="62">
        <v>14111604</v>
      </c>
      <c r="EBU293" s="62">
        <v>14111604</v>
      </c>
      <c r="EBV293" s="62">
        <v>14111604</v>
      </c>
      <c r="EBW293" s="62">
        <v>14111604</v>
      </c>
      <c r="EBX293" s="62">
        <v>14111604</v>
      </c>
      <c r="EBY293" s="62">
        <v>14111604</v>
      </c>
      <c r="EBZ293" s="62">
        <v>14111604</v>
      </c>
      <c r="ECA293" s="62">
        <v>14111604</v>
      </c>
      <c r="ECB293" s="62">
        <v>14111604</v>
      </c>
      <c r="ECC293" s="62">
        <v>14111604</v>
      </c>
      <c r="ECD293" s="62">
        <v>14111604</v>
      </c>
      <c r="ECE293" s="62">
        <v>14111604</v>
      </c>
      <c r="ECF293" s="62">
        <v>14111604</v>
      </c>
      <c r="ECG293" s="62">
        <v>14111604</v>
      </c>
      <c r="ECH293" s="62">
        <v>14111604</v>
      </c>
      <c r="ECI293" s="62">
        <v>14111604</v>
      </c>
      <c r="ECJ293" s="62">
        <v>14111604</v>
      </c>
      <c r="ECK293" s="62">
        <v>14111604</v>
      </c>
      <c r="ECL293" s="62">
        <v>14111604</v>
      </c>
      <c r="ECM293" s="62">
        <v>14111604</v>
      </c>
      <c r="ECN293" s="62">
        <v>14111604</v>
      </c>
      <c r="ECO293" s="62">
        <v>14111604</v>
      </c>
      <c r="ECP293" s="62">
        <v>14111604</v>
      </c>
      <c r="ECQ293" s="62">
        <v>14111604</v>
      </c>
      <c r="ECR293" s="62">
        <v>14111604</v>
      </c>
      <c r="ECS293" s="62">
        <v>14111604</v>
      </c>
      <c r="ECT293" s="62">
        <v>14111604</v>
      </c>
      <c r="ECU293" s="62">
        <v>14111604</v>
      </c>
      <c r="ECV293" s="62">
        <v>14111604</v>
      </c>
      <c r="ECW293" s="62">
        <v>14111604</v>
      </c>
      <c r="ECX293" s="62">
        <v>14111604</v>
      </c>
      <c r="ECY293" s="62">
        <v>14111604</v>
      </c>
      <c r="ECZ293" s="62">
        <v>14111604</v>
      </c>
      <c r="EDA293" s="62">
        <v>14111604</v>
      </c>
      <c r="EDB293" s="62">
        <v>14111604</v>
      </c>
      <c r="EDC293" s="62">
        <v>14111604</v>
      </c>
      <c r="EDD293" s="62">
        <v>14111604</v>
      </c>
      <c r="EDE293" s="62">
        <v>14111604</v>
      </c>
      <c r="EDF293" s="62">
        <v>14111604</v>
      </c>
      <c r="EDG293" s="62">
        <v>14111604</v>
      </c>
      <c r="EDH293" s="62">
        <v>14111604</v>
      </c>
      <c r="EDI293" s="62">
        <v>14111604</v>
      </c>
      <c r="EDJ293" s="62">
        <v>14111604</v>
      </c>
      <c r="EDK293" s="62">
        <v>14111604</v>
      </c>
      <c r="EDL293" s="62">
        <v>14111604</v>
      </c>
      <c r="EDM293" s="62">
        <v>14111604</v>
      </c>
      <c r="EDN293" s="62">
        <v>14111604</v>
      </c>
      <c r="EDO293" s="62">
        <v>14111604</v>
      </c>
      <c r="EDP293" s="62">
        <v>14111604</v>
      </c>
      <c r="EDQ293" s="62">
        <v>14111604</v>
      </c>
      <c r="EDR293" s="62">
        <v>14111604</v>
      </c>
      <c r="EDS293" s="62">
        <v>14111604</v>
      </c>
      <c r="EDT293" s="62">
        <v>14111604</v>
      </c>
      <c r="EDU293" s="62">
        <v>14111604</v>
      </c>
      <c r="EDV293" s="62">
        <v>14111604</v>
      </c>
      <c r="EDW293" s="62">
        <v>14111604</v>
      </c>
      <c r="EDX293" s="62">
        <v>14111604</v>
      </c>
      <c r="EDY293" s="62">
        <v>14111604</v>
      </c>
      <c r="EDZ293" s="62">
        <v>14111604</v>
      </c>
      <c r="EEA293" s="62">
        <v>14111604</v>
      </c>
      <c r="EEB293" s="62">
        <v>14111604</v>
      </c>
      <c r="EEC293" s="62">
        <v>14111604</v>
      </c>
      <c r="EED293" s="62">
        <v>14111604</v>
      </c>
      <c r="EEE293" s="62">
        <v>14111604</v>
      </c>
      <c r="EEF293" s="62">
        <v>14111604</v>
      </c>
      <c r="EEG293" s="62">
        <v>14111604</v>
      </c>
      <c r="EEH293" s="62">
        <v>14111604</v>
      </c>
      <c r="EEI293" s="62">
        <v>14111604</v>
      </c>
      <c r="EEJ293" s="62">
        <v>14111604</v>
      </c>
      <c r="EEK293" s="62">
        <v>14111604</v>
      </c>
      <c r="EEL293" s="62">
        <v>14111604</v>
      </c>
      <c r="EEM293" s="62">
        <v>14111604</v>
      </c>
      <c r="EEN293" s="62">
        <v>14111604</v>
      </c>
      <c r="EEO293" s="62">
        <v>14111604</v>
      </c>
      <c r="EEP293" s="62">
        <v>14111604</v>
      </c>
      <c r="EEQ293" s="62">
        <v>14111604</v>
      </c>
      <c r="EER293" s="62">
        <v>14111604</v>
      </c>
      <c r="EES293" s="62">
        <v>14111604</v>
      </c>
      <c r="EET293" s="62">
        <v>14111604</v>
      </c>
      <c r="EEU293" s="62">
        <v>14111604</v>
      </c>
      <c r="EEV293" s="62">
        <v>14111604</v>
      </c>
      <c r="EEW293" s="62">
        <v>14111604</v>
      </c>
      <c r="EEX293" s="62">
        <v>14111604</v>
      </c>
      <c r="EEY293" s="62">
        <v>14111604</v>
      </c>
      <c r="EEZ293" s="62">
        <v>14111604</v>
      </c>
      <c r="EFA293" s="62">
        <v>14111604</v>
      </c>
      <c r="EFB293" s="62">
        <v>14111604</v>
      </c>
      <c r="EFC293" s="62">
        <v>14111604</v>
      </c>
      <c r="EFD293" s="62">
        <v>14111604</v>
      </c>
      <c r="EFE293" s="62">
        <v>14111604</v>
      </c>
      <c r="EFF293" s="62">
        <v>14111604</v>
      </c>
      <c r="EFG293" s="62">
        <v>14111604</v>
      </c>
      <c r="EFH293" s="62">
        <v>14111604</v>
      </c>
      <c r="EFI293" s="62">
        <v>14111604</v>
      </c>
      <c r="EFJ293" s="62">
        <v>14111604</v>
      </c>
      <c r="EFK293" s="62">
        <v>14111604</v>
      </c>
      <c r="EFL293" s="62">
        <v>14111604</v>
      </c>
      <c r="EFM293" s="62">
        <v>14111604</v>
      </c>
      <c r="EFN293" s="62">
        <v>14111604</v>
      </c>
      <c r="EFO293" s="62">
        <v>14111604</v>
      </c>
      <c r="EFP293" s="62">
        <v>14111604</v>
      </c>
      <c r="EFQ293" s="62">
        <v>14111604</v>
      </c>
      <c r="EFR293" s="62">
        <v>14111604</v>
      </c>
      <c r="EFS293" s="62">
        <v>14111604</v>
      </c>
      <c r="EFT293" s="62">
        <v>14111604</v>
      </c>
      <c r="EFU293" s="62">
        <v>14111604</v>
      </c>
      <c r="EFV293" s="62">
        <v>14111604</v>
      </c>
      <c r="EFW293" s="62">
        <v>14111604</v>
      </c>
      <c r="EFX293" s="62">
        <v>14111604</v>
      </c>
      <c r="EFY293" s="62">
        <v>14111604</v>
      </c>
      <c r="EFZ293" s="62">
        <v>14111604</v>
      </c>
      <c r="EGA293" s="62">
        <v>14111604</v>
      </c>
      <c r="EGB293" s="62">
        <v>14111604</v>
      </c>
      <c r="EGC293" s="62">
        <v>14111604</v>
      </c>
      <c r="EGD293" s="62">
        <v>14111604</v>
      </c>
      <c r="EGE293" s="62">
        <v>14111604</v>
      </c>
      <c r="EGF293" s="62">
        <v>14111604</v>
      </c>
      <c r="EGG293" s="62">
        <v>14111604</v>
      </c>
      <c r="EGH293" s="62">
        <v>14111604</v>
      </c>
      <c r="EGI293" s="62">
        <v>14111604</v>
      </c>
      <c r="EGJ293" s="62">
        <v>14111604</v>
      </c>
      <c r="EGK293" s="62">
        <v>14111604</v>
      </c>
      <c r="EGL293" s="62">
        <v>14111604</v>
      </c>
      <c r="EGM293" s="62">
        <v>14111604</v>
      </c>
      <c r="EGN293" s="62">
        <v>14111604</v>
      </c>
      <c r="EGO293" s="62">
        <v>14111604</v>
      </c>
      <c r="EGP293" s="62">
        <v>14111604</v>
      </c>
      <c r="EGQ293" s="62">
        <v>14111604</v>
      </c>
      <c r="EGR293" s="62">
        <v>14111604</v>
      </c>
      <c r="EGS293" s="62">
        <v>14111604</v>
      </c>
      <c r="EGT293" s="62">
        <v>14111604</v>
      </c>
      <c r="EGU293" s="62">
        <v>14111604</v>
      </c>
      <c r="EGV293" s="62">
        <v>14111604</v>
      </c>
      <c r="EGW293" s="62">
        <v>14111604</v>
      </c>
      <c r="EGX293" s="62">
        <v>14111604</v>
      </c>
      <c r="EGY293" s="62">
        <v>14111604</v>
      </c>
      <c r="EGZ293" s="62">
        <v>14111604</v>
      </c>
      <c r="EHA293" s="62">
        <v>14111604</v>
      </c>
      <c r="EHB293" s="62">
        <v>14111604</v>
      </c>
      <c r="EHC293" s="62">
        <v>14111604</v>
      </c>
      <c r="EHD293" s="62">
        <v>14111604</v>
      </c>
      <c r="EHE293" s="62">
        <v>14111604</v>
      </c>
      <c r="EHF293" s="62">
        <v>14111604</v>
      </c>
      <c r="EHG293" s="62">
        <v>14111604</v>
      </c>
      <c r="EHH293" s="62">
        <v>14111604</v>
      </c>
      <c r="EHI293" s="62">
        <v>14111604</v>
      </c>
      <c r="EHJ293" s="62">
        <v>14111604</v>
      </c>
      <c r="EHK293" s="62">
        <v>14111604</v>
      </c>
      <c r="EHL293" s="62">
        <v>14111604</v>
      </c>
      <c r="EHM293" s="62">
        <v>14111604</v>
      </c>
      <c r="EHN293" s="62">
        <v>14111604</v>
      </c>
      <c r="EHO293" s="62">
        <v>14111604</v>
      </c>
      <c r="EHP293" s="62">
        <v>14111604</v>
      </c>
      <c r="EHQ293" s="62">
        <v>14111604</v>
      </c>
      <c r="EHR293" s="62">
        <v>14111604</v>
      </c>
      <c r="EHS293" s="62">
        <v>14111604</v>
      </c>
      <c r="EHT293" s="62">
        <v>14111604</v>
      </c>
      <c r="EHU293" s="62">
        <v>14111604</v>
      </c>
      <c r="EHV293" s="62">
        <v>14111604</v>
      </c>
      <c r="EHW293" s="62">
        <v>14111604</v>
      </c>
      <c r="EHX293" s="62">
        <v>14111604</v>
      </c>
      <c r="EHY293" s="62">
        <v>14111604</v>
      </c>
      <c r="EHZ293" s="62">
        <v>14111604</v>
      </c>
      <c r="EIA293" s="62">
        <v>14111604</v>
      </c>
      <c r="EIB293" s="62">
        <v>14111604</v>
      </c>
      <c r="EIC293" s="62">
        <v>14111604</v>
      </c>
      <c r="EID293" s="62">
        <v>14111604</v>
      </c>
      <c r="EIE293" s="62">
        <v>14111604</v>
      </c>
      <c r="EIF293" s="62">
        <v>14111604</v>
      </c>
      <c r="EIG293" s="62">
        <v>14111604</v>
      </c>
      <c r="EIH293" s="62">
        <v>14111604</v>
      </c>
      <c r="EII293" s="62">
        <v>14111604</v>
      </c>
      <c r="EIJ293" s="62">
        <v>14111604</v>
      </c>
      <c r="EIK293" s="62">
        <v>14111604</v>
      </c>
      <c r="EIL293" s="62">
        <v>14111604</v>
      </c>
      <c r="EIM293" s="62">
        <v>14111604</v>
      </c>
      <c r="EIN293" s="62">
        <v>14111604</v>
      </c>
      <c r="EIO293" s="62">
        <v>14111604</v>
      </c>
      <c r="EIP293" s="62">
        <v>14111604</v>
      </c>
      <c r="EIQ293" s="62">
        <v>14111604</v>
      </c>
      <c r="EIR293" s="62">
        <v>14111604</v>
      </c>
      <c r="EIS293" s="62">
        <v>14111604</v>
      </c>
      <c r="EIT293" s="62">
        <v>14111604</v>
      </c>
      <c r="EIU293" s="62">
        <v>14111604</v>
      </c>
      <c r="EIV293" s="62">
        <v>14111604</v>
      </c>
      <c r="EIW293" s="62">
        <v>14111604</v>
      </c>
      <c r="EIX293" s="62">
        <v>14111604</v>
      </c>
      <c r="EIY293" s="62">
        <v>14111604</v>
      </c>
      <c r="EIZ293" s="62">
        <v>14111604</v>
      </c>
      <c r="EJA293" s="62">
        <v>14111604</v>
      </c>
      <c r="EJB293" s="62">
        <v>14111604</v>
      </c>
      <c r="EJC293" s="62">
        <v>14111604</v>
      </c>
      <c r="EJD293" s="62">
        <v>14111604</v>
      </c>
      <c r="EJE293" s="62">
        <v>14111604</v>
      </c>
      <c r="EJF293" s="62">
        <v>14111604</v>
      </c>
      <c r="EJG293" s="62">
        <v>14111604</v>
      </c>
      <c r="EJH293" s="62">
        <v>14111604</v>
      </c>
      <c r="EJI293" s="62">
        <v>14111604</v>
      </c>
      <c r="EJJ293" s="62">
        <v>14111604</v>
      </c>
      <c r="EJK293" s="62">
        <v>14111604</v>
      </c>
      <c r="EJL293" s="62">
        <v>14111604</v>
      </c>
      <c r="EJM293" s="62">
        <v>14111604</v>
      </c>
      <c r="EJN293" s="62">
        <v>14111604</v>
      </c>
      <c r="EJO293" s="62">
        <v>14111604</v>
      </c>
      <c r="EJP293" s="62">
        <v>14111604</v>
      </c>
      <c r="EJQ293" s="62">
        <v>14111604</v>
      </c>
      <c r="EJR293" s="62">
        <v>14111604</v>
      </c>
      <c r="EJS293" s="62">
        <v>14111604</v>
      </c>
      <c r="EJT293" s="62">
        <v>14111604</v>
      </c>
      <c r="EJU293" s="62">
        <v>14111604</v>
      </c>
      <c r="EJV293" s="62">
        <v>14111604</v>
      </c>
      <c r="EJW293" s="62">
        <v>14111604</v>
      </c>
      <c r="EJX293" s="62">
        <v>14111604</v>
      </c>
      <c r="EJY293" s="62">
        <v>14111604</v>
      </c>
      <c r="EJZ293" s="62">
        <v>14111604</v>
      </c>
      <c r="EKA293" s="62">
        <v>14111604</v>
      </c>
      <c r="EKB293" s="62">
        <v>14111604</v>
      </c>
      <c r="EKC293" s="62">
        <v>14111604</v>
      </c>
      <c r="EKD293" s="62">
        <v>14111604</v>
      </c>
      <c r="EKE293" s="62">
        <v>14111604</v>
      </c>
      <c r="EKF293" s="62">
        <v>14111604</v>
      </c>
      <c r="EKG293" s="62">
        <v>14111604</v>
      </c>
      <c r="EKH293" s="62">
        <v>14111604</v>
      </c>
      <c r="EKI293" s="62">
        <v>14111604</v>
      </c>
      <c r="EKJ293" s="62">
        <v>14111604</v>
      </c>
      <c r="EKK293" s="62">
        <v>14111604</v>
      </c>
      <c r="EKL293" s="62">
        <v>14111604</v>
      </c>
      <c r="EKM293" s="62">
        <v>14111604</v>
      </c>
      <c r="EKN293" s="62">
        <v>14111604</v>
      </c>
      <c r="EKO293" s="62">
        <v>14111604</v>
      </c>
      <c r="EKP293" s="62">
        <v>14111604</v>
      </c>
      <c r="EKQ293" s="62">
        <v>14111604</v>
      </c>
      <c r="EKR293" s="62">
        <v>14111604</v>
      </c>
      <c r="EKS293" s="62">
        <v>14111604</v>
      </c>
      <c r="EKT293" s="62">
        <v>14111604</v>
      </c>
      <c r="EKU293" s="62">
        <v>14111604</v>
      </c>
      <c r="EKV293" s="62">
        <v>14111604</v>
      </c>
      <c r="EKW293" s="62">
        <v>14111604</v>
      </c>
      <c r="EKX293" s="62">
        <v>14111604</v>
      </c>
      <c r="EKY293" s="62">
        <v>14111604</v>
      </c>
      <c r="EKZ293" s="62">
        <v>14111604</v>
      </c>
      <c r="ELA293" s="62">
        <v>14111604</v>
      </c>
      <c r="ELB293" s="62">
        <v>14111604</v>
      </c>
      <c r="ELC293" s="62">
        <v>14111604</v>
      </c>
      <c r="ELD293" s="62">
        <v>14111604</v>
      </c>
      <c r="ELE293" s="62">
        <v>14111604</v>
      </c>
      <c r="ELF293" s="62">
        <v>14111604</v>
      </c>
      <c r="ELG293" s="62">
        <v>14111604</v>
      </c>
      <c r="ELH293" s="62">
        <v>14111604</v>
      </c>
      <c r="ELI293" s="62">
        <v>14111604</v>
      </c>
      <c r="ELJ293" s="62">
        <v>14111604</v>
      </c>
      <c r="ELK293" s="62">
        <v>14111604</v>
      </c>
      <c r="ELL293" s="62">
        <v>14111604</v>
      </c>
      <c r="ELM293" s="62">
        <v>14111604</v>
      </c>
      <c r="ELN293" s="62">
        <v>14111604</v>
      </c>
      <c r="ELO293" s="62">
        <v>14111604</v>
      </c>
      <c r="ELP293" s="62">
        <v>14111604</v>
      </c>
      <c r="ELQ293" s="62">
        <v>14111604</v>
      </c>
      <c r="ELR293" s="62">
        <v>14111604</v>
      </c>
      <c r="ELS293" s="62">
        <v>14111604</v>
      </c>
      <c r="ELT293" s="62">
        <v>14111604</v>
      </c>
      <c r="ELU293" s="62">
        <v>14111604</v>
      </c>
      <c r="ELV293" s="62">
        <v>14111604</v>
      </c>
      <c r="ELW293" s="62">
        <v>14111604</v>
      </c>
      <c r="ELX293" s="62">
        <v>14111604</v>
      </c>
      <c r="ELY293" s="62">
        <v>14111604</v>
      </c>
      <c r="ELZ293" s="62">
        <v>14111604</v>
      </c>
      <c r="EMA293" s="62">
        <v>14111604</v>
      </c>
      <c r="EMB293" s="62">
        <v>14111604</v>
      </c>
      <c r="EMC293" s="62">
        <v>14111604</v>
      </c>
      <c r="EMD293" s="62">
        <v>14111604</v>
      </c>
      <c r="EME293" s="62">
        <v>14111604</v>
      </c>
      <c r="EMF293" s="62">
        <v>14111604</v>
      </c>
      <c r="EMG293" s="62">
        <v>14111604</v>
      </c>
      <c r="EMH293" s="62">
        <v>14111604</v>
      </c>
      <c r="EMI293" s="62">
        <v>14111604</v>
      </c>
      <c r="EMJ293" s="62">
        <v>14111604</v>
      </c>
      <c r="EMK293" s="62">
        <v>14111604</v>
      </c>
      <c r="EML293" s="62">
        <v>14111604</v>
      </c>
      <c r="EMM293" s="62">
        <v>14111604</v>
      </c>
      <c r="EMN293" s="62">
        <v>14111604</v>
      </c>
      <c r="EMO293" s="62">
        <v>14111604</v>
      </c>
      <c r="EMP293" s="62">
        <v>14111604</v>
      </c>
      <c r="EMQ293" s="62">
        <v>14111604</v>
      </c>
      <c r="EMR293" s="62">
        <v>14111604</v>
      </c>
      <c r="EMS293" s="62">
        <v>14111604</v>
      </c>
      <c r="EMT293" s="62">
        <v>14111604</v>
      </c>
      <c r="EMU293" s="62">
        <v>14111604</v>
      </c>
      <c r="EMV293" s="62">
        <v>14111604</v>
      </c>
      <c r="EMW293" s="62">
        <v>14111604</v>
      </c>
      <c r="EMX293" s="62">
        <v>14111604</v>
      </c>
      <c r="EMY293" s="62">
        <v>14111604</v>
      </c>
      <c r="EMZ293" s="62">
        <v>14111604</v>
      </c>
      <c r="ENA293" s="62">
        <v>14111604</v>
      </c>
      <c r="ENB293" s="62">
        <v>14111604</v>
      </c>
      <c r="ENC293" s="62">
        <v>14111604</v>
      </c>
      <c r="END293" s="62">
        <v>14111604</v>
      </c>
      <c r="ENE293" s="62">
        <v>14111604</v>
      </c>
      <c r="ENF293" s="62">
        <v>14111604</v>
      </c>
      <c r="ENG293" s="62">
        <v>14111604</v>
      </c>
      <c r="ENH293" s="62">
        <v>14111604</v>
      </c>
      <c r="ENI293" s="62">
        <v>14111604</v>
      </c>
      <c r="ENJ293" s="62">
        <v>14111604</v>
      </c>
      <c r="ENK293" s="62">
        <v>14111604</v>
      </c>
      <c r="ENL293" s="62">
        <v>14111604</v>
      </c>
      <c r="ENM293" s="62">
        <v>14111604</v>
      </c>
      <c r="ENN293" s="62">
        <v>14111604</v>
      </c>
      <c r="ENO293" s="62">
        <v>14111604</v>
      </c>
      <c r="ENP293" s="62">
        <v>14111604</v>
      </c>
      <c r="ENQ293" s="62">
        <v>14111604</v>
      </c>
      <c r="ENR293" s="62">
        <v>14111604</v>
      </c>
      <c r="ENS293" s="62">
        <v>14111604</v>
      </c>
      <c r="ENT293" s="62">
        <v>14111604</v>
      </c>
      <c r="ENU293" s="62">
        <v>14111604</v>
      </c>
      <c r="ENV293" s="62">
        <v>14111604</v>
      </c>
      <c r="ENW293" s="62">
        <v>14111604</v>
      </c>
      <c r="ENX293" s="62">
        <v>14111604</v>
      </c>
      <c r="ENY293" s="62">
        <v>14111604</v>
      </c>
      <c r="ENZ293" s="62">
        <v>14111604</v>
      </c>
      <c r="EOA293" s="62">
        <v>14111604</v>
      </c>
      <c r="EOB293" s="62">
        <v>14111604</v>
      </c>
      <c r="EOC293" s="62">
        <v>14111604</v>
      </c>
      <c r="EOD293" s="62">
        <v>14111604</v>
      </c>
      <c r="EOE293" s="62">
        <v>14111604</v>
      </c>
      <c r="EOF293" s="62">
        <v>14111604</v>
      </c>
      <c r="EOG293" s="62">
        <v>14111604</v>
      </c>
      <c r="EOH293" s="62">
        <v>14111604</v>
      </c>
      <c r="EOI293" s="62">
        <v>14111604</v>
      </c>
      <c r="EOJ293" s="62">
        <v>14111604</v>
      </c>
      <c r="EOK293" s="62">
        <v>14111604</v>
      </c>
      <c r="EOL293" s="62">
        <v>14111604</v>
      </c>
      <c r="EOM293" s="62">
        <v>14111604</v>
      </c>
      <c r="EON293" s="62">
        <v>14111604</v>
      </c>
      <c r="EOO293" s="62">
        <v>14111604</v>
      </c>
      <c r="EOP293" s="62">
        <v>14111604</v>
      </c>
      <c r="EOQ293" s="62">
        <v>14111604</v>
      </c>
      <c r="EOR293" s="62">
        <v>14111604</v>
      </c>
      <c r="EOS293" s="62">
        <v>14111604</v>
      </c>
      <c r="EOT293" s="62">
        <v>14111604</v>
      </c>
      <c r="EOU293" s="62">
        <v>14111604</v>
      </c>
      <c r="EOV293" s="62">
        <v>14111604</v>
      </c>
      <c r="EOW293" s="62">
        <v>14111604</v>
      </c>
      <c r="EOX293" s="62">
        <v>14111604</v>
      </c>
      <c r="EOY293" s="62">
        <v>14111604</v>
      </c>
      <c r="EOZ293" s="62">
        <v>14111604</v>
      </c>
      <c r="EPA293" s="62">
        <v>14111604</v>
      </c>
      <c r="EPB293" s="62">
        <v>14111604</v>
      </c>
      <c r="EPC293" s="62">
        <v>14111604</v>
      </c>
      <c r="EPD293" s="62">
        <v>14111604</v>
      </c>
      <c r="EPE293" s="62">
        <v>14111604</v>
      </c>
      <c r="EPF293" s="62">
        <v>14111604</v>
      </c>
      <c r="EPG293" s="62">
        <v>14111604</v>
      </c>
      <c r="EPH293" s="62">
        <v>14111604</v>
      </c>
      <c r="EPI293" s="62">
        <v>14111604</v>
      </c>
      <c r="EPJ293" s="62">
        <v>14111604</v>
      </c>
      <c r="EPK293" s="62">
        <v>14111604</v>
      </c>
      <c r="EPL293" s="62">
        <v>14111604</v>
      </c>
      <c r="EPM293" s="62">
        <v>14111604</v>
      </c>
      <c r="EPN293" s="62">
        <v>14111604</v>
      </c>
      <c r="EPO293" s="62">
        <v>14111604</v>
      </c>
      <c r="EPP293" s="62">
        <v>14111604</v>
      </c>
      <c r="EPQ293" s="62">
        <v>14111604</v>
      </c>
      <c r="EPR293" s="62">
        <v>14111604</v>
      </c>
      <c r="EPS293" s="62">
        <v>14111604</v>
      </c>
      <c r="EPT293" s="62">
        <v>14111604</v>
      </c>
      <c r="EPU293" s="62">
        <v>14111604</v>
      </c>
      <c r="EPV293" s="62">
        <v>14111604</v>
      </c>
      <c r="EPW293" s="62">
        <v>14111604</v>
      </c>
      <c r="EPX293" s="62">
        <v>14111604</v>
      </c>
      <c r="EPY293" s="62">
        <v>14111604</v>
      </c>
      <c r="EPZ293" s="62">
        <v>14111604</v>
      </c>
      <c r="EQA293" s="62">
        <v>14111604</v>
      </c>
      <c r="EQB293" s="62">
        <v>14111604</v>
      </c>
      <c r="EQC293" s="62">
        <v>14111604</v>
      </c>
      <c r="EQD293" s="62">
        <v>14111604</v>
      </c>
      <c r="EQE293" s="62">
        <v>14111604</v>
      </c>
      <c r="EQF293" s="62">
        <v>14111604</v>
      </c>
      <c r="EQG293" s="62">
        <v>14111604</v>
      </c>
      <c r="EQH293" s="62">
        <v>14111604</v>
      </c>
      <c r="EQI293" s="62">
        <v>14111604</v>
      </c>
      <c r="EQJ293" s="62">
        <v>14111604</v>
      </c>
      <c r="EQK293" s="62">
        <v>14111604</v>
      </c>
      <c r="EQL293" s="62">
        <v>14111604</v>
      </c>
      <c r="EQM293" s="62">
        <v>14111604</v>
      </c>
      <c r="EQN293" s="62">
        <v>14111604</v>
      </c>
      <c r="EQO293" s="62">
        <v>14111604</v>
      </c>
      <c r="EQP293" s="62">
        <v>14111604</v>
      </c>
      <c r="EQQ293" s="62">
        <v>14111604</v>
      </c>
      <c r="EQR293" s="62">
        <v>14111604</v>
      </c>
      <c r="EQS293" s="62">
        <v>14111604</v>
      </c>
      <c r="EQT293" s="62">
        <v>14111604</v>
      </c>
      <c r="EQU293" s="62">
        <v>14111604</v>
      </c>
      <c r="EQV293" s="62">
        <v>14111604</v>
      </c>
      <c r="EQW293" s="62">
        <v>14111604</v>
      </c>
      <c r="EQX293" s="62">
        <v>14111604</v>
      </c>
      <c r="EQY293" s="62">
        <v>14111604</v>
      </c>
      <c r="EQZ293" s="62">
        <v>14111604</v>
      </c>
      <c r="ERA293" s="62">
        <v>14111604</v>
      </c>
      <c r="ERB293" s="62">
        <v>14111604</v>
      </c>
      <c r="ERC293" s="62">
        <v>14111604</v>
      </c>
      <c r="ERD293" s="62">
        <v>14111604</v>
      </c>
      <c r="ERE293" s="62">
        <v>14111604</v>
      </c>
      <c r="ERF293" s="62">
        <v>14111604</v>
      </c>
      <c r="ERG293" s="62">
        <v>14111604</v>
      </c>
      <c r="ERH293" s="62">
        <v>14111604</v>
      </c>
      <c r="ERI293" s="62">
        <v>14111604</v>
      </c>
      <c r="ERJ293" s="62">
        <v>14111604</v>
      </c>
      <c r="ERK293" s="62">
        <v>14111604</v>
      </c>
      <c r="ERL293" s="62">
        <v>14111604</v>
      </c>
      <c r="ERM293" s="62">
        <v>14111604</v>
      </c>
      <c r="ERN293" s="62">
        <v>14111604</v>
      </c>
      <c r="ERO293" s="62">
        <v>14111604</v>
      </c>
      <c r="ERP293" s="62">
        <v>14111604</v>
      </c>
      <c r="ERQ293" s="62">
        <v>14111604</v>
      </c>
      <c r="ERR293" s="62">
        <v>14111604</v>
      </c>
      <c r="ERS293" s="62">
        <v>14111604</v>
      </c>
      <c r="ERT293" s="62">
        <v>14111604</v>
      </c>
      <c r="ERU293" s="62">
        <v>14111604</v>
      </c>
      <c r="ERV293" s="62">
        <v>14111604</v>
      </c>
      <c r="ERW293" s="62">
        <v>14111604</v>
      </c>
      <c r="ERX293" s="62">
        <v>14111604</v>
      </c>
      <c r="ERY293" s="62">
        <v>14111604</v>
      </c>
      <c r="ERZ293" s="62">
        <v>14111604</v>
      </c>
      <c r="ESA293" s="62">
        <v>14111604</v>
      </c>
      <c r="ESB293" s="62">
        <v>14111604</v>
      </c>
      <c r="ESC293" s="62">
        <v>14111604</v>
      </c>
      <c r="ESD293" s="62">
        <v>14111604</v>
      </c>
      <c r="ESE293" s="62">
        <v>14111604</v>
      </c>
      <c r="ESF293" s="62">
        <v>14111604</v>
      </c>
      <c r="ESG293" s="62">
        <v>14111604</v>
      </c>
      <c r="ESH293" s="62">
        <v>14111604</v>
      </c>
      <c r="ESI293" s="62">
        <v>14111604</v>
      </c>
      <c r="ESJ293" s="62">
        <v>14111604</v>
      </c>
      <c r="ESK293" s="62">
        <v>14111604</v>
      </c>
      <c r="ESL293" s="62">
        <v>14111604</v>
      </c>
      <c r="ESM293" s="62">
        <v>14111604</v>
      </c>
      <c r="ESN293" s="62">
        <v>14111604</v>
      </c>
      <c r="ESO293" s="62">
        <v>14111604</v>
      </c>
      <c r="ESP293" s="62">
        <v>14111604</v>
      </c>
      <c r="ESQ293" s="62">
        <v>14111604</v>
      </c>
      <c r="ESR293" s="62">
        <v>14111604</v>
      </c>
      <c r="ESS293" s="62">
        <v>14111604</v>
      </c>
      <c r="EST293" s="62">
        <v>14111604</v>
      </c>
      <c r="ESU293" s="62">
        <v>14111604</v>
      </c>
      <c r="ESV293" s="62">
        <v>14111604</v>
      </c>
      <c r="ESW293" s="62">
        <v>14111604</v>
      </c>
      <c r="ESX293" s="62">
        <v>14111604</v>
      </c>
      <c r="ESY293" s="62">
        <v>14111604</v>
      </c>
      <c r="ESZ293" s="62">
        <v>14111604</v>
      </c>
      <c r="ETA293" s="62">
        <v>14111604</v>
      </c>
      <c r="ETB293" s="62">
        <v>14111604</v>
      </c>
      <c r="ETC293" s="62">
        <v>14111604</v>
      </c>
      <c r="ETD293" s="62">
        <v>14111604</v>
      </c>
      <c r="ETE293" s="62">
        <v>14111604</v>
      </c>
      <c r="ETF293" s="62">
        <v>14111604</v>
      </c>
      <c r="ETG293" s="62">
        <v>14111604</v>
      </c>
      <c r="ETH293" s="62">
        <v>14111604</v>
      </c>
      <c r="ETI293" s="62">
        <v>14111604</v>
      </c>
      <c r="ETJ293" s="62">
        <v>14111604</v>
      </c>
      <c r="ETK293" s="62">
        <v>14111604</v>
      </c>
      <c r="ETL293" s="62">
        <v>14111604</v>
      </c>
      <c r="ETM293" s="62">
        <v>14111604</v>
      </c>
      <c r="ETN293" s="62">
        <v>14111604</v>
      </c>
      <c r="ETO293" s="62">
        <v>14111604</v>
      </c>
      <c r="ETP293" s="62">
        <v>14111604</v>
      </c>
      <c r="ETQ293" s="62">
        <v>14111604</v>
      </c>
      <c r="ETR293" s="62">
        <v>14111604</v>
      </c>
      <c r="ETS293" s="62">
        <v>14111604</v>
      </c>
      <c r="ETT293" s="62">
        <v>14111604</v>
      </c>
      <c r="ETU293" s="62">
        <v>14111604</v>
      </c>
      <c r="ETV293" s="62">
        <v>14111604</v>
      </c>
      <c r="ETW293" s="62">
        <v>14111604</v>
      </c>
      <c r="ETX293" s="62">
        <v>14111604</v>
      </c>
      <c r="ETY293" s="62">
        <v>14111604</v>
      </c>
      <c r="ETZ293" s="62">
        <v>14111604</v>
      </c>
      <c r="EUA293" s="62">
        <v>14111604</v>
      </c>
      <c r="EUB293" s="62">
        <v>14111604</v>
      </c>
      <c r="EUC293" s="62">
        <v>14111604</v>
      </c>
      <c r="EUD293" s="62">
        <v>14111604</v>
      </c>
      <c r="EUE293" s="62">
        <v>14111604</v>
      </c>
      <c r="EUF293" s="62">
        <v>14111604</v>
      </c>
      <c r="EUG293" s="62">
        <v>14111604</v>
      </c>
      <c r="EUH293" s="62">
        <v>14111604</v>
      </c>
      <c r="EUI293" s="62">
        <v>14111604</v>
      </c>
      <c r="EUJ293" s="62">
        <v>14111604</v>
      </c>
      <c r="EUK293" s="62">
        <v>14111604</v>
      </c>
      <c r="EUL293" s="62">
        <v>14111604</v>
      </c>
      <c r="EUM293" s="62">
        <v>14111604</v>
      </c>
      <c r="EUN293" s="62">
        <v>14111604</v>
      </c>
      <c r="EUO293" s="62">
        <v>14111604</v>
      </c>
      <c r="EUP293" s="62">
        <v>14111604</v>
      </c>
      <c r="EUQ293" s="62">
        <v>14111604</v>
      </c>
      <c r="EUR293" s="62">
        <v>14111604</v>
      </c>
      <c r="EUS293" s="62">
        <v>14111604</v>
      </c>
      <c r="EUT293" s="62">
        <v>14111604</v>
      </c>
      <c r="EUU293" s="62">
        <v>14111604</v>
      </c>
      <c r="EUV293" s="62">
        <v>14111604</v>
      </c>
      <c r="EUW293" s="62">
        <v>14111604</v>
      </c>
      <c r="EUX293" s="62">
        <v>14111604</v>
      </c>
      <c r="EUY293" s="62">
        <v>14111604</v>
      </c>
      <c r="EUZ293" s="62">
        <v>14111604</v>
      </c>
      <c r="EVA293" s="62">
        <v>14111604</v>
      </c>
      <c r="EVB293" s="62">
        <v>14111604</v>
      </c>
      <c r="EVC293" s="62">
        <v>14111604</v>
      </c>
      <c r="EVD293" s="62">
        <v>14111604</v>
      </c>
      <c r="EVE293" s="62">
        <v>14111604</v>
      </c>
      <c r="EVF293" s="62">
        <v>14111604</v>
      </c>
      <c r="EVG293" s="62">
        <v>14111604</v>
      </c>
      <c r="EVH293" s="62">
        <v>14111604</v>
      </c>
      <c r="EVI293" s="62">
        <v>14111604</v>
      </c>
      <c r="EVJ293" s="62">
        <v>14111604</v>
      </c>
      <c r="EVK293" s="62">
        <v>14111604</v>
      </c>
      <c r="EVL293" s="62">
        <v>14111604</v>
      </c>
      <c r="EVM293" s="62">
        <v>14111604</v>
      </c>
      <c r="EVN293" s="62">
        <v>14111604</v>
      </c>
      <c r="EVO293" s="62">
        <v>14111604</v>
      </c>
      <c r="EVP293" s="62">
        <v>14111604</v>
      </c>
      <c r="EVQ293" s="62">
        <v>14111604</v>
      </c>
      <c r="EVR293" s="62">
        <v>14111604</v>
      </c>
      <c r="EVS293" s="62">
        <v>14111604</v>
      </c>
      <c r="EVT293" s="62">
        <v>14111604</v>
      </c>
      <c r="EVU293" s="62">
        <v>14111604</v>
      </c>
      <c r="EVV293" s="62">
        <v>14111604</v>
      </c>
      <c r="EVW293" s="62">
        <v>14111604</v>
      </c>
      <c r="EVX293" s="62">
        <v>14111604</v>
      </c>
      <c r="EVY293" s="62">
        <v>14111604</v>
      </c>
      <c r="EVZ293" s="62">
        <v>14111604</v>
      </c>
      <c r="EWA293" s="62">
        <v>14111604</v>
      </c>
      <c r="EWB293" s="62">
        <v>14111604</v>
      </c>
      <c r="EWC293" s="62">
        <v>14111604</v>
      </c>
      <c r="EWD293" s="62">
        <v>14111604</v>
      </c>
      <c r="EWE293" s="62">
        <v>14111604</v>
      </c>
      <c r="EWF293" s="62">
        <v>14111604</v>
      </c>
      <c r="EWG293" s="62">
        <v>14111604</v>
      </c>
      <c r="EWH293" s="62">
        <v>14111604</v>
      </c>
      <c r="EWI293" s="62">
        <v>14111604</v>
      </c>
      <c r="EWJ293" s="62">
        <v>14111604</v>
      </c>
      <c r="EWK293" s="62">
        <v>14111604</v>
      </c>
      <c r="EWL293" s="62">
        <v>14111604</v>
      </c>
      <c r="EWM293" s="62">
        <v>14111604</v>
      </c>
      <c r="EWN293" s="62">
        <v>14111604</v>
      </c>
      <c r="EWO293" s="62">
        <v>14111604</v>
      </c>
      <c r="EWP293" s="62">
        <v>14111604</v>
      </c>
      <c r="EWQ293" s="62">
        <v>14111604</v>
      </c>
      <c r="EWR293" s="62">
        <v>14111604</v>
      </c>
      <c r="EWS293" s="62">
        <v>14111604</v>
      </c>
      <c r="EWT293" s="62">
        <v>14111604</v>
      </c>
      <c r="EWU293" s="62">
        <v>14111604</v>
      </c>
      <c r="EWV293" s="62">
        <v>14111604</v>
      </c>
      <c r="EWW293" s="62">
        <v>14111604</v>
      </c>
      <c r="EWX293" s="62">
        <v>14111604</v>
      </c>
      <c r="EWY293" s="62">
        <v>14111604</v>
      </c>
      <c r="EWZ293" s="62">
        <v>14111604</v>
      </c>
      <c r="EXA293" s="62">
        <v>14111604</v>
      </c>
      <c r="EXB293" s="62">
        <v>14111604</v>
      </c>
      <c r="EXC293" s="62">
        <v>14111604</v>
      </c>
      <c r="EXD293" s="62">
        <v>14111604</v>
      </c>
      <c r="EXE293" s="62">
        <v>14111604</v>
      </c>
      <c r="EXF293" s="62">
        <v>14111604</v>
      </c>
      <c r="EXG293" s="62">
        <v>14111604</v>
      </c>
      <c r="EXH293" s="62">
        <v>14111604</v>
      </c>
      <c r="EXI293" s="62">
        <v>14111604</v>
      </c>
      <c r="EXJ293" s="62">
        <v>14111604</v>
      </c>
      <c r="EXK293" s="62">
        <v>14111604</v>
      </c>
      <c r="EXL293" s="62">
        <v>14111604</v>
      </c>
      <c r="EXM293" s="62">
        <v>14111604</v>
      </c>
      <c r="EXN293" s="62">
        <v>14111604</v>
      </c>
      <c r="EXO293" s="62">
        <v>14111604</v>
      </c>
      <c r="EXP293" s="62">
        <v>14111604</v>
      </c>
      <c r="EXQ293" s="62">
        <v>14111604</v>
      </c>
      <c r="EXR293" s="62">
        <v>14111604</v>
      </c>
      <c r="EXS293" s="62">
        <v>14111604</v>
      </c>
      <c r="EXT293" s="62">
        <v>14111604</v>
      </c>
      <c r="EXU293" s="62">
        <v>14111604</v>
      </c>
      <c r="EXV293" s="62">
        <v>14111604</v>
      </c>
      <c r="EXW293" s="62">
        <v>14111604</v>
      </c>
      <c r="EXX293" s="62">
        <v>14111604</v>
      </c>
      <c r="EXY293" s="62">
        <v>14111604</v>
      </c>
      <c r="EXZ293" s="62">
        <v>14111604</v>
      </c>
      <c r="EYA293" s="62">
        <v>14111604</v>
      </c>
      <c r="EYB293" s="62">
        <v>14111604</v>
      </c>
      <c r="EYC293" s="62">
        <v>14111604</v>
      </c>
      <c r="EYD293" s="62">
        <v>14111604</v>
      </c>
      <c r="EYE293" s="62">
        <v>14111604</v>
      </c>
      <c r="EYF293" s="62">
        <v>14111604</v>
      </c>
      <c r="EYG293" s="62">
        <v>14111604</v>
      </c>
      <c r="EYH293" s="62">
        <v>14111604</v>
      </c>
      <c r="EYI293" s="62">
        <v>14111604</v>
      </c>
      <c r="EYJ293" s="62">
        <v>14111604</v>
      </c>
      <c r="EYK293" s="62">
        <v>14111604</v>
      </c>
      <c r="EYL293" s="62">
        <v>14111604</v>
      </c>
      <c r="EYM293" s="62">
        <v>14111604</v>
      </c>
      <c r="EYN293" s="62">
        <v>14111604</v>
      </c>
      <c r="EYO293" s="62">
        <v>14111604</v>
      </c>
      <c r="EYP293" s="62">
        <v>14111604</v>
      </c>
      <c r="EYQ293" s="62">
        <v>14111604</v>
      </c>
      <c r="EYR293" s="62">
        <v>14111604</v>
      </c>
      <c r="EYS293" s="62">
        <v>14111604</v>
      </c>
      <c r="EYT293" s="62">
        <v>14111604</v>
      </c>
      <c r="EYU293" s="62">
        <v>14111604</v>
      </c>
      <c r="EYV293" s="62">
        <v>14111604</v>
      </c>
      <c r="EYW293" s="62">
        <v>14111604</v>
      </c>
      <c r="EYX293" s="62">
        <v>14111604</v>
      </c>
      <c r="EYY293" s="62">
        <v>14111604</v>
      </c>
      <c r="EYZ293" s="62">
        <v>14111604</v>
      </c>
      <c r="EZA293" s="62">
        <v>14111604</v>
      </c>
      <c r="EZB293" s="62">
        <v>14111604</v>
      </c>
      <c r="EZC293" s="62">
        <v>14111604</v>
      </c>
      <c r="EZD293" s="62">
        <v>14111604</v>
      </c>
      <c r="EZE293" s="62">
        <v>14111604</v>
      </c>
      <c r="EZF293" s="62">
        <v>14111604</v>
      </c>
      <c r="EZG293" s="62">
        <v>14111604</v>
      </c>
      <c r="EZH293" s="62">
        <v>14111604</v>
      </c>
      <c r="EZI293" s="62">
        <v>14111604</v>
      </c>
      <c r="EZJ293" s="62">
        <v>14111604</v>
      </c>
      <c r="EZK293" s="62">
        <v>14111604</v>
      </c>
      <c r="EZL293" s="62">
        <v>14111604</v>
      </c>
      <c r="EZM293" s="62">
        <v>14111604</v>
      </c>
      <c r="EZN293" s="62">
        <v>14111604</v>
      </c>
      <c r="EZO293" s="62">
        <v>14111604</v>
      </c>
      <c r="EZP293" s="62">
        <v>14111604</v>
      </c>
      <c r="EZQ293" s="62">
        <v>14111604</v>
      </c>
      <c r="EZR293" s="62">
        <v>14111604</v>
      </c>
      <c r="EZS293" s="62">
        <v>14111604</v>
      </c>
      <c r="EZT293" s="62">
        <v>14111604</v>
      </c>
      <c r="EZU293" s="62">
        <v>14111604</v>
      </c>
      <c r="EZV293" s="62">
        <v>14111604</v>
      </c>
      <c r="EZW293" s="62">
        <v>14111604</v>
      </c>
      <c r="EZX293" s="62">
        <v>14111604</v>
      </c>
      <c r="EZY293" s="62">
        <v>14111604</v>
      </c>
      <c r="EZZ293" s="62">
        <v>14111604</v>
      </c>
      <c r="FAA293" s="62">
        <v>14111604</v>
      </c>
      <c r="FAB293" s="62">
        <v>14111604</v>
      </c>
      <c r="FAC293" s="62">
        <v>14111604</v>
      </c>
      <c r="FAD293" s="62">
        <v>14111604</v>
      </c>
      <c r="FAE293" s="62">
        <v>14111604</v>
      </c>
      <c r="FAF293" s="62">
        <v>14111604</v>
      </c>
      <c r="FAG293" s="62">
        <v>14111604</v>
      </c>
      <c r="FAH293" s="62">
        <v>14111604</v>
      </c>
      <c r="FAI293" s="62">
        <v>14111604</v>
      </c>
      <c r="FAJ293" s="62">
        <v>14111604</v>
      </c>
      <c r="FAK293" s="62">
        <v>14111604</v>
      </c>
      <c r="FAL293" s="62">
        <v>14111604</v>
      </c>
      <c r="FAM293" s="62">
        <v>14111604</v>
      </c>
      <c r="FAN293" s="62">
        <v>14111604</v>
      </c>
      <c r="FAO293" s="62">
        <v>14111604</v>
      </c>
      <c r="FAP293" s="62">
        <v>14111604</v>
      </c>
      <c r="FAQ293" s="62">
        <v>14111604</v>
      </c>
      <c r="FAR293" s="62">
        <v>14111604</v>
      </c>
      <c r="FAS293" s="62">
        <v>14111604</v>
      </c>
      <c r="FAT293" s="62">
        <v>14111604</v>
      </c>
      <c r="FAU293" s="62">
        <v>14111604</v>
      </c>
      <c r="FAV293" s="62">
        <v>14111604</v>
      </c>
      <c r="FAW293" s="62">
        <v>14111604</v>
      </c>
      <c r="FAX293" s="62">
        <v>14111604</v>
      </c>
      <c r="FAY293" s="62">
        <v>14111604</v>
      </c>
      <c r="FAZ293" s="62">
        <v>14111604</v>
      </c>
      <c r="FBA293" s="62">
        <v>14111604</v>
      </c>
      <c r="FBB293" s="62">
        <v>14111604</v>
      </c>
      <c r="FBC293" s="62">
        <v>14111604</v>
      </c>
      <c r="FBD293" s="62">
        <v>14111604</v>
      </c>
      <c r="FBE293" s="62">
        <v>14111604</v>
      </c>
      <c r="FBF293" s="62">
        <v>14111604</v>
      </c>
      <c r="FBG293" s="62">
        <v>14111604</v>
      </c>
      <c r="FBH293" s="62">
        <v>14111604</v>
      </c>
      <c r="FBI293" s="62">
        <v>14111604</v>
      </c>
      <c r="FBJ293" s="62">
        <v>14111604</v>
      </c>
      <c r="FBK293" s="62">
        <v>14111604</v>
      </c>
      <c r="FBL293" s="62">
        <v>14111604</v>
      </c>
      <c r="FBM293" s="62">
        <v>14111604</v>
      </c>
      <c r="FBN293" s="62">
        <v>14111604</v>
      </c>
      <c r="FBO293" s="62">
        <v>14111604</v>
      </c>
      <c r="FBP293" s="62">
        <v>14111604</v>
      </c>
      <c r="FBQ293" s="62">
        <v>14111604</v>
      </c>
      <c r="FBR293" s="62">
        <v>14111604</v>
      </c>
      <c r="FBS293" s="62">
        <v>14111604</v>
      </c>
      <c r="FBT293" s="62">
        <v>14111604</v>
      </c>
      <c r="FBU293" s="62">
        <v>14111604</v>
      </c>
      <c r="FBV293" s="62">
        <v>14111604</v>
      </c>
      <c r="FBW293" s="62">
        <v>14111604</v>
      </c>
      <c r="FBX293" s="62">
        <v>14111604</v>
      </c>
      <c r="FBY293" s="62">
        <v>14111604</v>
      </c>
      <c r="FBZ293" s="62">
        <v>14111604</v>
      </c>
      <c r="FCA293" s="62">
        <v>14111604</v>
      </c>
      <c r="FCB293" s="62">
        <v>14111604</v>
      </c>
      <c r="FCC293" s="62">
        <v>14111604</v>
      </c>
      <c r="FCD293" s="62">
        <v>14111604</v>
      </c>
      <c r="FCE293" s="62">
        <v>14111604</v>
      </c>
      <c r="FCF293" s="62">
        <v>14111604</v>
      </c>
      <c r="FCG293" s="62">
        <v>14111604</v>
      </c>
      <c r="FCH293" s="62">
        <v>14111604</v>
      </c>
      <c r="FCI293" s="62">
        <v>14111604</v>
      </c>
      <c r="FCJ293" s="62">
        <v>14111604</v>
      </c>
      <c r="FCK293" s="62">
        <v>14111604</v>
      </c>
      <c r="FCL293" s="62">
        <v>14111604</v>
      </c>
      <c r="FCM293" s="62">
        <v>14111604</v>
      </c>
      <c r="FCN293" s="62">
        <v>14111604</v>
      </c>
      <c r="FCO293" s="62">
        <v>14111604</v>
      </c>
      <c r="FCP293" s="62">
        <v>14111604</v>
      </c>
      <c r="FCQ293" s="62">
        <v>14111604</v>
      </c>
      <c r="FCR293" s="62">
        <v>14111604</v>
      </c>
      <c r="FCS293" s="62">
        <v>14111604</v>
      </c>
      <c r="FCT293" s="62">
        <v>14111604</v>
      </c>
      <c r="FCU293" s="62">
        <v>14111604</v>
      </c>
      <c r="FCV293" s="62">
        <v>14111604</v>
      </c>
      <c r="FCW293" s="62">
        <v>14111604</v>
      </c>
      <c r="FCX293" s="62">
        <v>14111604</v>
      </c>
      <c r="FCY293" s="62">
        <v>14111604</v>
      </c>
      <c r="FCZ293" s="62">
        <v>14111604</v>
      </c>
      <c r="FDA293" s="62">
        <v>14111604</v>
      </c>
      <c r="FDB293" s="62">
        <v>14111604</v>
      </c>
      <c r="FDC293" s="62">
        <v>14111604</v>
      </c>
      <c r="FDD293" s="62">
        <v>14111604</v>
      </c>
      <c r="FDE293" s="62">
        <v>14111604</v>
      </c>
      <c r="FDF293" s="62">
        <v>14111604</v>
      </c>
      <c r="FDG293" s="62">
        <v>14111604</v>
      </c>
      <c r="FDH293" s="62">
        <v>14111604</v>
      </c>
      <c r="FDI293" s="62">
        <v>14111604</v>
      </c>
      <c r="FDJ293" s="62">
        <v>14111604</v>
      </c>
      <c r="FDK293" s="62">
        <v>14111604</v>
      </c>
      <c r="FDL293" s="62">
        <v>14111604</v>
      </c>
      <c r="FDM293" s="62">
        <v>14111604</v>
      </c>
      <c r="FDN293" s="62">
        <v>14111604</v>
      </c>
      <c r="FDO293" s="62">
        <v>14111604</v>
      </c>
      <c r="FDP293" s="62">
        <v>14111604</v>
      </c>
      <c r="FDQ293" s="62">
        <v>14111604</v>
      </c>
      <c r="FDR293" s="62">
        <v>14111604</v>
      </c>
      <c r="FDS293" s="62">
        <v>14111604</v>
      </c>
      <c r="FDT293" s="62">
        <v>14111604</v>
      </c>
      <c r="FDU293" s="62">
        <v>14111604</v>
      </c>
      <c r="FDV293" s="62">
        <v>14111604</v>
      </c>
      <c r="FDW293" s="62">
        <v>14111604</v>
      </c>
      <c r="FDX293" s="62">
        <v>14111604</v>
      </c>
      <c r="FDY293" s="62">
        <v>14111604</v>
      </c>
      <c r="FDZ293" s="62">
        <v>14111604</v>
      </c>
      <c r="FEA293" s="62">
        <v>14111604</v>
      </c>
      <c r="FEB293" s="62">
        <v>14111604</v>
      </c>
      <c r="FEC293" s="62">
        <v>14111604</v>
      </c>
      <c r="FED293" s="62">
        <v>14111604</v>
      </c>
      <c r="FEE293" s="62">
        <v>14111604</v>
      </c>
      <c r="FEF293" s="62">
        <v>14111604</v>
      </c>
      <c r="FEG293" s="62">
        <v>14111604</v>
      </c>
      <c r="FEH293" s="62">
        <v>14111604</v>
      </c>
      <c r="FEI293" s="62">
        <v>14111604</v>
      </c>
      <c r="FEJ293" s="62">
        <v>14111604</v>
      </c>
      <c r="FEK293" s="62">
        <v>14111604</v>
      </c>
      <c r="FEL293" s="62">
        <v>14111604</v>
      </c>
      <c r="FEM293" s="62">
        <v>14111604</v>
      </c>
      <c r="FEN293" s="62">
        <v>14111604</v>
      </c>
      <c r="FEO293" s="62">
        <v>14111604</v>
      </c>
      <c r="FEP293" s="62">
        <v>14111604</v>
      </c>
      <c r="FEQ293" s="62">
        <v>14111604</v>
      </c>
      <c r="FER293" s="62">
        <v>14111604</v>
      </c>
      <c r="FES293" s="62">
        <v>14111604</v>
      </c>
      <c r="FET293" s="62">
        <v>14111604</v>
      </c>
      <c r="FEU293" s="62">
        <v>14111604</v>
      </c>
      <c r="FEV293" s="62">
        <v>14111604</v>
      </c>
      <c r="FEW293" s="62">
        <v>14111604</v>
      </c>
      <c r="FEX293" s="62">
        <v>14111604</v>
      </c>
      <c r="FEY293" s="62">
        <v>14111604</v>
      </c>
      <c r="FEZ293" s="62">
        <v>14111604</v>
      </c>
      <c r="FFA293" s="62">
        <v>14111604</v>
      </c>
      <c r="FFB293" s="62">
        <v>14111604</v>
      </c>
      <c r="FFC293" s="62">
        <v>14111604</v>
      </c>
      <c r="FFD293" s="62">
        <v>14111604</v>
      </c>
      <c r="FFE293" s="62">
        <v>14111604</v>
      </c>
      <c r="FFF293" s="62">
        <v>14111604</v>
      </c>
      <c r="FFG293" s="62">
        <v>14111604</v>
      </c>
      <c r="FFH293" s="62">
        <v>14111604</v>
      </c>
      <c r="FFI293" s="62">
        <v>14111604</v>
      </c>
      <c r="FFJ293" s="62">
        <v>14111604</v>
      </c>
      <c r="FFK293" s="62">
        <v>14111604</v>
      </c>
      <c r="FFL293" s="62">
        <v>14111604</v>
      </c>
      <c r="FFM293" s="62">
        <v>14111604</v>
      </c>
      <c r="FFN293" s="62">
        <v>14111604</v>
      </c>
      <c r="FFO293" s="62">
        <v>14111604</v>
      </c>
      <c r="FFP293" s="62">
        <v>14111604</v>
      </c>
      <c r="FFQ293" s="62">
        <v>14111604</v>
      </c>
      <c r="FFR293" s="62">
        <v>14111604</v>
      </c>
      <c r="FFS293" s="62">
        <v>14111604</v>
      </c>
      <c r="FFT293" s="62">
        <v>14111604</v>
      </c>
      <c r="FFU293" s="62">
        <v>14111604</v>
      </c>
      <c r="FFV293" s="62">
        <v>14111604</v>
      </c>
      <c r="FFW293" s="62">
        <v>14111604</v>
      </c>
      <c r="FFX293" s="62">
        <v>14111604</v>
      </c>
      <c r="FFY293" s="62">
        <v>14111604</v>
      </c>
      <c r="FFZ293" s="62">
        <v>14111604</v>
      </c>
      <c r="FGA293" s="62">
        <v>14111604</v>
      </c>
      <c r="FGB293" s="62">
        <v>14111604</v>
      </c>
      <c r="FGC293" s="62">
        <v>14111604</v>
      </c>
      <c r="FGD293" s="62">
        <v>14111604</v>
      </c>
      <c r="FGE293" s="62">
        <v>14111604</v>
      </c>
      <c r="FGF293" s="62">
        <v>14111604</v>
      </c>
      <c r="FGG293" s="62">
        <v>14111604</v>
      </c>
      <c r="FGH293" s="62">
        <v>14111604</v>
      </c>
      <c r="FGI293" s="62">
        <v>14111604</v>
      </c>
      <c r="FGJ293" s="62">
        <v>14111604</v>
      </c>
      <c r="FGK293" s="62">
        <v>14111604</v>
      </c>
      <c r="FGL293" s="62">
        <v>14111604</v>
      </c>
      <c r="FGM293" s="62">
        <v>14111604</v>
      </c>
      <c r="FGN293" s="62">
        <v>14111604</v>
      </c>
      <c r="FGO293" s="62">
        <v>14111604</v>
      </c>
      <c r="FGP293" s="62">
        <v>14111604</v>
      </c>
      <c r="FGQ293" s="62">
        <v>14111604</v>
      </c>
      <c r="FGR293" s="62">
        <v>14111604</v>
      </c>
      <c r="FGS293" s="62">
        <v>14111604</v>
      </c>
      <c r="FGT293" s="62">
        <v>14111604</v>
      </c>
      <c r="FGU293" s="62">
        <v>14111604</v>
      </c>
      <c r="FGV293" s="62">
        <v>14111604</v>
      </c>
      <c r="FGW293" s="62">
        <v>14111604</v>
      </c>
      <c r="FGX293" s="62">
        <v>14111604</v>
      </c>
      <c r="FGY293" s="62">
        <v>14111604</v>
      </c>
      <c r="FGZ293" s="62">
        <v>14111604</v>
      </c>
      <c r="FHA293" s="62">
        <v>14111604</v>
      </c>
      <c r="FHB293" s="62">
        <v>14111604</v>
      </c>
      <c r="FHC293" s="62">
        <v>14111604</v>
      </c>
      <c r="FHD293" s="62">
        <v>14111604</v>
      </c>
      <c r="FHE293" s="62">
        <v>14111604</v>
      </c>
      <c r="FHF293" s="62">
        <v>14111604</v>
      </c>
      <c r="FHG293" s="62">
        <v>14111604</v>
      </c>
      <c r="FHH293" s="62">
        <v>14111604</v>
      </c>
      <c r="FHI293" s="62">
        <v>14111604</v>
      </c>
      <c r="FHJ293" s="62">
        <v>14111604</v>
      </c>
      <c r="FHK293" s="62">
        <v>14111604</v>
      </c>
      <c r="FHL293" s="62">
        <v>14111604</v>
      </c>
      <c r="FHM293" s="62">
        <v>14111604</v>
      </c>
      <c r="FHN293" s="62">
        <v>14111604</v>
      </c>
      <c r="FHO293" s="62">
        <v>14111604</v>
      </c>
      <c r="FHP293" s="62">
        <v>14111604</v>
      </c>
      <c r="FHQ293" s="62">
        <v>14111604</v>
      </c>
      <c r="FHR293" s="62">
        <v>14111604</v>
      </c>
      <c r="FHS293" s="62">
        <v>14111604</v>
      </c>
      <c r="FHT293" s="62">
        <v>14111604</v>
      </c>
      <c r="FHU293" s="62">
        <v>14111604</v>
      </c>
      <c r="FHV293" s="62">
        <v>14111604</v>
      </c>
      <c r="FHW293" s="62">
        <v>14111604</v>
      </c>
      <c r="FHX293" s="62">
        <v>14111604</v>
      </c>
      <c r="FHY293" s="62">
        <v>14111604</v>
      </c>
      <c r="FHZ293" s="62">
        <v>14111604</v>
      </c>
      <c r="FIA293" s="62">
        <v>14111604</v>
      </c>
      <c r="FIB293" s="62">
        <v>14111604</v>
      </c>
      <c r="FIC293" s="62">
        <v>14111604</v>
      </c>
      <c r="FID293" s="62">
        <v>14111604</v>
      </c>
      <c r="FIE293" s="62">
        <v>14111604</v>
      </c>
      <c r="FIF293" s="62">
        <v>14111604</v>
      </c>
      <c r="FIG293" s="62">
        <v>14111604</v>
      </c>
      <c r="FIH293" s="62">
        <v>14111604</v>
      </c>
      <c r="FII293" s="62">
        <v>14111604</v>
      </c>
      <c r="FIJ293" s="62">
        <v>14111604</v>
      </c>
      <c r="FIK293" s="62">
        <v>14111604</v>
      </c>
      <c r="FIL293" s="62">
        <v>14111604</v>
      </c>
      <c r="FIM293" s="62">
        <v>14111604</v>
      </c>
      <c r="FIN293" s="62">
        <v>14111604</v>
      </c>
      <c r="FIO293" s="62">
        <v>14111604</v>
      </c>
      <c r="FIP293" s="62">
        <v>14111604</v>
      </c>
      <c r="FIQ293" s="62">
        <v>14111604</v>
      </c>
      <c r="FIR293" s="62">
        <v>14111604</v>
      </c>
      <c r="FIS293" s="62">
        <v>14111604</v>
      </c>
      <c r="FIT293" s="62">
        <v>14111604</v>
      </c>
      <c r="FIU293" s="62">
        <v>14111604</v>
      </c>
      <c r="FIV293" s="62">
        <v>14111604</v>
      </c>
      <c r="FIW293" s="62">
        <v>14111604</v>
      </c>
      <c r="FIX293" s="62">
        <v>14111604</v>
      </c>
      <c r="FIY293" s="62">
        <v>14111604</v>
      </c>
      <c r="FIZ293" s="62">
        <v>14111604</v>
      </c>
      <c r="FJA293" s="62">
        <v>14111604</v>
      </c>
      <c r="FJB293" s="62">
        <v>14111604</v>
      </c>
      <c r="FJC293" s="62">
        <v>14111604</v>
      </c>
      <c r="FJD293" s="62">
        <v>14111604</v>
      </c>
      <c r="FJE293" s="62">
        <v>14111604</v>
      </c>
      <c r="FJF293" s="62">
        <v>14111604</v>
      </c>
      <c r="FJG293" s="62">
        <v>14111604</v>
      </c>
      <c r="FJH293" s="62">
        <v>14111604</v>
      </c>
      <c r="FJI293" s="62">
        <v>14111604</v>
      </c>
      <c r="FJJ293" s="62">
        <v>14111604</v>
      </c>
      <c r="FJK293" s="62">
        <v>14111604</v>
      </c>
      <c r="FJL293" s="62">
        <v>14111604</v>
      </c>
      <c r="FJM293" s="62">
        <v>14111604</v>
      </c>
      <c r="FJN293" s="62">
        <v>14111604</v>
      </c>
      <c r="FJO293" s="62">
        <v>14111604</v>
      </c>
      <c r="FJP293" s="62">
        <v>14111604</v>
      </c>
      <c r="FJQ293" s="62">
        <v>14111604</v>
      </c>
      <c r="FJR293" s="62">
        <v>14111604</v>
      </c>
      <c r="FJS293" s="62">
        <v>14111604</v>
      </c>
      <c r="FJT293" s="62">
        <v>14111604</v>
      </c>
      <c r="FJU293" s="62">
        <v>14111604</v>
      </c>
      <c r="FJV293" s="62">
        <v>14111604</v>
      </c>
      <c r="FJW293" s="62">
        <v>14111604</v>
      </c>
      <c r="FJX293" s="62">
        <v>14111604</v>
      </c>
      <c r="FJY293" s="62">
        <v>14111604</v>
      </c>
      <c r="FJZ293" s="62">
        <v>14111604</v>
      </c>
      <c r="FKA293" s="62">
        <v>14111604</v>
      </c>
      <c r="FKB293" s="62">
        <v>14111604</v>
      </c>
      <c r="FKC293" s="62">
        <v>14111604</v>
      </c>
      <c r="FKD293" s="62">
        <v>14111604</v>
      </c>
      <c r="FKE293" s="62">
        <v>14111604</v>
      </c>
      <c r="FKF293" s="62">
        <v>14111604</v>
      </c>
      <c r="FKG293" s="62">
        <v>14111604</v>
      </c>
      <c r="FKH293" s="62">
        <v>14111604</v>
      </c>
      <c r="FKI293" s="62">
        <v>14111604</v>
      </c>
      <c r="FKJ293" s="62">
        <v>14111604</v>
      </c>
      <c r="FKK293" s="62">
        <v>14111604</v>
      </c>
      <c r="FKL293" s="62">
        <v>14111604</v>
      </c>
      <c r="FKM293" s="62">
        <v>14111604</v>
      </c>
      <c r="FKN293" s="62">
        <v>14111604</v>
      </c>
      <c r="FKO293" s="62">
        <v>14111604</v>
      </c>
      <c r="FKP293" s="62">
        <v>14111604</v>
      </c>
      <c r="FKQ293" s="62">
        <v>14111604</v>
      </c>
      <c r="FKR293" s="62">
        <v>14111604</v>
      </c>
      <c r="FKS293" s="62">
        <v>14111604</v>
      </c>
      <c r="FKT293" s="62">
        <v>14111604</v>
      </c>
      <c r="FKU293" s="62">
        <v>14111604</v>
      </c>
      <c r="FKV293" s="62">
        <v>14111604</v>
      </c>
      <c r="FKW293" s="62">
        <v>14111604</v>
      </c>
      <c r="FKX293" s="62">
        <v>14111604</v>
      </c>
      <c r="FKY293" s="62">
        <v>14111604</v>
      </c>
      <c r="FKZ293" s="62">
        <v>14111604</v>
      </c>
      <c r="FLA293" s="62">
        <v>14111604</v>
      </c>
      <c r="FLB293" s="62">
        <v>14111604</v>
      </c>
      <c r="FLC293" s="62">
        <v>14111604</v>
      </c>
      <c r="FLD293" s="62">
        <v>14111604</v>
      </c>
      <c r="FLE293" s="62">
        <v>14111604</v>
      </c>
      <c r="FLF293" s="62">
        <v>14111604</v>
      </c>
      <c r="FLG293" s="62">
        <v>14111604</v>
      </c>
      <c r="FLH293" s="62">
        <v>14111604</v>
      </c>
      <c r="FLI293" s="62">
        <v>14111604</v>
      </c>
      <c r="FLJ293" s="62">
        <v>14111604</v>
      </c>
      <c r="FLK293" s="62">
        <v>14111604</v>
      </c>
      <c r="FLL293" s="62">
        <v>14111604</v>
      </c>
      <c r="FLM293" s="62">
        <v>14111604</v>
      </c>
      <c r="FLN293" s="62">
        <v>14111604</v>
      </c>
      <c r="FLO293" s="62">
        <v>14111604</v>
      </c>
      <c r="FLP293" s="62">
        <v>14111604</v>
      </c>
      <c r="FLQ293" s="62">
        <v>14111604</v>
      </c>
      <c r="FLR293" s="62">
        <v>14111604</v>
      </c>
      <c r="FLS293" s="62">
        <v>14111604</v>
      </c>
      <c r="FLT293" s="62">
        <v>14111604</v>
      </c>
      <c r="FLU293" s="62">
        <v>14111604</v>
      </c>
      <c r="FLV293" s="62">
        <v>14111604</v>
      </c>
      <c r="FLW293" s="62">
        <v>14111604</v>
      </c>
      <c r="FLX293" s="62">
        <v>14111604</v>
      </c>
      <c r="FLY293" s="62">
        <v>14111604</v>
      </c>
      <c r="FLZ293" s="62">
        <v>14111604</v>
      </c>
      <c r="FMA293" s="62">
        <v>14111604</v>
      </c>
      <c r="FMB293" s="62">
        <v>14111604</v>
      </c>
      <c r="FMC293" s="62">
        <v>14111604</v>
      </c>
      <c r="FMD293" s="62">
        <v>14111604</v>
      </c>
      <c r="FME293" s="62">
        <v>14111604</v>
      </c>
      <c r="FMF293" s="62">
        <v>14111604</v>
      </c>
      <c r="FMG293" s="62">
        <v>14111604</v>
      </c>
      <c r="FMH293" s="62">
        <v>14111604</v>
      </c>
      <c r="FMI293" s="62">
        <v>14111604</v>
      </c>
      <c r="FMJ293" s="62">
        <v>14111604</v>
      </c>
      <c r="FMK293" s="62">
        <v>14111604</v>
      </c>
      <c r="FML293" s="62">
        <v>14111604</v>
      </c>
      <c r="FMM293" s="62">
        <v>14111604</v>
      </c>
      <c r="FMN293" s="62">
        <v>14111604</v>
      </c>
      <c r="FMO293" s="62">
        <v>14111604</v>
      </c>
      <c r="FMP293" s="62">
        <v>14111604</v>
      </c>
      <c r="FMQ293" s="62">
        <v>14111604</v>
      </c>
      <c r="FMR293" s="62">
        <v>14111604</v>
      </c>
      <c r="FMS293" s="62">
        <v>14111604</v>
      </c>
      <c r="FMT293" s="62">
        <v>14111604</v>
      </c>
      <c r="FMU293" s="62">
        <v>14111604</v>
      </c>
      <c r="FMV293" s="62">
        <v>14111604</v>
      </c>
      <c r="FMW293" s="62">
        <v>14111604</v>
      </c>
      <c r="FMX293" s="62">
        <v>14111604</v>
      </c>
      <c r="FMY293" s="62">
        <v>14111604</v>
      </c>
      <c r="FMZ293" s="62">
        <v>14111604</v>
      </c>
      <c r="FNA293" s="62">
        <v>14111604</v>
      </c>
      <c r="FNB293" s="62">
        <v>14111604</v>
      </c>
      <c r="FNC293" s="62">
        <v>14111604</v>
      </c>
      <c r="FND293" s="62">
        <v>14111604</v>
      </c>
      <c r="FNE293" s="62">
        <v>14111604</v>
      </c>
      <c r="FNF293" s="62">
        <v>14111604</v>
      </c>
      <c r="FNG293" s="62">
        <v>14111604</v>
      </c>
      <c r="FNH293" s="62">
        <v>14111604</v>
      </c>
      <c r="FNI293" s="62">
        <v>14111604</v>
      </c>
      <c r="FNJ293" s="62">
        <v>14111604</v>
      </c>
      <c r="FNK293" s="62">
        <v>14111604</v>
      </c>
      <c r="FNL293" s="62">
        <v>14111604</v>
      </c>
      <c r="FNM293" s="62">
        <v>14111604</v>
      </c>
      <c r="FNN293" s="62">
        <v>14111604</v>
      </c>
      <c r="FNO293" s="62">
        <v>14111604</v>
      </c>
      <c r="FNP293" s="62">
        <v>14111604</v>
      </c>
      <c r="FNQ293" s="62">
        <v>14111604</v>
      </c>
      <c r="FNR293" s="62">
        <v>14111604</v>
      </c>
      <c r="FNS293" s="62">
        <v>14111604</v>
      </c>
      <c r="FNT293" s="62">
        <v>14111604</v>
      </c>
      <c r="FNU293" s="62">
        <v>14111604</v>
      </c>
      <c r="FNV293" s="62">
        <v>14111604</v>
      </c>
      <c r="FNW293" s="62">
        <v>14111604</v>
      </c>
      <c r="FNX293" s="62">
        <v>14111604</v>
      </c>
      <c r="FNY293" s="62">
        <v>14111604</v>
      </c>
      <c r="FNZ293" s="62">
        <v>14111604</v>
      </c>
      <c r="FOA293" s="62">
        <v>14111604</v>
      </c>
      <c r="FOB293" s="62">
        <v>14111604</v>
      </c>
      <c r="FOC293" s="62">
        <v>14111604</v>
      </c>
      <c r="FOD293" s="62">
        <v>14111604</v>
      </c>
      <c r="FOE293" s="62">
        <v>14111604</v>
      </c>
      <c r="FOF293" s="62">
        <v>14111604</v>
      </c>
      <c r="FOG293" s="62">
        <v>14111604</v>
      </c>
      <c r="FOH293" s="62">
        <v>14111604</v>
      </c>
      <c r="FOI293" s="62">
        <v>14111604</v>
      </c>
      <c r="FOJ293" s="62">
        <v>14111604</v>
      </c>
      <c r="FOK293" s="62">
        <v>14111604</v>
      </c>
      <c r="FOL293" s="62">
        <v>14111604</v>
      </c>
      <c r="FOM293" s="62">
        <v>14111604</v>
      </c>
      <c r="FON293" s="62">
        <v>14111604</v>
      </c>
      <c r="FOO293" s="62">
        <v>14111604</v>
      </c>
      <c r="FOP293" s="62">
        <v>14111604</v>
      </c>
      <c r="FOQ293" s="62">
        <v>14111604</v>
      </c>
      <c r="FOR293" s="62">
        <v>14111604</v>
      </c>
      <c r="FOS293" s="62">
        <v>14111604</v>
      </c>
      <c r="FOT293" s="62">
        <v>14111604</v>
      </c>
      <c r="FOU293" s="62">
        <v>14111604</v>
      </c>
      <c r="FOV293" s="62">
        <v>14111604</v>
      </c>
      <c r="FOW293" s="62">
        <v>14111604</v>
      </c>
      <c r="FOX293" s="62">
        <v>14111604</v>
      </c>
      <c r="FOY293" s="62">
        <v>14111604</v>
      </c>
      <c r="FOZ293" s="62">
        <v>14111604</v>
      </c>
      <c r="FPA293" s="62">
        <v>14111604</v>
      </c>
      <c r="FPB293" s="62">
        <v>14111604</v>
      </c>
      <c r="FPC293" s="62">
        <v>14111604</v>
      </c>
      <c r="FPD293" s="62">
        <v>14111604</v>
      </c>
      <c r="FPE293" s="62">
        <v>14111604</v>
      </c>
      <c r="FPF293" s="62">
        <v>14111604</v>
      </c>
      <c r="FPG293" s="62">
        <v>14111604</v>
      </c>
      <c r="FPH293" s="62">
        <v>14111604</v>
      </c>
      <c r="FPI293" s="62">
        <v>14111604</v>
      </c>
      <c r="FPJ293" s="62">
        <v>14111604</v>
      </c>
      <c r="FPK293" s="62">
        <v>14111604</v>
      </c>
      <c r="FPL293" s="62">
        <v>14111604</v>
      </c>
      <c r="FPM293" s="62">
        <v>14111604</v>
      </c>
      <c r="FPN293" s="62">
        <v>14111604</v>
      </c>
      <c r="FPO293" s="62">
        <v>14111604</v>
      </c>
      <c r="FPP293" s="62">
        <v>14111604</v>
      </c>
      <c r="FPQ293" s="62">
        <v>14111604</v>
      </c>
      <c r="FPR293" s="62">
        <v>14111604</v>
      </c>
      <c r="FPS293" s="62">
        <v>14111604</v>
      </c>
      <c r="FPT293" s="62">
        <v>14111604</v>
      </c>
      <c r="FPU293" s="62">
        <v>14111604</v>
      </c>
      <c r="FPV293" s="62">
        <v>14111604</v>
      </c>
      <c r="FPW293" s="62">
        <v>14111604</v>
      </c>
      <c r="FPX293" s="62">
        <v>14111604</v>
      </c>
      <c r="FPY293" s="62">
        <v>14111604</v>
      </c>
      <c r="FPZ293" s="62">
        <v>14111604</v>
      </c>
      <c r="FQA293" s="62">
        <v>14111604</v>
      </c>
      <c r="FQB293" s="62">
        <v>14111604</v>
      </c>
      <c r="FQC293" s="62">
        <v>14111604</v>
      </c>
      <c r="FQD293" s="62">
        <v>14111604</v>
      </c>
      <c r="FQE293" s="62">
        <v>14111604</v>
      </c>
      <c r="FQF293" s="62">
        <v>14111604</v>
      </c>
      <c r="FQG293" s="62">
        <v>14111604</v>
      </c>
      <c r="FQH293" s="62">
        <v>14111604</v>
      </c>
      <c r="FQI293" s="62">
        <v>14111604</v>
      </c>
      <c r="FQJ293" s="62">
        <v>14111604</v>
      </c>
      <c r="FQK293" s="62">
        <v>14111604</v>
      </c>
      <c r="FQL293" s="62">
        <v>14111604</v>
      </c>
      <c r="FQM293" s="62">
        <v>14111604</v>
      </c>
      <c r="FQN293" s="62">
        <v>14111604</v>
      </c>
      <c r="FQO293" s="62">
        <v>14111604</v>
      </c>
      <c r="FQP293" s="62">
        <v>14111604</v>
      </c>
      <c r="FQQ293" s="62">
        <v>14111604</v>
      </c>
      <c r="FQR293" s="62">
        <v>14111604</v>
      </c>
      <c r="FQS293" s="62">
        <v>14111604</v>
      </c>
      <c r="FQT293" s="62">
        <v>14111604</v>
      </c>
      <c r="FQU293" s="62">
        <v>14111604</v>
      </c>
      <c r="FQV293" s="62">
        <v>14111604</v>
      </c>
      <c r="FQW293" s="62">
        <v>14111604</v>
      </c>
      <c r="FQX293" s="62">
        <v>14111604</v>
      </c>
      <c r="FQY293" s="62">
        <v>14111604</v>
      </c>
      <c r="FQZ293" s="62">
        <v>14111604</v>
      </c>
      <c r="FRA293" s="62">
        <v>14111604</v>
      </c>
      <c r="FRB293" s="62">
        <v>14111604</v>
      </c>
      <c r="FRC293" s="62">
        <v>14111604</v>
      </c>
      <c r="FRD293" s="62">
        <v>14111604</v>
      </c>
      <c r="FRE293" s="62">
        <v>14111604</v>
      </c>
      <c r="FRF293" s="62">
        <v>14111604</v>
      </c>
      <c r="FRG293" s="62">
        <v>14111604</v>
      </c>
      <c r="FRH293" s="62">
        <v>14111604</v>
      </c>
      <c r="FRI293" s="62">
        <v>14111604</v>
      </c>
      <c r="FRJ293" s="62">
        <v>14111604</v>
      </c>
      <c r="FRK293" s="62">
        <v>14111604</v>
      </c>
      <c r="FRL293" s="62">
        <v>14111604</v>
      </c>
      <c r="FRM293" s="62">
        <v>14111604</v>
      </c>
      <c r="FRN293" s="62">
        <v>14111604</v>
      </c>
      <c r="FRO293" s="62">
        <v>14111604</v>
      </c>
      <c r="FRP293" s="62">
        <v>14111604</v>
      </c>
      <c r="FRQ293" s="62">
        <v>14111604</v>
      </c>
      <c r="FRR293" s="62">
        <v>14111604</v>
      </c>
      <c r="FRS293" s="62">
        <v>14111604</v>
      </c>
      <c r="FRT293" s="62">
        <v>14111604</v>
      </c>
      <c r="FRU293" s="62">
        <v>14111604</v>
      </c>
      <c r="FRV293" s="62">
        <v>14111604</v>
      </c>
      <c r="FRW293" s="62">
        <v>14111604</v>
      </c>
      <c r="FRX293" s="62">
        <v>14111604</v>
      </c>
      <c r="FRY293" s="62">
        <v>14111604</v>
      </c>
      <c r="FRZ293" s="62">
        <v>14111604</v>
      </c>
      <c r="FSA293" s="62">
        <v>14111604</v>
      </c>
      <c r="FSB293" s="62">
        <v>14111604</v>
      </c>
      <c r="FSC293" s="62">
        <v>14111604</v>
      </c>
      <c r="FSD293" s="62">
        <v>14111604</v>
      </c>
      <c r="FSE293" s="62">
        <v>14111604</v>
      </c>
      <c r="FSF293" s="62">
        <v>14111604</v>
      </c>
      <c r="FSG293" s="62">
        <v>14111604</v>
      </c>
      <c r="FSH293" s="62">
        <v>14111604</v>
      </c>
      <c r="FSI293" s="62">
        <v>14111604</v>
      </c>
      <c r="FSJ293" s="62">
        <v>14111604</v>
      </c>
      <c r="FSK293" s="62">
        <v>14111604</v>
      </c>
      <c r="FSL293" s="62">
        <v>14111604</v>
      </c>
      <c r="FSM293" s="62">
        <v>14111604</v>
      </c>
      <c r="FSN293" s="62">
        <v>14111604</v>
      </c>
      <c r="FSO293" s="62">
        <v>14111604</v>
      </c>
      <c r="FSP293" s="62">
        <v>14111604</v>
      </c>
      <c r="FSQ293" s="62">
        <v>14111604</v>
      </c>
      <c r="FSR293" s="62">
        <v>14111604</v>
      </c>
      <c r="FSS293" s="62">
        <v>14111604</v>
      </c>
      <c r="FST293" s="62">
        <v>14111604</v>
      </c>
      <c r="FSU293" s="62">
        <v>14111604</v>
      </c>
      <c r="FSV293" s="62">
        <v>14111604</v>
      </c>
      <c r="FSW293" s="62">
        <v>14111604</v>
      </c>
      <c r="FSX293" s="62">
        <v>14111604</v>
      </c>
      <c r="FSY293" s="62">
        <v>14111604</v>
      </c>
      <c r="FSZ293" s="62">
        <v>14111604</v>
      </c>
      <c r="FTA293" s="62">
        <v>14111604</v>
      </c>
      <c r="FTB293" s="62">
        <v>14111604</v>
      </c>
      <c r="FTC293" s="62">
        <v>14111604</v>
      </c>
      <c r="FTD293" s="62">
        <v>14111604</v>
      </c>
      <c r="FTE293" s="62">
        <v>14111604</v>
      </c>
      <c r="FTF293" s="62">
        <v>14111604</v>
      </c>
      <c r="FTG293" s="62">
        <v>14111604</v>
      </c>
      <c r="FTH293" s="62">
        <v>14111604</v>
      </c>
      <c r="FTI293" s="62">
        <v>14111604</v>
      </c>
      <c r="FTJ293" s="62">
        <v>14111604</v>
      </c>
      <c r="FTK293" s="62">
        <v>14111604</v>
      </c>
      <c r="FTL293" s="62">
        <v>14111604</v>
      </c>
      <c r="FTM293" s="62">
        <v>14111604</v>
      </c>
      <c r="FTN293" s="62">
        <v>14111604</v>
      </c>
      <c r="FTO293" s="62">
        <v>14111604</v>
      </c>
      <c r="FTP293" s="62">
        <v>14111604</v>
      </c>
      <c r="FTQ293" s="62">
        <v>14111604</v>
      </c>
      <c r="FTR293" s="62">
        <v>14111604</v>
      </c>
      <c r="FTS293" s="62">
        <v>14111604</v>
      </c>
      <c r="FTT293" s="62">
        <v>14111604</v>
      </c>
      <c r="FTU293" s="62">
        <v>14111604</v>
      </c>
      <c r="FTV293" s="62">
        <v>14111604</v>
      </c>
      <c r="FTW293" s="62">
        <v>14111604</v>
      </c>
      <c r="FTX293" s="62">
        <v>14111604</v>
      </c>
      <c r="FTY293" s="62">
        <v>14111604</v>
      </c>
      <c r="FTZ293" s="62">
        <v>14111604</v>
      </c>
      <c r="FUA293" s="62">
        <v>14111604</v>
      </c>
      <c r="FUB293" s="62">
        <v>14111604</v>
      </c>
      <c r="FUC293" s="62">
        <v>14111604</v>
      </c>
      <c r="FUD293" s="62">
        <v>14111604</v>
      </c>
      <c r="FUE293" s="62">
        <v>14111604</v>
      </c>
      <c r="FUF293" s="62">
        <v>14111604</v>
      </c>
      <c r="FUG293" s="62">
        <v>14111604</v>
      </c>
      <c r="FUH293" s="62">
        <v>14111604</v>
      </c>
      <c r="FUI293" s="62">
        <v>14111604</v>
      </c>
      <c r="FUJ293" s="62">
        <v>14111604</v>
      </c>
      <c r="FUK293" s="62">
        <v>14111604</v>
      </c>
      <c r="FUL293" s="62">
        <v>14111604</v>
      </c>
      <c r="FUM293" s="62">
        <v>14111604</v>
      </c>
      <c r="FUN293" s="62">
        <v>14111604</v>
      </c>
      <c r="FUO293" s="62">
        <v>14111604</v>
      </c>
      <c r="FUP293" s="62">
        <v>14111604</v>
      </c>
      <c r="FUQ293" s="62">
        <v>14111604</v>
      </c>
      <c r="FUR293" s="62">
        <v>14111604</v>
      </c>
      <c r="FUS293" s="62">
        <v>14111604</v>
      </c>
      <c r="FUT293" s="62">
        <v>14111604</v>
      </c>
      <c r="FUU293" s="62">
        <v>14111604</v>
      </c>
      <c r="FUV293" s="62">
        <v>14111604</v>
      </c>
      <c r="FUW293" s="62">
        <v>14111604</v>
      </c>
      <c r="FUX293" s="62">
        <v>14111604</v>
      </c>
      <c r="FUY293" s="62">
        <v>14111604</v>
      </c>
      <c r="FUZ293" s="62">
        <v>14111604</v>
      </c>
      <c r="FVA293" s="62">
        <v>14111604</v>
      </c>
      <c r="FVB293" s="62">
        <v>14111604</v>
      </c>
      <c r="FVC293" s="62">
        <v>14111604</v>
      </c>
      <c r="FVD293" s="62">
        <v>14111604</v>
      </c>
      <c r="FVE293" s="62">
        <v>14111604</v>
      </c>
      <c r="FVF293" s="62">
        <v>14111604</v>
      </c>
      <c r="FVG293" s="62">
        <v>14111604</v>
      </c>
      <c r="FVH293" s="62">
        <v>14111604</v>
      </c>
      <c r="FVI293" s="62">
        <v>14111604</v>
      </c>
      <c r="FVJ293" s="62">
        <v>14111604</v>
      </c>
      <c r="FVK293" s="62">
        <v>14111604</v>
      </c>
      <c r="FVL293" s="62">
        <v>14111604</v>
      </c>
      <c r="FVM293" s="62">
        <v>14111604</v>
      </c>
      <c r="FVN293" s="62">
        <v>14111604</v>
      </c>
      <c r="FVO293" s="62">
        <v>14111604</v>
      </c>
      <c r="FVP293" s="62">
        <v>14111604</v>
      </c>
      <c r="FVQ293" s="62">
        <v>14111604</v>
      </c>
      <c r="FVR293" s="62">
        <v>14111604</v>
      </c>
      <c r="FVS293" s="62">
        <v>14111604</v>
      </c>
      <c r="FVT293" s="62">
        <v>14111604</v>
      </c>
      <c r="FVU293" s="62">
        <v>14111604</v>
      </c>
      <c r="FVV293" s="62">
        <v>14111604</v>
      </c>
      <c r="FVW293" s="62">
        <v>14111604</v>
      </c>
      <c r="FVX293" s="62">
        <v>14111604</v>
      </c>
      <c r="FVY293" s="62">
        <v>14111604</v>
      </c>
      <c r="FVZ293" s="62">
        <v>14111604</v>
      </c>
      <c r="FWA293" s="62">
        <v>14111604</v>
      </c>
      <c r="FWB293" s="62">
        <v>14111604</v>
      </c>
      <c r="FWC293" s="62">
        <v>14111604</v>
      </c>
      <c r="FWD293" s="62">
        <v>14111604</v>
      </c>
      <c r="FWE293" s="62">
        <v>14111604</v>
      </c>
      <c r="FWF293" s="62">
        <v>14111604</v>
      </c>
      <c r="FWG293" s="62">
        <v>14111604</v>
      </c>
      <c r="FWH293" s="62">
        <v>14111604</v>
      </c>
      <c r="FWI293" s="62">
        <v>14111604</v>
      </c>
      <c r="FWJ293" s="62">
        <v>14111604</v>
      </c>
      <c r="FWK293" s="62">
        <v>14111604</v>
      </c>
      <c r="FWL293" s="62">
        <v>14111604</v>
      </c>
      <c r="FWM293" s="62">
        <v>14111604</v>
      </c>
      <c r="FWN293" s="62">
        <v>14111604</v>
      </c>
      <c r="FWO293" s="62">
        <v>14111604</v>
      </c>
      <c r="FWP293" s="62">
        <v>14111604</v>
      </c>
      <c r="FWQ293" s="62">
        <v>14111604</v>
      </c>
      <c r="FWR293" s="62">
        <v>14111604</v>
      </c>
      <c r="FWS293" s="62">
        <v>14111604</v>
      </c>
      <c r="FWT293" s="62">
        <v>14111604</v>
      </c>
      <c r="FWU293" s="62">
        <v>14111604</v>
      </c>
      <c r="FWV293" s="62">
        <v>14111604</v>
      </c>
      <c r="FWW293" s="62">
        <v>14111604</v>
      </c>
      <c r="FWX293" s="62">
        <v>14111604</v>
      </c>
      <c r="FWY293" s="62">
        <v>14111604</v>
      </c>
      <c r="FWZ293" s="62">
        <v>14111604</v>
      </c>
      <c r="FXA293" s="62">
        <v>14111604</v>
      </c>
      <c r="FXB293" s="62">
        <v>14111604</v>
      </c>
      <c r="FXC293" s="62">
        <v>14111604</v>
      </c>
      <c r="FXD293" s="62">
        <v>14111604</v>
      </c>
      <c r="FXE293" s="62">
        <v>14111604</v>
      </c>
      <c r="FXF293" s="62">
        <v>14111604</v>
      </c>
      <c r="FXG293" s="62">
        <v>14111604</v>
      </c>
      <c r="FXH293" s="62">
        <v>14111604</v>
      </c>
      <c r="FXI293" s="62">
        <v>14111604</v>
      </c>
      <c r="FXJ293" s="62">
        <v>14111604</v>
      </c>
      <c r="FXK293" s="62">
        <v>14111604</v>
      </c>
      <c r="FXL293" s="62">
        <v>14111604</v>
      </c>
      <c r="FXM293" s="62">
        <v>14111604</v>
      </c>
      <c r="FXN293" s="62">
        <v>14111604</v>
      </c>
      <c r="FXO293" s="62">
        <v>14111604</v>
      </c>
      <c r="FXP293" s="62">
        <v>14111604</v>
      </c>
      <c r="FXQ293" s="62">
        <v>14111604</v>
      </c>
      <c r="FXR293" s="62">
        <v>14111604</v>
      </c>
      <c r="FXS293" s="62">
        <v>14111604</v>
      </c>
      <c r="FXT293" s="62">
        <v>14111604</v>
      </c>
      <c r="FXU293" s="62">
        <v>14111604</v>
      </c>
      <c r="FXV293" s="62">
        <v>14111604</v>
      </c>
      <c r="FXW293" s="62">
        <v>14111604</v>
      </c>
      <c r="FXX293" s="62">
        <v>14111604</v>
      </c>
      <c r="FXY293" s="62">
        <v>14111604</v>
      </c>
      <c r="FXZ293" s="62">
        <v>14111604</v>
      </c>
      <c r="FYA293" s="62">
        <v>14111604</v>
      </c>
      <c r="FYB293" s="62">
        <v>14111604</v>
      </c>
      <c r="FYC293" s="62">
        <v>14111604</v>
      </c>
      <c r="FYD293" s="62">
        <v>14111604</v>
      </c>
      <c r="FYE293" s="62">
        <v>14111604</v>
      </c>
      <c r="FYF293" s="62">
        <v>14111604</v>
      </c>
      <c r="FYG293" s="62">
        <v>14111604</v>
      </c>
      <c r="FYH293" s="62">
        <v>14111604</v>
      </c>
      <c r="FYI293" s="62">
        <v>14111604</v>
      </c>
      <c r="FYJ293" s="62">
        <v>14111604</v>
      </c>
      <c r="FYK293" s="62">
        <v>14111604</v>
      </c>
      <c r="FYL293" s="62">
        <v>14111604</v>
      </c>
      <c r="FYM293" s="62">
        <v>14111604</v>
      </c>
      <c r="FYN293" s="62">
        <v>14111604</v>
      </c>
      <c r="FYO293" s="62">
        <v>14111604</v>
      </c>
      <c r="FYP293" s="62">
        <v>14111604</v>
      </c>
      <c r="FYQ293" s="62">
        <v>14111604</v>
      </c>
      <c r="FYR293" s="62">
        <v>14111604</v>
      </c>
      <c r="FYS293" s="62">
        <v>14111604</v>
      </c>
      <c r="FYT293" s="62">
        <v>14111604</v>
      </c>
      <c r="FYU293" s="62">
        <v>14111604</v>
      </c>
      <c r="FYV293" s="62">
        <v>14111604</v>
      </c>
      <c r="FYW293" s="62">
        <v>14111604</v>
      </c>
      <c r="FYX293" s="62">
        <v>14111604</v>
      </c>
      <c r="FYY293" s="62">
        <v>14111604</v>
      </c>
      <c r="FYZ293" s="62">
        <v>14111604</v>
      </c>
      <c r="FZA293" s="62">
        <v>14111604</v>
      </c>
      <c r="FZB293" s="62">
        <v>14111604</v>
      </c>
      <c r="FZC293" s="62">
        <v>14111604</v>
      </c>
      <c r="FZD293" s="62">
        <v>14111604</v>
      </c>
      <c r="FZE293" s="62">
        <v>14111604</v>
      </c>
      <c r="FZF293" s="62">
        <v>14111604</v>
      </c>
      <c r="FZG293" s="62">
        <v>14111604</v>
      </c>
      <c r="FZH293" s="62">
        <v>14111604</v>
      </c>
      <c r="FZI293" s="62">
        <v>14111604</v>
      </c>
      <c r="FZJ293" s="62">
        <v>14111604</v>
      </c>
      <c r="FZK293" s="62">
        <v>14111604</v>
      </c>
      <c r="FZL293" s="62">
        <v>14111604</v>
      </c>
      <c r="FZM293" s="62">
        <v>14111604</v>
      </c>
      <c r="FZN293" s="62">
        <v>14111604</v>
      </c>
      <c r="FZO293" s="62">
        <v>14111604</v>
      </c>
      <c r="FZP293" s="62">
        <v>14111604</v>
      </c>
      <c r="FZQ293" s="62">
        <v>14111604</v>
      </c>
      <c r="FZR293" s="62">
        <v>14111604</v>
      </c>
      <c r="FZS293" s="62">
        <v>14111604</v>
      </c>
      <c r="FZT293" s="62">
        <v>14111604</v>
      </c>
      <c r="FZU293" s="62">
        <v>14111604</v>
      </c>
      <c r="FZV293" s="62">
        <v>14111604</v>
      </c>
      <c r="FZW293" s="62">
        <v>14111604</v>
      </c>
      <c r="FZX293" s="62">
        <v>14111604</v>
      </c>
      <c r="FZY293" s="62">
        <v>14111604</v>
      </c>
      <c r="FZZ293" s="62">
        <v>14111604</v>
      </c>
      <c r="GAA293" s="62">
        <v>14111604</v>
      </c>
      <c r="GAB293" s="62">
        <v>14111604</v>
      </c>
      <c r="GAC293" s="62">
        <v>14111604</v>
      </c>
      <c r="GAD293" s="62">
        <v>14111604</v>
      </c>
      <c r="GAE293" s="62">
        <v>14111604</v>
      </c>
      <c r="GAF293" s="62">
        <v>14111604</v>
      </c>
      <c r="GAG293" s="62">
        <v>14111604</v>
      </c>
      <c r="GAH293" s="62">
        <v>14111604</v>
      </c>
      <c r="GAI293" s="62">
        <v>14111604</v>
      </c>
      <c r="GAJ293" s="62">
        <v>14111604</v>
      </c>
      <c r="GAK293" s="62">
        <v>14111604</v>
      </c>
      <c r="GAL293" s="62">
        <v>14111604</v>
      </c>
      <c r="GAM293" s="62">
        <v>14111604</v>
      </c>
      <c r="GAN293" s="62">
        <v>14111604</v>
      </c>
      <c r="GAO293" s="62">
        <v>14111604</v>
      </c>
      <c r="GAP293" s="62">
        <v>14111604</v>
      </c>
      <c r="GAQ293" s="62">
        <v>14111604</v>
      </c>
      <c r="GAR293" s="62">
        <v>14111604</v>
      </c>
      <c r="GAS293" s="62">
        <v>14111604</v>
      </c>
      <c r="GAT293" s="62">
        <v>14111604</v>
      </c>
      <c r="GAU293" s="62">
        <v>14111604</v>
      </c>
      <c r="GAV293" s="62">
        <v>14111604</v>
      </c>
      <c r="GAW293" s="62">
        <v>14111604</v>
      </c>
      <c r="GAX293" s="62">
        <v>14111604</v>
      </c>
      <c r="GAY293" s="62">
        <v>14111604</v>
      </c>
      <c r="GAZ293" s="62">
        <v>14111604</v>
      </c>
      <c r="GBA293" s="62">
        <v>14111604</v>
      </c>
      <c r="GBB293" s="62">
        <v>14111604</v>
      </c>
      <c r="GBC293" s="62">
        <v>14111604</v>
      </c>
      <c r="GBD293" s="62">
        <v>14111604</v>
      </c>
      <c r="GBE293" s="62">
        <v>14111604</v>
      </c>
      <c r="GBF293" s="62">
        <v>14111604</v>
      </c>
      <c r="GBG293" s="62">
        <v>14111604</v>
      </c>
      <c r="GBH293" s="62">
        <v>14111604</v>
      </c>
      <c r="GBI293" s="62">
        <v>14111604</v>
      </c>
      <c r="GBJ293" s="62">
        <v>14111604</v>
      </c>
      <c r="GBK293" s="62">
        <v>14111604</v>
      </c>
      <c r="GBL293" s="62">
        <v>14111604</v>
      </c>
      <c r="GBM293" s="62">
        <v>14111604</v>
      </c>
      <c r="GBN293" s="62">
        <v>14111604</v>
      </c>
      <c r="GBO293" s="62">
        <v>14111604</v>
      </c>
      <c r="GBP293" s="62">
        <v>14111604</v>
      </c>
      <c r="GBQ293" s="62">
        <v>14111604</v>
      </c>
      <c r="GBR293" s="62">
        <v>14111604</v>
      </c>
      <c r="GBS293" s="62">
        <v>14111604</v>
      </c>
      <c r="GBT293" s="62">
        <v>14111604</v>
      </c>
      <c r="GBU293" s="62">
        <v>14111604</v>
      </c>
      <c r="GBV293" s="62">
        <v>14111604</v>
      </c>
      <c r="GBW293" s="62">
        <v>14111604</v>
      </c>
      <c r="GBX293" s="62">
        <v>14111604</v>
      </c>
      <c r="GBY293" s="62">
        <v>14111604</v>
      </c>
      <c r="GBZ293" s="62">
        <v>14111604</v>
      </c>
      <c r="GCA293" s="62">
        <v>14111604</v>
      </c>
      <c r="GCB293" s="62">
        <v>14111604</v>
      </c>
      <c r="GCC293" s="62">
        <v>14111604</v>
      </c>
      <c r="GCD293" s="62">
        <v>14111604</v>
      </c>
      <c r="GCE293" s="62">
        <v>14111604</v>
      </c>
      <c r="GCF293" s="62">
        <v>14111604</v>
      </c>
      <c r="GCG293" s="62">
        <v>14111604</v>
      </c>
      <c r="GCH293" s="62">
        <v>14111604</v>
      </c>
      <c r="GCI293" s="62">
        <v>14111604</v>
      </c>
      <c r="GCJ293" s="62">
        <v>14111604</v>
      </c>
      <c r="GCK293" s="62">
        <v>14111604</v>
      </c>
      <c r="GCL293" s="62">
        <v>14111604</v>
      </c>
      <c r="GCM293" s="62">
        <v>14111604</v>
      </c>
      <c r="GCN293" s="62">
        <v>14111604</v>
      </c>
      <c r="GCO293" s="62">
        <v>14111604</v>
      </c>
      <c r="GCP293" s="62">
        <v>14111604</v>
      </c>
      <c r="GCQ293" s="62">
        <v>14111604</v>
      </c>
      <c r="GCR293" s="62">
        <v>14111604</v>
      </c>
      <c r="GCS293" s="62">
        <v>14111604</v>
      </c>
      <c r="GCT293" s="62">
        <v>14111604</v>
      </c>
      <c r="GCU293" s="62">
        <v>14111604</v>
      </c>
      <c r="GCV293" s="62">
        <v>14111604</v>
      </c>
      <c r="GCW293" s="62">
        <v>14111604</v>
      </c>
      <c r="GCX293" s="62">
        <v>14111604</v>
      </c>
      <c r="GCY293" s="62">
        <v>14111604</v>
      </c>
      <c r="GCZ293" s="62">
        <v>14111604</v>
      </c>
      <c r="GDA293" s="62">
        <v>14111604</v>
      </c>
      <c r="GDB293" s="62">
        <v>14111604</v>
      </c>
      <c r="GDC293" s="62">
        <v>14111604</v>
      </c>
      <c r="GDD293" s="62">
        <v>14111604</v>
      </c>
      <c r="GDE293" s="62">
        <v>14111604</v>
      </c>
      <c r="GDF293" s="62">
        <v>14111604</v>
      </c>
      <c r="GDG293" s="62">
        <v>14111604</v>
      </c>
      <c r="GDH293" s="62">
        <v>14111604</v>
      </c>
      <c r="GDI293" s="62">
        <v>14111604</v>
      </c>
      <c r="GDJ293" s="62">
        <v>14111604</v>
      </c>
      <c r="GDK293" s="62">
        <v>14111604</v>
      </c>
      <c r="GDL293" s="62">
        <v>14111604</v>
      </c>
      <c r="GDM293" s="62">
        <v>14111604</v>
      </c>
      <c r="GDN293" s="62">
        <v>14111604</v>
      </c>
      <c r="GDO293" s="62">
        <v>14111604</v>
      </c>
      <c r="GDP293" s="62">
        <v>14111604</v>
      </c>
      <c r="GDQ293" s="62">
        <v>14111604</v>
      </c>
      <c r="GDR293" s="62">
        <v>14111604</v>
      </c>
      <c r="GDS293" s="62">
        <v>14111604</v>
      </c>
      <c r="GDT293" s="62">
        <v>14111604</v>
      </c>
      <c r="GDU293" s="62">
        <v>14111604</v>
      </c>
      <c r="GDV293" s="62">
        <v>14111604</v>
      </c>
      <c r="GDW293" s="62">
        <v>14111604</v>
      </c>
      <c r="GDX293" s="62">
        <v>14111604</v>
      </c>
      <c r="GDY293" s="62">
        <v>14111604</v>
      </c>
      <c r="GDZ293" s="62">
        <v>14111604</v>
      </c>
      <c r="GEA293" s="62">
        <v>14111604</v>
      </c>
      <c r="GEB293" s="62">
        <v>14111604</v>
      </c>
      <c r="GEC293" s="62">
        <v>14111604</v>
      </c>
      <c r="GED293" s="62">
        <v>14111604</v>
      </c>
      <c r="GEE293" s="62">
        <v>14111604</v>
      </c>
      <c r="GEF293" s="62">
        <v>14111604</v>
      </c>
      <c r="GEG293" s="62">
        <v>14111604</v>
      </c>
      <c r="GEH293" s="62">
        <v>14111604</v>
      </c>
      <c r="GEI293" s="62">
        <v>14111604</v>
      </c>
      <c r="GEJ293" s="62">
        <v>14111604</v>
      </c>
      <c r="GEK293" s="62">
        <v>14111604</v>
      </c>
      <c r="GEL293" s="62">
        <v>14111604</v>
      </c>
      <c r="GEM293" s="62">
        <v>14111604</v>
      </c>
      <c r="GEN293" s="62">
        <v>14111604</v>
      </c>
      <c r="GEO293" s="62">
        <v>14111604</v>
      </c>
      <c r="GEP293" s="62">
        <v>14111604</v>
      </c>
      <c r="GEQ293" s="62">
        <v>14111604</v>
      </c>
      <c r="GER293" s="62">
        <v>14111604</v>
      </c>
      <c r="GES293" s="62">
        <v>14111604</v>
      </c>
      <c r="GET293" s="62">
        <v>14111604</v>
      </c>
      <c r="GEU293" s="62">
        <v>14111604</v>
      </c>
      <c r="GEV293" s="62">
        <v>14111604</v>
      </c>
      <c r="GEW293" s="62">
        <v>14111604</v>
      </c>
      <c r="GEX293" s="62">
        <v>14111604</v>
      </c>
      <c r="GEY293" s="62">
        <v>14111604</v>
      </c>
      <c r="GEZ293" s="62">
        <v>14111604</v>
      </c>
      <c r="GFA293" s="62">
        <v>14111604</v>
      </c>
      <c r="GFB293" s="62">
        <v>14111604</v>
      </c>
      <c r="GFC293" s="62">
        <v>14111604</v>
      </c>
      <c r="GFD293" s="62">
        <v>14111604</v>
      </c>
      <c r="GFE293" s="62">
        <v>14111604</v>
      </c>
      <c r="GFF293" s="62">
        <v>14111604</v>
      </c>
      <c r="GFG293" s="62">
        <v>14111604</v>
      </c>
      <c r="GFH293" s="62">
        <v>14111604</v>
      </c>
      <c r="GFI293" s="62">
        <v>14111604</v>
      </c>
      <c r="GFJ293" s="62">
        <v>14111604</v>
      </c>
      <c r="GFK293" s="62">
        <v>14111604</v>
      </c>
      <c r="GFL293" s="62">
        <v>14111604</v>
      </c>
      <c r="GFM293" s="62">
        <v>14111604</v>
      </c>
      <c r="GFN293" s="62">
        <v>14111604</v>
      </c>
      <c r="GFO293" s="62">
        <v>14111604</v>
      </c>
      <c r="GFP293" s="62">
        <v>14111604</v>
      </c>
      <c r="GFQ293" s="62">
        <v>14111604</v>
      </c>
      <c r="GFR293" s="62">
        <v>14111604</v>
      </c>
      <c r="GFS293" s="62">
        <v>14111604</v>
      </c>
      <c r="GFT293" s="62">
        <v>14111604</v>
      </c>
      <c r="GFU293" s="62">
        <v>14111604</v>
      </c>
      <c r="GFV293" s="62">
        <v>14111604</v>
      </c>
      <c r="GFW293" s="62">
        <v>14111604</v>
      </c>
      <c r="GFX293" s="62">
        <v>14111604</v>
      </c>
      <c r="GFY293" s="62">
        <v>14111604</v>
      </c>
      <c r="GFZ293" s="62">
        <v>14111604</v>
      </c>
      <c r="GGA293" s="62">
        <v>14111604</v>
      </c>
      <c r="GGB293" s="62">
        <v>14111604</v>
      </c>
      <c r="GGC293" s="62">
        <v>14111604</v>
      </c>
      <c r="GGD293" s="62">
        <v>14111604</v>
      </c>
      <c r="GGE293" s="62">
        <v>14111604</v>
      </c>
      <c r="GGF293" s="62">
        <v>14111604</v>
      </c>
      <c r="GGG293" s="62">
        <v>14111604</v>
      </c>
      <c r="GGH293" s="62">
        <v>14111604</v>
      </c>
      <c r="GGI293" s="62">
        <v>14111604</v>
      </c>
      <c r="GGJ293" s="62">
        <v>14111604</v>
      </c>
      <c r="GGK293" s="62">
        <v>14111604</v>
      </c>
      <c r="GGL293" s="62">
        <v>14111604</v>
      </c>
      <c r="GGM293" s="62">
        <v>14111604</v>
      </c>
      <c r="GGN293" s="62">
        <v>14111604</v>
      </c>
      <c r="GGO293" s="62">
        <v>14111604</v>
      </c>
      <c r="GGP293" s="62">
        <v>14111604</v>
      </c>
      <c r="GGQ293" s="62">
        <v>14111604</v>
      </c>
      <c r="GGR293" s="62">
        <v>14111604</v>
      </c>
      <c r="GGS293" s="62">
        <v>14111604</v>
      </c>
      <c r="GGT293" s="62">
        <v>14111604</v>
      </c>
      <c r="GGU293" s="62">
        <v>14111604</v>
      </c>
      <c r="GGV293" s="62">
        <v>14111604</v>
      </c>
      <c r="GGW293" s="62">
        <v>14111604</v>
      </c>
      <c r="GGX293" s="62">
        <v>14111604</v>
      </c>
      <c r="GGY293" s="62">
        <v>14111604</v>
      </c>
      <c r="GGZ293" s="62">
        <v>14111604</v>
      </c>
      <c r="GHA293" s="62">
        <v>14111604</v>
      </c>
      <c r="GHB293" s="62">
        <v>14111604</v>
      </c>
      <c r="GHC293" s="62">
        <v>14111604</v>
      </c>
      <c r="GHD293" s="62">
        <v>14111604</v>
      </c>
      <c r="GHE293" s="62">
        <v>14111604</v>
      </c>
      <c r="GHF293" s="62">
        <v>14111604</v>
      </c>
      <c r="GHG293" s="62">
        <v>14111604</v>
      </c>
      <c r="GHH293" s="62">
        <v>14111604</v>
      </c>
      <c r="GHI293" s="62">
        <v>14111604</v>
      </c>
      <c r="GHJ293" s="62">
        <v>14111604</v>
      </c>
      <c r="GHK293" s="62">
        <v>14111604</v>
      </c>
      <c r="GHL293" s="62">
        <v>14111604</v>
      </c>
      <c r="GHM293" s="62">
        <v>14111604</v>
      </c>
      <c r="GHN293" s="62">
        <v>14111604</v>
      </c>
      <c r="GHO293" s="62">
        <v>14111604</v>
      </c>
      <c r="GHP293" s="62">
        <v>14111604</v>
      </c>
      <c r="GHQ293" s="62">
        <v>14111604</v>
      </c>
      <c r="GHR293" s="62">
        <v>14111604</v>
      </c>
      <c r="GHS293" s="62">
        <v>14111604</v>
      </c>
      <c r="GHT293" s="62">
        <v>14111604</v>
      </c>
      <c r="GHU293" s="62">
        <v>14111604</v>
      </c>
      <c r="GHV293" s="62">
        <v>14111604</v>
      </c>
      <c r="GHW293" s="62">
        <v>14111604</v>
      </c>
      <c r="GHX293" s="62">
        <v>14111604</v>
      </c>
      <c r="GHY293" s="62">
        <v>14111604</v>
      </c>
      <c r="GHZ293" s="62">
        <v>14111604</v>
      </c>
      <c r="GIA293" s="62">
        <v>14111604</v>
      </c>
      <c r="GIB293" s="62">
        <v>14111604</v>
      </c>
      <c r="GIC293" s="62">
        <v>14111604</v>
      </c>
      <c r="GID293" s="62">
        <v>14111604</v>
      </c>
      <c r="GIE293" s="62">
        <v>14111604</v>
      </c>
      <c r="GIF293" s="62">
        <v>14111604</v>
      </c>
      <c r="GIG293" s="62">
        <v>14111604</v>
      </c>
      <c r="GIH293" s="62">
        <v>14111604</v>
      </c>
      <c r="GII293" s="62">
        <v>14111604</v>
      </c>
      <c r="GIJ293" s="62">
        <v>14111604</v>
      </c>
      <c r="GIK293" s="62">
        <v>14111604</v>
      </c>
      <c r="GIL293" s="62">
        <v>14111604</v>
      </c>
      <c r="GIM293" s="62">
        <v>14111604</v>
      </c>
      <c r="GIN293" s="62">
        <v>14111604</v>
      </c>
      <c r="GIO293" s="62">
        <v>14111604</v>
      </c>
      <c r="GIP293" s="62">
        <v>14111604</v>
      </c>
      <c r="GIQ293" s="62">
        <v>14111604</v>
      </c>
      <c r="GIR293" s="62">
        <v>14111604</v>
      </c>
      <c r="GIS293" s="62">
        <v>14111604</v>
      </c>
      <c r="GIT293" s="62">
        <v>14111604</v>
      </c>
      <c r="GIU293" s="62">
        <v>14111604</v>
      </c>
      <c r="GIV293" s="62">
        <v>14111604</v>
      </c>
      <c r="GIW293" s="62">
        <v>14111604</v>
      </c>
      <c r="GIX293" s="62">
        <v>14111604</v>
      </c>
      <c r="GIY293" s="62">
        <v>14111604</v>
      </c>
      <c r="GIZ293" s="62">
        <v>14111604</v>
      </c>
      <c r="GJA293" s="62">
        <v>14111604</v>
      </c>
      <c r="GJB293" s="62">
        <v>14111604</v>
      </c>
      <c r="GJC293" s="62">
        <v>14111604</v>
      </c>
      <c r="GJD293" s="62">
        <v>14111604</v>
      </c>
      <c r="GJE293" s="62">
        <v>14111604</v>
      </c>
      <c r="GJF293" s="62">
        <v>14111604</v>
      </c>
      <c r="GJG293" s="62">
        <v>14111604</v>
      </c>
      <c r="GJH293" s="62">
        <v>14111604</v>
      </c>
      <c r="GJI293" s="62">
        <v>14111604</v>
      </c>
      <c r="GJJ293" s="62">
        <v>14111604</v>
      </c>
      <c r="GJK293" s="62">
        <v>14111604</v>
      </c>
      <c r="GJL293" s="62">
        <v>14111604</v>
      </c>
      <c r="GJM293" s="62">
        <v>14111604</v>
      </c>
      <c r="GJN293" s="62">
        <v>14111604</v>
      </c>
      <c r="GJO293" s="62">
        <v>14111604</v>
      </c>
      <c r="GJP293" s="62">
        <v>14111604</v>
      </c>
      <c r="GJQ293" s="62">
        <v>14111604</v>
      </c>
      <c r="GJR293" s="62">
        <v>14111604</v>
      </c>
      <c r="GJS293" s="62">
        <v>14111604</v>
      </c>
      <c r="GJT293" s="62">
        <v>14111604</v>
      </c>
      <c r="GJU293" s="62">
        <v>14111604</v>
      </c>
      <c r="GJV293" s="62">
        <v>14111604</v>
      </c>
      <c r="GJW293" s="62">
        <v>14111604</v>
      </c>
      <c r="GJX293" s="62">
        <v>14111604</v>
      </c>
      <c r="GJY293" s="62">
        <v>14111604</v>
      </c>
      <c r="GJZ293" s="62">
        <v>14111604</v>
      </c>
      <c r="GKA293" s="62">
        <v>14111604</v>
      </c>
      <c r="GKB293" s="62">
        <v>14111604</v>
      </c>
      <c r="GKC293" s="62">
        <v>14111604</v>
      </c>
      <c r="GKD293" s="62">
        <v>14111604</v>
      </c>
      <c r="GKE293" s="62">
        <v>14111604</v>
      </c>
      <c r="GKF293" s="62">
        <v>14111604</v>
      </c>
      <c r="GKG293" s="62">
        <v>14111604</v>
      </c>
      <c r="GKH293" s="62">
        <v>14111604</v>
      </c>
      <c r="GKI293" s="62">
        <v>14111604</v>
      </c>
      <c r="GKJ293" s="62">
        <v>14111604</v>
      </c>
      <c r="GKK293" s="62">
        <v>14111604</v>
      </c>
      <c r="GKL293" s="62">
        <v>14111604</v>
      </c>
      <c r="GKM293" s="62">
        <v>14111604</v>
      </c>
      <c r="GKN293" s="62">
        <v>14111604</v>
      </c>
      <c r="GKO293" s="62">
        <v>14111604</v>
      </c>
      <c r="GKP293" s="62">
        <v>14111604</v>
      </c>
      <c r="GKQ293" s="62">
        <v>14111604</v>
      </c>
      <c r="GKR293" s="62">
        <v>14111604</v>
      </c>
      <c r="GKS293" s="62">
        <v>14111604</v>
      </c>
      <c r="GKT293" s="62">
        <v>14111604</v>
      </c>
      <c r="GKU293" s="62">
        <v>14111604</v>
      </c>
      <c r="GKV293" s="62">
        <v>14111604</v>
      </c>
      <c r="GKW293" s="62">
        <v>14111604</v>
      </c>
      <c r="GKX293" s="62">
        <v>14111604</v>
      </c>
      <c r="GKY293" s="62">
        <v>14111604</v>
      </c>
      <c r="GKZ293" s="62">
        <v>14111604</v>
      </c>
      <c r="GLA293" s="62">
        <v>14111604</v>
      </c>
      <c r="GLB293" s="62">
        <v>14111604</v>
      </c>
      <c r="GLC293" s="62">
        <v>14111604</v>
      </c>
      <c r="GLD293" s="62">
        <v>14111604</v>
      </c>
      <c r="GLE293" s="62">
        <v>14111604</v>
      </c>
      <c r="GLF293" s="62">
        <v>14111604</v>
      </c>
      <c r="GLG293" s="62">
        <v>14111604</v>
      </c>
      <c r="GLH293" s="62">
        <v>14111604</v>
      </c>
      <c r="GLI293" s="62">
        <v>14111604</v>
      </c>
      <c r="GLJ293" s="62">
        <v>14111604</v>
      </c>
      <c r="GLK293" s="62">
        <v>14111604</v>
      </c>
      <c r="GLL293" s="62">
        <v>14111604</v>
      </c>
      <c r="GLM293" s="62">
        <v>14111604</v>
      </c>
      <c r="GLN293" s="62">
        <v>14111604</v>
      </c>
      <c r="GLO293" s="62">
        <v>14111604</v>
      </c>
      <c r="GLP293" s="62">
        <v>14111604</v>
      </c>
      <c r="GLQ293" s="62">
        <v>14111604</v>
      </c>
      <c r="GLR293" s="62">
        <v>14111604</v>
      </c>
      <c r="GLS293" s="62">
        <v>14111604</v>
      </c>
      <c r="GLT293" s="62">
        <v>14111604</v>
      </c>
      <c r="GLU293" s="62">
        <v>14111604</v>
      </c>
      <c r="GLV293" s="62">
        <v>14111604</v>
      </c>
      <c r="GLW293" s="62">
        <v>14111604</v>
      </c>
      <c r="GLX293" s="62">
        <v>14111604</v>
      </c>
      <c r="GLY293" s="62">
        <v>14111604</v>
      </c>
      <c r="GLZ293" s="62">
        <v>14111604</v>
      </c>
      <c r="GMA293" s="62">
        <v>14111604</v>
      </c>
      <c r="GMB293" s="62">
        <v>14111604</v>
      </c>
      <c r="GMC293" s="62">
        <v>14111604</v>
      </c>
      <c r="GMD293" s="62">
        <v>14111604</v>
      </c>
      <c r="GME293" s="62">
        <v>14111604</v>
      </c>
      <c r="GMF293" s="62">
        <v>14111604</v>
      </c>
      <c r="GMG293" s="62">
        <v>14111604</v>
      </c>
      <c r="GMH293" s="62">
        <v>14111604</v>
      </c>
      <c r="GMI293" s="62">
        <v>14111604</v>
      </c>
      <c r="GMJ293" s="62">
        <v>14111604</v>
      </c>
      <c r="GMK293" s="62">
        <v>14111604</v>
      </c>
      <c r="GML293" s="62">
        <v>14111604</v>
      </c>
      <c r="GMM293" s="62">
        <v>14111604</v>
      </c>
      <c r="GMN293" s="62">
        <v>14111604</v>
      </c>
      <c r="GMO293" s="62">
        <v>14111604</v>
      </c>
      <c r="GMP293" s="62">
        <v>14111604</v>
      </c>
      <c r="GMQ293" s="62">
        <v>14111604</v>
      </c>
      <c r="GMR293" s="62">
        <v>14111604</v>
      </c>
      <c r="GMS293" s="62">
        <v>14111604</v>
      </c>
      <c r="GMT293" s="62">
        <v>14111604</v>
      </c>
      <c r="GMU293" s="62">
        <v>14111604</v>
      </c>
      <c r="GMV293" s="62">
        <v>14111604</v>
      </c>
      <c r="GMW293" s="62">
        <v>14111604</v>
      </c>
      <c r="GMX293" s="62">
        <v>14111604</v>
      </c>
      <c r="GMY293" s="62">
        <v>14111604</v>
      </c>
      <c r="GMZ293" s="62">
        <v>14111604</v>
      </c>
      <c r="GNA293" s="62">
        <v>14111604</v>
      </c>
      <c r="GNB293" s="62">
        <v>14111604</v>
      </c>
      <c r="GNC293" s="62">
        <v>14111604</v>
      </c>
      <c r="GND293" s="62">
        <v>14111604</v>
      </c>
      <c r="GNE293" s="62">
        <v>14111604</v>
      </c>
      <c r="GNF293" s="62">
        <v>14111604</v>
      </c>
      <c r="GNG293" s="62">
        <v>14111604</v>
      </c>
      <c r="GNH293" s="62">
        <v>14111604</v>
      </c>
      <c r="GNI293" s="62">
        <v>14111604</v>
      </c>
      <c r="GNJ293" s="62">
        <v>14111604</v>
      </c>
      <c r="GNK293" s="62">
        <v>14111604</v>
      </c>
      <c r="GNL293" s="62">
        <v>14111604</v>
      </c>
      <c r="GNM293" s="62">
        <v>14111604</v>
      </c>
      <c r="GNN293" s="62">
        <v>14111604</v>
      </c>
      <c r="GNO293" s="62">
        <v>14111604</v>
      </c>
      <c r="GNP293" s="62">
        <v>14111604</v>
      </c>
      <c r="GNQ293" s="62">
        <v>14111604</v>
      </c>
      <c r="GNR293" s="62">
        <v>14111604</v>
      </c>
      <c r="GNS293" s="62">
        <v>14111604</v>
      </c>
      <c r="GNT293" s="62">
        <v>14111604</v>
      </c>
      <c r="GNU293" s="62">
        <v>14111604</v>
      </c>
      <c r="GNV293" s="62">
        <v>14111604</v>
      </c>
      <c r="GNW293" s="62">
        <v>14111604</v>
      </c>
      <c r="GNX293" s="62">
        <v>14111604</v>
      </c>
      <c r="GNY293" s="62">
        <v>14111604</v>
      </c>
      <c r="GNZ293" s="62">
        <v>14111604</v>
      </c>
      <c r="GOA293" s="62">
        <v>14111604</v>
      </c>
      <c r="GOB293" s="62">
        <v>14111604</v>
      </c>
      <c r="GOC293" s="62">
        <v>14111604</v>
      </c>
      <c r="GOD293" s="62">
        <v>14111604</v>
      </c>
      <c r="GOE293" s="62">
        <v>14111604</v>
      </c>
      <c r="GOF293" s="62">
        <v>14111604</v>
      </c>
      <c r="GOG293" s="62">
        <v>14111604</v>
      </c>
      <c r="GOH293" s="62">
        <v>14111604</v>
      </c>
      <c r="GOI293" s="62">
        <v>14111604</v>
      </c>
      <c r="GOJ293" s="62">
        <v>14111604</v>
      </c>
      <c r="GOK293" s="62">
        <v>14111604</v>
      </c>
      <c r="GOL293" s="62">
        <v>14111604</v>
      </c>
      <c r="GOM293" s="62">
        <v>14111604</v>
      </c>
      <c r="GON293" s="62">
        <v>14111604</v>
      </c>
      <c r="GOO293" s="62">
        <v>14111604</v>
      </c>
      <c r="GOP293" s="62">
        <v>14111604</v>
      </c>
      <c r="GOQ293" s="62">
        <v>14111604</v>
      </c>
      <c r="GOR293" s="62">
        <v>14111604</v>
      </c>
      <c r="GOS293" s="62">
        <v>14111604</v>
      </c>
      <c r="GOT293" s="62">
        <v>14111604</v>
      </c>
      <c r="GOU293" s="62">
        <v>14111604</v>
      </c>
      <c r="GOV293" s="62">
        <v>14111604</v>
      </c>
      <c r="GOW293" s="62">
        <v>14111604</v>
      </c>
      <c r="GOX293" s="62">
        <v>14111604</v>
      </c>
      <c r="GOY293" s="62">
        <v>14111604</v>
      </c>
      <c r="GOZ293" s="62">
        <v>14111604</v>
      </c>
      <c r="GPA293" s="62">
        <v>14111604</v>
      </c>
      <c r="GPB293" s="62">
        <v>14111604</v>
      </c>
      <c r="GPC293" s="62">
        <v>14111604</v>
      </c>
      <c r="GPD293" s="62">
        <v>14111604</v>
      </c>
      <c r="GPE293" s="62">
        <v>14111604</v>
      </c>
      <c r="GPF293" s="62">
        <v>14111604</v>
      </c>
      <c r="GPG293" s="62">
        <v>14111604</v>
      </c>
      <c r="GPH293" s="62">
        <v>14111604</v>
      </c>
      <c r="GPI293" s="62">
        <v>14111604</v>
      </c>
      <c r="GPJ293" s="62">
        <v>14111604</v>
      </c>
      <c r="GPK293" s="62">
        <v>14111604</v>
      </c>
      <c r="GPL293" s="62">
        <v>14111604</v>
      </c>
      <c r="GPM293" s="62">
        <v>14111604</v>
      </c>
      <c r="GPN293" s="62">
        <v>14111604</v>
      </c>
      <c r="GPO293" s="62">
        <v>14111604</v>
      </c>
      <c r="GPP293" s="62">
        <v>14111604</v>
      </c>
      <c r="GPQ293" s="62">
        <v>14111604</v>
      </c>
      <c r="GPR293" s="62">
        <v>14111604</v>
      </c>
      <c r="GPS293" s="62">
        <v>14111604</v>
      </c>
      <c r="GPT293" s="62">
        <v>14111604</v>
      </c>
      <c r="GPU293" s="62">
        <v>14111604</v>
      </c>
      <c r="GPV293" s="62">
        <v>14111604</v>
      </c>
      <c r="GPW293" s="62">
        <v>14111604</v>
      </c>
      <c r="GPX293" s="62">
        <v>14111604</v>
      </c>
      <c r="GPY293" s="62">
        <v>14111604</v>
      </c>
      <c r="GPZ293" s="62">
        <v>14111604</v>
      </c>
      <c r="GQA293" s="62">
        <v>14111604</v>
      </c>
      <c r="GQB293" s="62">
        <v>14111604</v>
      </c>
      <c r="GQC293" s="62">
        <v>14111604</v>
      </c>
      <c r="GQD293" s="62">
        <v>14111604</v>
      </c>
      <c r="GQE293" s="62">
        <v>14111604</v>
      </c>
      <c r="GQF293" s="62">
        <v>14111604</v>
      </c>
      <c r="GQG293" s="62">
        <v>14111604</v>
      </c>
      <c r="GQH293" s="62">
        <v>14111604</v>
      </c>
      <c r="GQI293" s="62">
        <v>14111604</v>
      </c>
      <c r="GQJ293" s="62">
        <v>14111604</v>
      </c>
      <c r="GQK293" s="62">
        <v>14111604</v>
      </c>
      <c r="GQL293" s="62">
        <v>14111604</v>
      </c>
      <c r="GQM293" s="62">
        <v>14111604</v>
      </c>
      <c r="GQN293" s="62">
        <v>14111604</v>
      </c>
      <c r="GQO293" s="62">
        <v>14111604</v>
      </c>
      <c r="GQP293" s="62">
        <v>14111604</v>
      </c>
      <c r="GQQ293" s="62">
        <v>14111604</v>
      </c>
      <c r="GQR293" s="62">
        <v>14111604</v>
      </c>
      <c r="GQS293" s="62">
        <v>14111604</v>
      </c>
      <c r="GQT293" s="62">
        <v>14111604</v>
      </c>
      <c r="GQU293" s="62">
        <v>14111604</v>
      </c>
      <c r="GQV293" s="62">
        <v>14111604</v>
      </c>
      <c r="GQW293" s="62">
        <v>14111604</v>
      </c>
      <c r="GQX293" s="62">
        <v>14111604</v>
      </c>
      <c r="GQY293" s="62">
        <v>14111604</v>
      </c>
      <c r="GQZ293" s="62">
        <v>14111604</v>
      </c>
      <c r="GRA293" s="62">
        <v>14111604</v>
      </c>
      <c r="GRB293" s="62">
        <v>14111604</v>
      </c>
      <c r="GRC293" s="62">
        <v>14111604</v>
      </c>
      <c r="GRD293" s="62">
        <v>14111604</v>
      </c>
      <c r="GRE293" s="62">
        <v>14111604</v>
      </c>
      <c r="GRF293" s="62">
        <v>14111604</v>
      </c>
      <c r="GRG293" s="62">
        <v>14111604</v>
      </c>
      <c r="GRH293" s="62">
        <v>14111604</v>
      </c>
      <c r="GRI293" s="62">
        <v>14111604</v>
      </c>
      <c r="GRJ293" s="62">
        <v>14111604</v>
      </c>
      <c r="GRK293" s="62">
        <v>14111604</v>
      </c>
      <c r="GRL293" s="62">
        <v>14111604</v>
      </c>
      <c r="GRM293" s="62">
        <v>14111604</v>
      </c>
      <c r="GRN293" s="62">
        <v>14111604</v>
      </c>
      <c r="GRO293" s="62">
        <v>14111604</v>
      </c>
      <c r="GRP293" s="62">
        <v>14111604</v>
      </c>
      <c r="GRQ293" s="62">
        <v>14111604</v>
      </c>
      <c r="GRR293" s="62">
        <v>14111604</v>
      </c>
      <c r="GRS293" s="62">
        <v>14111604</v>
      </c>
      <c r="GRT293" s="62">
        <v>14111604</v>
      </c>
      <c r="GRU293" s="62">
        <v>14111604</v>
      </c>
      <c r="GRV293" s="62">
        <v>14111604</v>
      </c>
      <c r="GRW293" s="62">
        <v>14111604</v>
      </c>
      <c r="GRX293" s="62">
        <v>14111604</v>
      </c>
      <c r="GRY293" s="62">
        <v>14111604</v>
      </c>
      <c r="GRZ293" s="62">
        <v>14111604</v>
      </c>
      <c r="GSA293" s="62">
        <v>14111604</v>
      </c>
      <c r="GSB293" s="62">
        <v>14111604</v>
      </c>
      <c r="GSC293" s="62">
        <v>14111604</v>
      </c>
      <c r="GSD293" s="62">
        <v>14111604</v>
      </c>
      <c r="GSE293" s="62">
        <v>14111604</v>
      </c>
      <c r="GSF293" s="62">
        <v>14111604</v>
      </c>
      <c r="GSG293" s="62">
        <v>14111604</v>
      </c>
      <c r="GSH293" s="62">
        <v>14111604</v>
      </c>
      <c r="GSI293" s="62">
        <v>14111604</v>
      </c>
      <c r="GSJ293" s="62">
        <v>14111604</v>
      </c>
      <c r="GSK293" s="62">
        <v>14111604</v>
      </c>
      <c r="GSL293" s="62">
        <v>14111604</v>
      </c>
      <c r="GSM293" s="62">
        <v>14111604</v>
      </c>
      <c r="GSN293" s="62">
        <v>14111604</v>
      </c>
      <c r="GSO293" s="62">
        <v>14111604</v>
      </c>
      <c r="GSP293" s="62">
        <v>14111604</v>
      </c>
      <c r="GSQ293" s="62">
        <v>14111604</v>
      </c>
      <c r="GSR293" s="62">
        <v>14111604</v>
      </c>
      <c r="GSS293" s="62">
        <v>14111604</v>
      </c>
      <c r="GST293" s="62">
        <v>14111604</v>
      </c>
      <c r="GSU293" s="62">
        <v>14111604</v>
      </c>
      <c r="GSV293" s="62">
        <v>14111604</v>
      </c>
      <c r="GSW293" s="62">
        <v>14111604</v>
      </c>
      <c r="GSX293" s="62">
        <v>14111604</v>
      </c>
      <c r="GSY293" s="62">
        <v>14111604</v>
      </c>
      <c r="GSZ293" s="62">
        <v>14111604</v>
      </c>
      <c r="GTA293" s="62">
        <v>14111604</v>
      </c>
      <c r="GTB293" s="62">
        <v>14111604</v>
      </c>
      <c r="GTC293" s="62">
        <v>14111604</v>
      </c>
      <c r="GTD293" s="62">
        <v>14111604</v>
      </c>
      <c r="GTE293" s="62">
        <v>14111604</v>
      </c>
      <c r="GTF293" s="62">
        <v>14111604</v>
      </c>
      <c r="GTG293" s="62">
        <v>14111604</v>
      </c>
      <c r="GTH293" s="62">
        <v>14111604</v>
      </c>
      <c r="GTI293" s="62">
        <v>14111604</v>
      </c>
      <c r="GTJ293" s="62">
        <v>14111604</v>
      </c>
      <c r="GTK293" s="62">
        <v>14111604</v>
      </c>
      <c r="GTL293" s="62">
        <v>14111604</v>
      </c>
      <c r="GTM293" s="62">
        <v>14111604</v>
      </c>
      <c r="GTN293" s="62">
        <v>14111604</v>
      </c>
      <c r="GTO293" s="62">
        <v>14111604</v>
      </c>
      <c r="GTP293" s="62">
        <v>14111604</v>
      </c>
      <c r="GTQ293" s="62">
        <v>14111604</v>
      </c>
      <c r="GTR293" s="62">
        <v>14111604</v>
      </c>
      <c r="GTS293" s="62">
        <v>14111604</v>
      </c>
      <c r="GTT293" s="62">
        <v>14111604</v>
      </c>
      <c r="GTU293" s="62">
        <v>14111604</v>
      </c>
      <c r="GTV293" s="62">
        <v>14111604</v>
      </c>
      <c r="GTW293" s="62">
        <v>14111604</v>
      </c>
      <c r="GTX293" s="62">
        <v>14111604</v>
      </c>
      <c r="GTY293" s="62">
        <v>14111604</v>
      </c>
      <c r="GTZ293" s="62">
        <v>14111604</v>
      </c>
      <c r="GUA293" s="62">
        <v>14111604</v>
      </c>
      <c r="GUB293" s="62">
        <v>14111604</v>
      </c>
      <c r="GUC293" s="62">
        <v>14111604</v>
      </c>
      <c r="GUD293" s="62">
        <v>14111604</v>
      </c>
      <c r="GUE293" s="62">
        <v>14111604</v>
      </c>
      <c r="GUF293" s="62">
        <v>14111604</v>
      </c>
      <c r="GUG293" s="62">
        <v>14111604</v>
      </c>
      <c r="GUH293" s="62">
        <v>14111604</v>
      </c>
      <c r="GUI293" s="62">
        <v>14111604</v>
      </c>
      <c r="GUJ293" s="62">
        <v>14111604</v>
      </c>
      <c r="GUK293" s="62">
        <v>14111604</v>
      </c>
      <c r="GUL293" s="62">
        <v>14111604</v>
      </c>
      <c r="GUM293" s="62">
        <v>14111604</v>
      </c>
      <c r="GUN293" s="62">
        <v>14111604</v>
      </c>
      <c r="GUO293" s="62">
        <v>14111604</v>
      </c>
      <c r="GUP293" s="62">
        <v>14111604</v>
      </c>
      <c r="GUQ293" s="62">
        <v>14111604</v>
      </c>
      <c r="GUR293" s="62">
        <v>14111604</v>
      </c>
      <c r="GUS293" s="62">
        <v>14111604</v>
      </c>
      <c r="GUT293" s="62">
        <v>14111604</v>
      </c>
      <c r="GUU293" s="62">
        <v>14111604</v>
      </c>
      <c r="GUV293" s="62">
        <v>14111604</v>
      </c>
      <c r="GUW293" s="62">
        <v>14111604</v>
      </c>
      <c r="GUX293" s="62">
        <v>14111604</v>
      </c>
      <c r="GUY293" s="62">
        <v>14111604</v>
      </c>
      <c r="GUZ293" s="62">
        <v>14111604</v>
      </c>
      <c r="GVA293" s="62">
        <v>14111604</v>
      </c>
      <c r="GVB293" s="62">
        <v>14111604</v>
      </c>
      <c r="GVC293" s="62">
        <v>14111604</v>
      </c>
      <c r="GVD293" s="62">
        <v>14111604</v>
      </c>
      <c r="GVE293" s="62">
        <v>14111604</v>
      </c>
      <c r="GVF293" s="62">
        <v>14111604</v>
      </c>
      <c r="GVG293" s="62">
        <v>14111604</v>
      </c>
      <c r="GVH293" s="62">
        <v>14111604</v>
      </c>
      <c r="GVI293" s="62">
        <v>14111604</v>
      </c>
      <c r="GVJ293" s="62">
        <v>14111604</v>
      </c>
      <c r="GVK293" s="62">
        <v>14111604</v>
      </c>
      <c r="GVL293" s="62">
        <v>14111604</v>
      </c>
      <c r="GVM293" s="62">
        <v>14111604</v>
      </c>
      <c r="GVN293" s="62">
        <v>14111604</v>
      </c>
      <c r="GVO293" s="62">
        <v>14111604</v>
      </c>
      <c r="GVP293" s="62">
        <v>14111604</v>
      </c>
      <c r="GVQ293" s="62">
        <v>14111604</v>
      </c>
      <c r="GVR293" s="62">
        <v>14111604</v>
      </c>
      <c r="GVS293" s="62">
        <v>14111604</v>
      </c>
      <c r="GVT293" s="62">
        <v>14111604</v>
      </c>
      <c r="GVU293" s="62">
        <v>14111604</v>
      </c>
      <c r="GVV293" s="62">
        <v>14111604</v>
      </c>
      <c r="GVW293" s="62">
        <v>14111604</v>
      </c>
      <c r="GVX293" s="62">
        <v>14111604</v>
      </c>
      <c r="GVY293" s="62">
        <v>14111604</v>
      </c>
      <c r="GVZ293" s="62">
        <v>14111604</v>
      </c>
      <c r="GWA293" s="62">
        <v>14111604</v>
      </c>
      <c r="GWB293" s="62">
        <v>14111604</v>
      </c>
      <c r="GWC293" s="62">
        <v>14111604</v>
      </c>
      <c r="GWD293" s="62">
        <v>14111604</v>
      </c>
      <c r="GWE293" s="62">
        <v>14111604</v>
      </c>
      <c r="GWF293" s="62">
        <v>14111604</v>
      </c>
      <c r="GWG293" s="62">
        <v>14111604</v>
      </c>
      <c r="GWH293" s="62">
        <v>14111604</v>
      </c>
      <c r="GWI293" s="62">
        <v>14111604</v>
      </c>
      <c r="GWJ293" s="62">
        <v>14111604</v>
      </c>
      <c r="GWK293" s="62">
        <v>14111604</v>
      </c>
      <c r="GWL293" s="62">
        <v>14111604</v>
      </c>
      <c r="GWM293" s="62">
        <v>14111604</v>
      </c>
      <c r="GWN293" s="62">
        <v>14111604</v>
      </c>
      <c r="GWO293" s="62">
        <v>14111604</v>
      </c>
      <c r="GWP293" s="62">
        <v>14111604</v>
      </c>
      <c r="GWQ293" s="62">
        <v>14111604</v>
      </c>
      <c r="GWR293" s="62">
        <v>14111604</v>
      </c>
      <c r="GWS293" s="62">
        <v>14111604</v>
      </c>
      <c r="GWT293" s="62">
        <v>14111604</v>
      </c>
      <c r="GWU293" s="62">
        <v>14111604</v>
      </c>
      <c r="GWV293" s="62">
        <v>14111604</v>
      </c>
      <c r="GWW293" s="62">
        <v>14111604</v>
      </c>
      <c r="GWX293" s="62">
        <v>14111604</v>
      </c>
      <c r="GWY293" s="62">
        <v>14111604</v>
      </c>
      <c r="GWZ293" s="62">
        <v>14111604</v>
      </c>
      <c r="GXA293" s="62">
        <v>14111604</v>
      </c>
      <c r="GXB293" s="62">
        <v>14111604</v>
      </c>
      <c r="GXC293" s="62">
        <v>14111604</v>
      </c>
      <c r="GXD293" s="62">
        <v>14111604</v>
      </c>
      <c r="GXE293" s="62">
        <v>14111604</v>
      </c>
      <c r="GXF293" s="62">
        <v>14111604</v>
      </c>
      <c r="GXG293" s="62">
        <v>14111604</v>
      </c>
      <c r="GXH293" s="62">
        <v>14111604</v>
      </c>
      <c r="GXI293" s="62">
        <v>14111604</v>
      </c>
      <c r="GXJ293" s="62">
        <v>14111604</v>
      </c>
      <c r="GXK293" s="62">
        <v>14111604</v>
      </c>
      <c r="GXL293" s="62">
        <v>14111604</v>
      </c>
      <c r="GXM293" s="62">
        <v>14111604</v>
      </c>
      <c r="GXN293" s="62">
        <v>14111604</v>
      </c>
      <c r="GXO293" s="62">
        <v>14111604</v>
      </c>
      <c r="GXP293" s="62">
        <v>14111604</v>
      </c>
      <c r="GXQ293" s="62">
        <v>14111604</v>
      </c>
      <c r="GXR293" s="62">
        <v>14111604</v>
      </c>
      <c r="GXS293" s="62">
        <v>14111604</v>
      </c>
      <c r="GXT293" s="62">
        <v>14111604</v>
      </c>
      <c r="GXU293" s="62">
        <v>14111604</v>
      </c>
      <c r="GXV293" s="62">
        <v>14111604</v>
      </c>
      <c r="GXW293" s="62">
        <v>14111604</v>
      </c>
      <c r="GXX293" s="62">
        <v>14111604</v>
      </c>
      <c r="GXY293" s="62">
        <v>14111604</v>
      </c>
      <c r="GXZ293" s="62">
        <v>14111604</v>
      </c>
      <c r="GYA293" s="62">
        <v>14111604</v>
      </c>
      <c r="GYB293" s="62">
        <v>14111604</v>
      </c>
      <c r="GYC293" s="62">
        <v>14111604</v>
      </c>
      <c r="GYD293" s="62">
        <v>14111604</v>
      </c>
      <c r="GYE293" s="62">
        <v>14111604</v>
      </c>
      <c r="GYF293" s="62">
        <v>14111604</v>
      </c>
      <c r="GYG293" s="62">
        <v>14111604</v>
      </c>
      <c r="GYH293" s="62">
        <v>14111604</v>
      </c>
      <c r="GYI293" s="62">
        <v>14111604</v>
      </c>
      <c r="GYJ293" s="62">
        <v>14111604</v>
      </c>
      <c r="GYK293" s="62">
        <v>14111604</v>
      </c>
      <c r="GYL293" s="62">
        <v>14111604</v>
      </c>
      <c r="GYM293" s="62">
        <v>14111604</v>
      </c>
      <c r="GYN293" s="62">
        <v>14111604</v>
      </c>
      <c r="GYO293" s="62">
        <v>14111604</v>
      </c>
      <c r="GYP293" s="62">
        <v>14111604</v>
      </c>
      <c r="GYQ293" s="62">
        <v>14111604</v>
      </c>
      <c r="GYR293" s="62">
        <v>14111604</v>
      </c>
      <c r="GYS293" s="62">
        <v>14111604</v>
      </c>
      <c r="GYT293" s="62">
        <v>14111604</v>
      </c>
      <c r="GYU293" s="62">
        <v>14111604</v>
      </c>
      <c r="GYV293" s="62">
        <v>14111604</v>
      </c>
      <c r="GYW293" s="62">
        <v>14111604</v>
      </c>
      <c r="GYX293" s="62">
        <v>14111604</v>
      </c>
      <c r="GYY293" s="62">
        <v>14111604</v>
      </c>
      <c r="GYZ293" s="62">
        <v>14111604</v>
      </c>
      <c r="GZA293" s="62">
        <v>14111604</v>
      </c>
      <c r="GZB293" s="62">
        <v>14111604</v>
      </c>
      <c r="GZC293" s="62">
        <v>14111604</v>
      </c>
      <c r="GZD293" s="62">
        <v>14111604</v>
      </c>
      <c r="GZE293" s="62">
        <v>14111604</v>
      </c>
      <c r="GZF293" s="62">
        <v>14111604</v>
      </c>
      <c r="GZG293" s="62">
        <v>14111604</v>
      </c>
      <c r="GZH293" s="62">
        <v>14111604</v>
      </c>
      <c r="GZI293" s="62">
        <v>14111604</v>
      </c>
      <c r="GZJ293" s="62">
        <v>14111604</v>
      </c>
      <c r="GZK293" s="62">
        <v>14111604</v>
      </c>
      <c r="GZL293" s="62">
        <v>14111604</v>
      </c>
      <c r="GZM293" s="62">
        <v>14111604</v>
      </c>
      <c r="GZN293" s="62">
        <v>14111604</v>
      </c>
      <c r="GZO293" s="62">
        <v>14111604</v>
      </c>
      <c r="GZP293" s="62">
        <v>14111604</v>
      </c>
      <c r="GZQ293" s="62">
        <v>14111604</v>
      </c>
      <c r="GZR293" s="62">
        <v>14111604</v>
      </c>
      <c r="GZS293" s="62">
        <v>14111604</v>
      </c>
      <c r="GZT293" s="62">
        <v>14111604</v>
      </c>
      <c r="GZU293" s="62">
        <v>14111604</v>
      </c>
      <c r="GZV293" s="62">
        <v>14111604</v>
      </c>
      <c r="GZW293" s="62">
        <v>14111604</v>
      </c>
      <c r="GZX293" s="62">
        <v>14111604</v>
      </c>
      <c r="GZY293" s="62">
        <v>14111604</v>
      </c>
      <c r="GZZ293" s="62">
        <v>14111604</v>
      </c>
      <c r="HAA293" s="62">
        <v>14111604</v>
      </c>
      <c r="HAB293" s="62">
        <v>14111604</v>
      </c>
      <c r="HAC293" s="62">
        <v>14111604</v>
      </c>
      <c r="HAD293" s="62">
        <v>14111604</v>
      </c>
      <c r="HAE293" s="62">
        <v>14111604</v>
      </c>
      <c r="HAF293" s="62">
        <v>14111604</v>
      </c>
      <c r="HAG293" s="62">
        <v>14111604</v>
      </c>
      <c r="HAH293" s="62">
        <v>14111604</v>
      </c>
      <c r="HAI293" s="62">
        <v>14111604</v>
      </c>
      <c r="HAJ293" s="62">
        <v>14111604</v>
      </c>
      <c r="HAK293" s="62">
        <v>14111604</v>
      </c>
      <c r="HAL293" s="62">
        <v>14111604</v>
      </c>
      <c r="HAM293" s="62">
        <v>14111604</v>
      </c>
      <c r="HAN293" s="62">
        <v>14111604</v>
      </c>
      <c r="HAO293" s="62">
        <v>14111604</v>
      </c>
      <c r="HAP293" s="62">
        <v>14111604</v>
      </c>
      <c r="HAQ293" s="62">
        <v>14111604</v>
      </c>
      <c r="HAR293" s="62">
        <v>14111604</v>
      </c>
      <c r="HAS293" s="62">
        <v>14111604</v>
      </c>
      <c r="HAT293" s="62">
        <v>14111604</v>
      </c>
      <c r="HAU293" s="62">
        <v>14111604</v>
      </c>
      <c r="HAV293" s="62">
        <v>14111604</v>
      </c>
      <c r="HAW293" s="62">
        <v>14111604</v>
      </c>
      <c r="HAX293" s="62">
        <v>14111604</v>
      </c>
      <c r="HAY293" s="62">
        <v>14111604</v>
      </c>
      <c r="HAZ293" s="62">
        <v>14111604</v>
      </c>
      <c r="HBA293" s="62">
        <v>14111604</v>
      </c>
      <c r="HBB293" s="62">
        <v>14111604</v>
      </c>
      <c r="HBC293" s="62">
        <v>14111604</v>
      </c>
      <c r="HBD293" s="62">
        <v>14111604</v>
      </c>
      <c r="HBE293" s="62">
        <v>14111604</v>
      </c>
      <c r="HBF293" s="62">
        <v>14111604</v>
      </c>
      <c r="HBG293" s="62">
        <v>14111604</v>
      </c>
      <c r="HBH293" s="62">
        <v>14111604</v>
      </c>
      <c r="HBI293" s="62">
        <v>14111604</v>
      </c>
      <c r="HBJ293" s="62">
        <v>14111604</v>
      </c>
      <c r="HBK293" s="62">
        <v>14111604</v>
      </c>
      <c r="HBL293" s="62">
        <v>14111604</v>
      </c>
      <c r="HBM293" s="62">
        <v>14111604</v>
      </c>
      <c r="HBN293" s="62">
        <v>14111604</v>
      </c>
      <c r="HBO293" s="62">
        <v>14111604</v>
      </c>
      <c r="HBP293" s="62">
        <v>14111604</v>
      </c>
      <c r="HBQ293" s="62">
        <v>14111604</v>
      </c>
      <c r="HBR293" s="62">
        <v>14111604</v>
      </c>
      <c r="HBS293" s="62">
        <v>14111604</v>
      </c>
      <c r="HBT293" s="62">
        <v>14111604</v>
      </c>
      <c r="HBU293" s="62">
        <v>14111604</v>
      </c>
      <c r="HBV293" s="62">
        <v>14111604</v>
      </c>
      <c r="HBW293" s="62">
        <v>14111604</v>
      </c>
      <c r="HBX293" s="62">
        <v>14111604</v>
      </c>
      <c r="HBY293" s="62">
        <v>14111604</v>
      </c>
      <c r="HBZ293" s="62">
        <v>14111604</v>
      </c>
      <c r="HCA293" s="62">
        <v>14111604</v>
      </c>
      <c r="HCB293" s="62">
        <v>14111604</v>
      </c>
      <c r="HCC293" s="62">
        <v>14111604</v>
      </c>
      <c r="HCD293" s="62">
        <v>14111604</v>
      </c>
      <c r="HCE293" s="62">
        <v>14111604</v>
      </c>
      <c r="HCF293" s="62">
        <v>14111604</v>
      </c>
      <c r="HCG293" s="62">
        <v>14111604</v>
      </c>
      <c r="HCH293" s="62">
        <v>14111604</v>
      </c>
      <c r="HCI293" s="62">
        <v>14111604</v>
      </c>
      <c r="HCJ293" s="62">
        <v>14111604</v>
      </c>
      <c r="HCK293" s="62">
        <v>14111604</v>
      </c>
      <c r="HCL293" s="62">
        <v>14111604</v>
      </c>
      <c r="HCM293" s="62">
        <v>14111604</v>
      </c>
      <c r="HCN293" s="62">
        <v>14111604</v>
      </c>
      <c r="HCO293" s="62">
        <v>14111604</v>
      </c>
      <c r="HCP293" s="62">
        <v>14111604</v>
      </c>
      <c r="HCQ293" s="62">
        <v>14111604</v>
      </c>
      <c r="HCR293" s="62">
        <v>14111604</v>
      </c>
      <c r="HCS293" s="62">
        <v>14111604</v>
      </c>
      <c r="HCT293" s="62">
        <v>14111604</v>
      </c>
      <c r="HCU293" s="62">
        <v>14111604</v>
      </c>
      <c r="HCV293" s="62">
        <v>14111604</v>
      </c>
      <c r="HCW293" s="62">
        <v>14111604</v>
      </c>
      <c r="HCX293" s="62">
        <v>14111604</v>
      </c>
      <c r="HCY293" s="62">
        <v>14111604</v>
      </c>
      <c r="HCZ293" s="62">
        <v>14111604</v>
      </c>
      <c r="HDA293" s="62">
        <v>14111604</v>
      </c>
      <c r="HDB293" s="62">
        <v>14111604</v>
      </c>
      <c r="HDC293" s="62">
        <v>14111604</v>
      </c>
      <c r="HDD293" s="62">
        <v>14111604</v>
      </c>
      <c r="HDE293" s="62">
        <v>14111604</v>
      </c>
      <c r="HDF293" s="62">
        <v>14111604</v>
      </c>
      <c r="HDG293" s="62">
        <v>14111604</v>
      </c>
      <c r="HDH293" s="62">
        <v>14111604</v>
      </c>
      <c r="HDI293" s="62">
        <v>14111604</v>
      </c>
      <c r="HDJ293" s="62">
        <v>14111604</v>
      </c>
      <c r="HDK293" s="62">
        <v>14111604</v>
      </c>
      <c r="HDL293" s="62">
        <v>14111604</v>
      </c>
      <c r="HDM293" s="62">
        <v>14111604</v>
      </c>
      <c r="HDN293" s="62">
        <v>14111604</v>
      </c>
      <c r="HDO293" s="62">
        <v>14111604</v>
      </c>
      <c r="HDP293" s="62">
        <v>14111604</v>
      </c>
      <c r="HDQ293" s="62">
        <v>14111604</v>
      </c>
      <c r="HDR293" s="62">
        <v>14111604</v>
      </c>
      <c r="HDS293" s="62">
        <v>14111604</v>
      </c>
      <c r="HDT293" s="62">
        <v>14111604</v>
      </c>
      <c r="HDU293" s="62">
        <v>14111604</v>
      </c>
      <c r="HDV293" s="62">
        <v>14111604</v>
      </c>
      <c r="HDW293" s="62">
        <v>14111604</v>
      </c>
      <c r="HDX293" s="62">
        <v>14111604</v>
      </c>
      <c r="HDY293" s="62">
        <v>14111604</v>
      </c>
      <c r="HDZ293" s="62">
        <v>14111604</v>
      </c>
      <c r="HEA293" s="62">
        <v>14111604</v>
      </c>
      <c r="HEB293" s="62">
        <v>14111604</v>
      </c>
      <c r="HEC293" s="62">
        <v>14111604</v>
      </c>
      <c r="HED293" s="62">
        <v>14111604</v>
      </c>
      <c r="HEE293" s="62">
        <v>14111604</v>
      </c>
      <c r="HEF293" s="62">
        <v>14111604</v>
      </c>
      <c r="HEG293" s="62">
        <v>14111604</v>
      </c>
      <c r="HEH293" s="62">
        <v>14111604</v>
      </c>
      <c r="HEI293" s="62">
        <v>14111604</v>
      </c>
      <c r="HEJ293" s="62">
        <v>14111604</v>
      </c>
      <c r="HEK293" s="62">
        <v>14111604</v>
      </c>
      <c r="HEL293" s="62">
        <v>14111604</v>
      </c>
      <c r="HEM293" s="62">
        <v>14111604</v>
      </c>
      <c r="HEN293" s="62">
        <v>14111604</v>
      </c>
      <c r="HEO293" s="62">
        <v>14111604</v>
      </c>
      <c r="HEP293" s="62">
        <v>14111604</v>
      </c>
      <c r="HEQ293" s="62">
        <v>14111604</v>
      </c>
      <c r="HER293" s="62">
        <v>14111604</v>
      </c>
      <c r="HES293" s="62">
        <v>14111604</v>
      </c>
      <c r="HET293" s="62">
        <v>14111604</v>
      </c>
      <c r="HEU293" s="62">
        <v>14111604</v>
      </c>
      <c r="HEV293" s="62">
        <v>14111604</v>
      </c>
      <c r="HEW293" s="62">
        <v>14111604</v>
      </c>
      <c r="HEX293" s="62">
        <v>14111604</v>
      </c>
      <c r="HEY293" s="62">
        <v>14111604</v>
      </c>
      <c r="HEZ293" s="62">
        <v>14111604</v>
      </c>
      <c r="HFA293" s="62">
        <v>14111604</v>
      </c>
      <c r="HFB293" s="62">
        <v>14111604</v>
      </c>
      <c r="HFC293" s="62">
        <v>14111604</v>
      </c>
      <c r="HFD293" s="62">
        <v>14111604</v>
      </c>
      <c r="HFE293" s="62">
        <v>14111604</v>
      </c>
      <c r="HFF293" s="62">
        <v>14111604</v>
      </c>
      <c r="HFG293" s="62">
        <v>14111604</v>
      </c>
      <c r="HFH293" s="62">
        <v>14111604</v>
      </c>
      <c r="HFI293" s="62">
        <v>14111604</v>
      </c>
      <c r="HFJ293" s="62">
        <v>14111604</v>
      </c>
      <c r="HFK293" s="62">
        <v>14111604</v>
      </c>
      <c r="HFL293" s="62">
        <v>14111604</v>
      </c>
      <c r="HFM293" s="62">
        <v>14111604</v>
      </c>
      <c r="HFN293" s="62">
        <v>14111604</v>
      </c>
      <c r="HFO293" s="62">
        <v>14111604</v>
      </c>
      <c r="HFP293" s="62">
        <v>14111604</v>
      </c>
      <c r="HFQ293" s="62">
        <v>14111604</v>
      </c>
      <c r="HFR293" s="62">
        <v>14111604</v>
      </c>
      <c r="HFS293" s="62">
        <v>14111604</v>
      </c>
      <c r="HFT293" s="62">
        <v>14111604</v>
      </c>
      <c r="HFU293" s="62">
        <v>14111604</v>
      </c>
      <c r="HFV293" s="62">
        <v>14111604</v>
      </c>
      <c r="HFW293" s="62">
        <v>14111604</v>
      </c>
      <c r="HFX293" s="62">
        <v>14111604</v>
      </c>
      <c r="HFY293" s="62">
        <v>14111604</v>
      </c>
      <c r="HFZ293" s="62">
        <v>14111604</v>
      </c>
      <c r="HGA293" s="62">
        <v>14111604</v>
      </c>
      <c r="HGB293" s="62">
        <v>14111604</v>
      </c>
      <c r="HGC293" s="62">
        <v>14111604</v>
      </c>
      <c r="HGD293" s="62">
        <v>14111604</v>
      </c>
      <c r="HGE293" s="62">
        <v>14111604</v>
      </c>
      <c r="HGF293" s="62">
        <v>14111604</v>
      </c>
      <c r="HGG293" s="62">
        <v>14111604</v>
      </c>
      <c r="HGH293" s="62">
        <v>14111604</v>
      </c>
      <c r="HGI293" s="62">
        <v>14111604</v>
      </c>
      <c r="HGJ293" s="62">
        <v>14111604</v>
      </c>
      <c r="HGK293" s="62">
        <v>14111604</v>
      </c>
      <c r="HGL293" s="62">
        <v>14111604</v>
      </c>
      <c r="HGM293" s="62">
        <v>14111604</v>
      </c>
      <c r="HGN293" s="62">
        <v>14111604</v>
      </c>
      <c r="HGO293" s="62">
        <v>14111604</v>
      </c>
      <c r="HGP293" s="62">
        <v>14111604</v>
      </c>
      <c r="HGQ293" s="62">
        <v>14111604</v>
      </c>
      <c r="HGR293" s="62">
        <v>14111604</v>
      </c>
      <c r="HGS293" s="62">
        <v>14111604</v>
      </c>
      <c r="HGT293" s="62">
        <v>14111604</v>
      </c>
      <c r="HGU293" s="62">
        <v>14111604</v>
      </c>
      <c r="HGV293" s="62">
        <v>14111604</v>
      </c>
      <c r="HGW293" s="62">
        <v>14111604</v>
      </c>
      <c r="HGX293" s="62">
        <v>14111604</v>
      </c>
      <c r="HGY293" s="62">
        <v>14111604</v>
      </c>
      <c r="HGZ293" s="62">
        <v>14111604</v>
      </c>
      <c r="HHA293" s="62">
        <v>14111604</v>
      </c>
      <c r="HHB293" s="62">
        <v>14111604</v>
      </c>
      <c r="HHC293" s="62">
        <v>14111604</v>
      </c>
      <c r="HHD293" s="62">
        <v>14111604</v>
      </c>
      <c r="HHE293" s="62">
        <v>14111604</v>
      </c>
      <c r="HHF293" s="62">
        <v>14111604</v>
      </c>
      <c r="HHG293" s="62">
        <v>14111604</v>
      </c>
      <c r="HHH293" s="62">
        <v>14111604</v>
      </c>
      <c r="HHI293" s="62">
        <v>14111604</v>
      </c>
      <c r="HHJ293" s="62">
        <v>14111604</v>
      </c>
      <c r="HHK293" s="62">
        <v>14111604</v>
      </c>
      <c r="HHL293" s="62">
        <v>14111604</v>
      </c>
      <c r="HHM293" s="62">
        <v>14111604</v>
      </c>
      <c r="HHN293" s="62">
        <v>14111604</v>
      </c>
      <c r="HHO293" s="62">
        <v>14111604</v>
      </c>
      <c r="HHP293" s="62">
        <v>14111604</v>
      </c>
      <c r="HHQ293" s="62">
        <v>14111604</v>
      </c>
      <c r="HHR293" s="62">
        <v>14111604</v>
      </c>
      <c r="HHS293" s="62">
        <v>14111604</v>
      </c>
      <c r="HHT293" s="62">
        <v>14111604</v>
      </c>
      <c r="HHU293" s="62">
        <v>14111604</v>
      </c>
      <c r="HHV293" s="62">
        <v>14111604</v>
      </c>
      <c r="HHW293" s="62">
        <v>14111604</v>
      </c>
      <c r="HHX293" s="62">
        <v>14111604</v>
      </c>
      <c r="HHY293" s="62">
        <v>14111604</v>
      </c>
      <c r="HHZ293" s="62">
        <v>14111604</v>
      </c>
      <c r="HIA293" s="62">
        <v>14111604</v>
      </c>
      <c r="HIB293" s="62">
        <v>14111604</v>
      </c>
      <c r="HIC293" s="62">
        <v>14111604</v>
      </c>
      <c r="HID293" s="62">
        <v>14111604</v>
      </c>
      <c r="HIE293" s="62">
        <v>14111604</v>
      </c>
      <c r="HIF293" s="62">
        <v>14111604</v>
      </c>
      <c r="HIG293" s="62">
        <v>14111604</v>
      </c>
      <c r="HIH293" s="62">
        <v>14111604</v>
      </c>
      <c r="HII293" s="62">
        <v>14111604</v>
      </c>
      <c r="HIJ293" s="62">
        <v>14111604</v>
      </c>
      <c r="HIK293" s="62">
        <v>14111604</v>
      </c>
      <c r="HIL293" s="62">
        <v>14111604</v>
      </c>
      <c r="HIM293" s="62">
        <v>14111604</v>
      </c>
      <c r="HIN293" s="62">
        <v>14111604</v>
      </c>
      <c r="HIO293" s="62">
        <v>14111604</v>
      </c>
      <c r="HIP293" s="62">
        <v>14111604</v>
      </c>
      <c r="HIQ293" s="62">
        <v>14111604</v>
      </c>
      <c r="HIR293" s="62">
        <v>14111604</v>
      </c>
      <c r="HIS293" s="62">
        <v>14111604</v>
      </c>
      <c r="HIT293" s="62">
        <v>14111604</v>
      </c>
      <c r="HIU293" s="62">
        <v>14111604</v>
      </c>
      <c r="HIV293" s="62">
        <v>14111604</v>
      </c>
      <c r="HIW293" s="62">
        <v>14111604</v>
      </c>
      <c r="HIX293" s="62">
        <v>14111604</v>
      </c>
      <c r="HIY293" s="62">
        <v>14111604</v>
      </c>
      <c r="HIZ293" s="62">
        <v>14111604</v>
      </c>
      <c r="HJA293" s="62">
        <v>14111604</v>
      </c>
      <c r="HJB293" s="62">
        <v>14111604</v>
      </c>
      <c r="HJC293" s="62">
        <v>14111604</v>
      </c>
      <c r="HJD293" s="62">
        <v>14111604</v>
      </c>
      <c r="HJE293" s="62">
        <v>14111604</v>
      </c>
      <c r="HJF293" s="62">
        <v>14111604</v>
      </c>
      <c r="HJG293" s="62">
        <v>14111604</v>
      </c>
      <c r="HJH293" s="62">
        <v>14111604</v>
      </c>
      <c r="HJI293" s="62">
        <v>14111604</v>
      </c>
      <c r="HJJ293" s="62">
        <v>14111604</v>
      </c>
      <c r="HJK293" s="62">
        <v>14111604</v>
      </c>
      <c r="HJL293" s="62">
        <v>14111604</v>
      </c>
      <c r="HJM293" s="62">
        <v>14111604</v>
      </c>
      <c r="HJN293" s="62">
        <v>14111604</v>
      </c>
      <c r="HJO293" s="62">
        <v>14111604</v>
      </c>
      <c r="HJP293" s="62">
        <v>14111604</v>
      </c>
      <c r="HJQ293" s="62">
        <v>14111604</v>
      </c>
      <c r="HJR293" s="62">
        <v>14111604</v>
      </c>
      <c r="HJS293" s="62">
        <v>14111604</v>
      </c>
      <c r="HJT293" s="62">
        <v>14111604</v>
      </c>
      <c r="HJU293" s="62">
        <v>14111604</v>
      </c>
      <c r="HJV293" s="62">
        <v>14111604</v>
      </c>
      <c r="HJW293" s="62">
        <v>14111604</v>
      </c>
      <c r="HJX293" s="62">
        <v>14111604</v>
      </c>
      <c r="HJY293" s="62">
        <v>14111604</v>
      </c>
      <c r="HJZ293" s="62">
        <v>14111604</v>
      </c>
      <c r="HKA293" s="62">
        <v>14111604</v>
      </c>
      <c r="HKB293" s="62">
        <v>14111604</v>
      </c>
      <c r="HKC293" s="62">
        <v>14111604</v>
      </c>
      <c r="HKD293" s="62">
        <v>14111604</v>
      </c>
      <c r="HKE293" s="62">
        <v>14111604</v>
      </c>
      <c r="HKF293" s="62">
        <v>14111604</v>
      </c>
      <c r="HKG293" s="62">
        <v>14111604</v>
      </c>
      <c r="HKH293" s="62">
        <v>14111604</v>
      </c>
      <c r="HKI293" s="62">
        <v>14111604</v>
      </c>
      <c r="HKJ293" s="62">
        <v>14111604</v>
      </c>
      <c r="HKK293" s="62">
        <v>14111604</v>
      </c>
      <c r="HKL293" s="62">
        <v>14111604</v>
      </c>
      <c r="HKM293" s="62">
        <v>14111604</v>
      </c>
      <c r="HKN293" s="62">
        <v>14111604</v>
      </c>
      <c r="HKO293" s="62">
        <v>14111604</v>
      </c>
      <c r="HKP293" s="62">
        <v>14111604</v>
      </c>
      <c r="HKQ293" s="62">
        <v>14111604</v>
      </c>
      <c r="HKR293" s="62">
        <v>14111604</v>
      </c>
      <c r="HKS293" s="62">
        <v>14111604</v>
      </c>
      <c r="HKT293" s="62">
        <v>14111604</v>
      </c>
      <c r="HKU293" s="62">
        <v>14111604</v>
      </c>
      <c r="HKV293" s="62">
        <v>14111604</v>
      </c>
      <c r="HKW293" s="62">
        <v>14111604</v>
      </c>
      <c r="HKX293" s="62">
        <v>14111604</v>
      </c>
      <c r="HKY293" s="62">
        <v>14111604</v>
      </c>
      <c r="HKZ293" s="62">
        <v>14111604</v>
      </c>
      <c r="HLA293" s="62">
        <v>14111604</v>
      </c>
      <c r="HLB293" s="62">
        <v>14111604</v>
      </c>
      <c r="HLC293" s="62">
        <v>14111604</v>
      </c>
      <c r="HLD293" s="62">
        <v>14111604</v>
      </c>
      <c r="HLE293" s="62">
        <v>14111604</v>
      </c>
      <c r="HLF293" s="62">
        <v>14111604</v>
      </c>
      <c r="HLG293" s="62">
        <v>14111604</v>
      </c>
      <c r="HLH293" s="62">
        <v>14111604</v>
      </c>
      <c r="HLI293" s="62">
        <v>14111604</v>
      </c>
      <c r="HLJ293" s="62">
        <v>14111604</v>
      </c>
      <c r="HLK293" s="62">
        <v>14111604</v>
      </c>
      <c r="HLL293" s="62">
        <v>14111604</v>
      </c>
      <c r="HLM293" s="62">
        <v>14111604</v>
      </c>
      <c r="HLN293" s="62">
        <v>14111604</v>
      </c>
      <c r="HLO293" s="62">
        <v>14111604</v>
      </c>
      <c r="HLP293" s="62">
        <v>14111604</v>
      </c>
      <c r="HLQ293" s="62">
        <v>14111604</v>
      </c>
      <c r="HLR293" s="62">
        <v>14111604</v>
      </c>
      <c r="HLS293" s="62">
        <v>14111604</v>
      </c>
      <c r="HLT293" s="62">
        <v>14111604</v>
      </c>
      <c r="HLU293" s="62">
        <v>14111604</v>
      </c>
      <c r="HLV293" s="62">
        <v>14111604</v>
      </c>
      <c r="HLW293" s="62">
        <v>14111604</v>
      </c>
      <c r="HLX293" s="62">
        <v>14111604</v>
      </c>
      <c r="HLY293" s="62">
        <v>14111604</v>
      </c>
      <c r="HLZ293" s="62">
        <v>14111604</v>
      </c>
      <c r="HMA293" s="62">
        <v>14111604</v>
      </c>
      <c r="HMB293" s="62">
        <v>14111604</v>
      </c>
      <c r="HMC293" s="62">
        <v>14111604</v>
      </c>
      <c r="HMD293" s="62">
        <v>14111604</v>
      </c>
      <c r="HME293" s="62">
        <v>14111604</v>
      </c>
      <c r="HMF293" s="62">
        <v>14111604</v>
      </c>
      <c r="HMG293" s="62">
        <v>14111604</v>
      </c>
      <c r="HMH293" s="62">
        <v>14111604</v>
      </c>
      <c r="HMI293" s="62">
        <v>14111604</v>
      </c>
      <c r="HMJ293" s="62">
        <v>14111604</v>
      </c>
      <c r="HMK293" s="62">
        <v>14111604</v>
      </c>
      <c r="HML293" s="62">
        <v>14111604</v>
      </c>
      <c r="HMM293" s="62">
        <v>14111604</v>
      </c>
      <c r="HMN293" s="62">
        <v>14111604</v>
      </c>
      <c r="HMO293" s="62">
        <v>14111604</v>
      </c>
      <c r="HMP293" s="62">
        <v>14111604</v>
      </c>
      <c r="HMQ293" s="62">
        <v>14111604</v>
      </c>
      <c r="HMR293" s="62">
        <v>14111604</v>
      </c>
      <c r="HMS293" s="62">
        <v>14111604</v>
      </c>
      <c r="HMT293" s="62">
        <v>14111604</v>
      </c>
      <c r="HMU293" s="62">
        <v>14111604</v>
      </c>
      <c r="HMV293" s="62">
        <v>14111604</v>
      </c>
      <c r="HMW293" s="62">
        <v>14111604</v>
      </c>
      <c r="HMX293" s="62">
        <v>14111604</v>
      </c>
      <c r="HMY293" s="62">
        <v>14111604</v>
      </c>
      <c r="HMZ293" s="62">
        <v>14111604</v>
      </c>
      <c r="HNA293" s="62">
        <v>14111604</v>
      </c>
      <c r="HNB293" s="62">
        <v>14111604</v>
      </c>
      <c r="HNC293" s="62">
        <v>14111604</v>
      </c>
      <c r="HND293" s="62">
        <v>14111604</v>
      </c>
      <c r="HNE293" s="62">
        <v>14111604</v>
      </c>
      <c r="HNF293" s="62">
        <v>14111604</v>
      </c>
      <c r="HNG293" s="62">
        <v>14111604</v>
      </c>
      <c r="HNH293" s="62">
        <v>14111604</v>
      </c>
      <c r="HNI293" s="62">
        <v>14111604</v>
      </c>
      <c r="HNJ293" s="62">
        <v>14111604</v>
      </c>
      <c r="HNK293" s="62">
        <v>14111604</v>
      </c>
      <c r="HNL293" s="62">
        <v>14111604</v>
      </c>
      <c r="HNM293" s="62">
        <v>14111604</v>
      </c>
      <c r="HNN293" s="62">
        <v>14111604</v>
      </c>
      <c r="HNO293" s="62">
        <v>14111604</v>
      </c>
      <c r="HNP293" s="62">
        <v>14111604</v>
      </c>
      <c r="HNQ293" s="62">
        <v>14111604</v>
      </c>
      <c r="HNR293" s="62">
        <v>14111604</v>
      </c>
      <c r="HNS293" s="62">
        <v>14111604</v>
      </c>
      <c r="HNT293" s="62">
        <v>14111604</v>
      </c>
      <c r="HNU293" s="62">
        <v>14111604</v>
      </c>
      <c r="HNV293" s="62">
        <v>14111604</v>
      </c>
      <c r="HNW293" s="62">
        <v>14111604</v>
      </c>
      <c r="HNX293" s="62">
        <v>14111604</v>
      </c>
      <c r="HNY293" s="62">
        <v>14111604</v>
      </c>
      <c r="HNZ293" s="62">
        <v>14111604</v>
      </c>
      <c r="HOA293" s="62">
        <v>14111604</v>
      </c>
      <c r="HOB293" s="62">
        <v>14111604</v>
      </c>
      <c r="HOC293" s="62">
        <v>14111604</v>
      </c>
      <c r="HOD293" s="62">
        <v>14111604</v>
      </c>
      <c r="HOE293" s="62">
        <v>14111604</v>
      </c>
      <c r="HOF293" s="62">
        <v>14111604</v>
      </c>
      <c r="HOG293" s="62">
        <v>14111604</v>
      </c>
      <c r="HOH293" s="62">
        <v>14111604</v>
      </c>
      <c r="HOI293" s="62">
        <v>14111604</v>
      </c>
      <c r="HOJ293" s="62">
        <v>14111604</v>
      </c>
      <c r="HOK293" s="62">
        <v>14111604</v>
      </c>
      <c r="HOL293" s="62">
        <v>14111604</v>
      </c>
      <c r="HOM293" s="62">
        <v>14111604</v>
      </c>
      <c r="HON293" s="62">
        <v>14111604</v>
      </c>
      <c r="HOO293" s="62">
        <v>14111604</v>
      </c>
      <c r="HOP293" s="62">
        <v>14111604</v>
      </c>
      <c r="HOQ293" s="62">
        <v>14111604</v>
      </c>
      <c r="HOR293" s="62">
        <v>14111604</v>
      </c>
      <c r="HOS293" s="62">
        <v>14111604</v>
      </c>
      <c r="HOT293" s="62">
        <v>14111604</v>
      </c>
      <c r="HOU293" s="62">
        <v>14111604</v>
      </c>
      <c r="HOV293" s="62">
        <v>14111604</v>
      </c>
      <c r="HOW293" s="62">
        <v>14111604</v>
      </c>
      <c r="HOX293" s="62">
        <v>14111604</v>
      </c>
      <c r="HOY293" s="62">
        <v>14111604</v>
      </c>
      <c r="HOZ293" s="62">
        <v>14111604</v>
      </c>
      <c r="HPA293" s="62">
        <v>14111604</v>
      </c>
      <c r="HPB293" s="62">
        <v>14111604</v>
      </c>
      <c r="HPC293" s="62">
        <v>14111604</v>
      </c>
      <c r="HPD293" s="62">
        <v>14111604</v>
      </c>
      <c r="HPE293" s="62">
        <v>14111604</v>
      </c>
      <c r="HPF293" s="62">
        <v>14111604</v>
      </c>
      <c r="HPG293" s="62">
        <v>14111604</v>
      </c>
      <c r="HPH293" s="62">
        <v>14111604</v>
      </c>
      <c r="HPI293" s="62">
        <v>14111604</v>
      </c>
      <c r="HPJ293" s="62">
        <v>14111604</v>
      </c>
      <c r="HPK293" s="62">
        <v>14111604</v>
      </c>
      <c r="HPL293" s="62">
        <v>14111604</v>
      </c>
      <c r="HPM293" s="62">
        <v>14111604</v>
      </c>
      <c r="HPN293" s="62">
        <v>14111604</v>
      </c>
      <c r="HPO293" s="62">
        <v>14111604</v>
      </c>
      <c r="HPP293" s="62">
        <v>14111604</v>
      </c>
      <c r="HPQ293" s="62">
        <v>14111604</v>
      </c>
      <c r="HPR293" s="62">
        <v>14111604</v>
      </c>
      <c r="HPS293" s="62">
        <v>14111604</v>
      </c>
      <c r="HPT293" s="62">
        <v>14111604</v>
      </c>
      <c r="HPU293" s="62">
        <v>14111604</v>
      </c>
      <c r="HPV293" s="62">
        <v>14111604</v>
      </c>
      <c r="HPW293" s="62">
        <v>14111604</v>
      </c>
      <c r="HPX293" s="62">
        <v>14111604</v>
      </c>
      <c r="HPY293" s="62">
        <v>14111604</v>
      </c>
      <c r="HPZ293" s="62">
        <v>14111604</v>
      </c>
      <c r="HQA293" s="62">
        <v>14111604</v>
      </c>
      <c r="HQB293" s="62">
        <v>14111604</v>
      </c>
      <c r="HQC293" s="62">
        <v>14111604</v>
      </c>
      <c r="HQD293" s="62">
        <v>14111604</v>
      </c>
      <c r="HQE293" s="62">
        <v>14111604</v>
      </c>
      <c r="HQF293" s="62">
        <v>14111604</v>
      </c>
      <c r="HQG293" s="62">
        <v>14111604</v>
      </c>
      <c r="HQH293" s="62">
        <v>14111604</v>
      </c>
      <c r="HQI293" s="62">
        <v>14111604</v>
      </c>
      <c r="HQJ293" s="62">
        <v>14111604</v>
      </c>
      <c r="HQK293" s="62">
        <v>14111604</v>
      </c>
      <c r="HQL293" s="62">
        <v>14111604</v>
      </c>
      <c r="HQM293" s="62">
        <v>14111604</v>
      </c>
      <c r="HQN293" s="62">
        <v>14111604</v>
      </c>
      <c r="HQO293" s="62">
        <v>14111604</v>
      </c>
      <c r="HQP293" s="62">
        <v>14111604</v>
      </c>
      <c r="HQQ293" s="62">
        <v>14111604</v>
      </c>
      <c r="HQR293" s="62">
        <v>14111604</v>
      </c>
      <c r="HQS293" s="62">
        <v>14111604</v>
      </c>
      <c r="HQT293" s="62">
        <v>14111604</v>
      </c>
      <c r="HQU293" s="62">
        <v>14111604</v>
      </c>
      <c r="HQV293" s="62">
        <v>14111604</v>
      </c>
      <c r="HQW293" s="62">
        <v>14111604</v>
      </c>
      <c r="HQX293" s="62">
        <v>14111604</v>
      </c>
      <c r="HQY293" s="62">
        <v>14111604</v>
      </c>
      <c r="HQZ293" s="62">
        <v>14111604</v>
      </c>
      <c r="HRA293" s="62">
        <v>14111604</v>
      </c>
      <c r="HRB293" s="62">
        <v>14111604</v>
      </c>
      <c r="HRC293" s="62">
        <v>14111604</v>
      </c>
      <c r="HRD293" s="62">
        <v>14111604</v>
      </c>
      <c r="HRE293" s="62">
        <v>14111604</v>
      </c>
      <c r="HRF293" s="62">
        <v>14111604</v>
      </c>
      <c r="HRG293" s="62">
        <v>14111604</v>
      </c>
      <c r="HRH293" s="62">
        <v>14111604</v>
      </c>
      <c r="HRI293" s="62">
        <v>14111604</v>
      </c>
      <c r="HRJ293" s="62">
        <v>14111604</v>
      </c>
      <c r="HRK293" s="62">
        <v>14111604</v>
      </c>
      <c r="HRL293" s="62">
        <v>14111604</v>
      </c>
      <c r="HRM293" s="62">
        <v>14111604</v>
      </c>
      <c r="HRN293" s="62">
        <v>14111604</v>
      </c>
      <c r="HRO293" s="62">
        <v>14111604</v>
      </c>
      <c r="HRP293" s="62">
        <v>14111604</v>
      </c>
      <c r="HRQ293" s="62">
        <v>14111604</v>
      </c>
      <c r="HRR293" s="62">
        <v>14111604</v>
      </c>
      <c r="HRS293" s="62">
        <v>14111604</v>
      </c>
      <c r="HRT293" s="62">
        <v>14111604</v>
      </c>
      <c r="HRU293" s="62">
        <v>14111604</v>
      </c>
      <c r="HRV293" s="62">
        <v>14111604</v>
      </c>
      <c r="HRW293" s="62">
        <v>14111604</v>
      </c>
      <c r="HRX293" s="62">
        <v>14111604</v>
      </c>
      <c r="HRY293" s="62">
        <v>14111604</v>
      </c>
      <c r="HRZ293" s="62">
        <v>14111604</v>
      </c>
      <c r="HSA293" s="62">
        <v>14111604</v>
      </c>
      <c r="HSB293" s="62">
        <v>14111604</v>
      </c>
      <c r="HSC293" s="62">
        <v>14111604</v>
      </c>
      <c r="HSD293" s="62">
        <v>14111604</v>
      </c>
      <c r="HSE293" s="62">
        <v>14111604</v>
      </c>
      <c r="HSF293" s="62">
        <v>14111604</v>
      </c>
      <c r="HSG293" s="62">
        <v>14111604</v>
      </c>
      <c r="HSH293" s="62">
        <v>14111604</v>
      </c>
      <c r="HSI293" s="62">
        <v>14111604</v>
      </c>
      <c r="HSJ293" s="62">
        <v>14111604</v>
      </c>
      <c r="HSK293" s="62">
        <v>14111604</v>
      </c>
      <c r="HSL293" s="62">
        <v>14111604</v>
      </c>
      <c r="HSM293" s="62">
        <v>14111604</v>
      </c>
      <c r="HSN293" s="62">
        <v>14111604</v>
      </c>
      <c r="HSO293" s="62">
        <v>14111604</v>
      </c>
      <c r="HSP293" s="62">
        <v>14111604</v>
      </c>
      <c r="HSQ293" s="62">
        <v>14111604</v>
      </c>
      <c r="HSR293" s="62">
        <v>14111604</v>
      </c>
      <c r="HSS293" s="62">
        <v>14111604</v>
      </c>
      <c r="HST293" s="62">
        <v>14111604</v>
      </c>
      <c r="HSU293" s="62">
        <v>14111604</v>
      </c>
      <c r="HSV293" s="62">
        <v>14111604</v>
      </c>
      <c r="HSW293" s="62">
        <v>14111604</v>
      </c>
      <c r="HSX293" s="62">
        <v>14111604</v>
      </c>
      <c r="HSY293" s="62">
        <v>14111604</v>
      </c>
      <c r="HSZ293" s="62">
        <v>14111604</v>
      </c>
      <c r="HTA293" s="62">
        <v>14111604</v>
      </c>
      <c r="HTB293" s="62">
        <v>14111604</v>
      </c>
      <c r="HTC293" s="62">
        <v>14111604</v>
      </c>
      <c r="HTD293" s="62">
        <v>14111604</v>
      </c>
      <c r="HTE293" s="62">
        <v>14111604</v>
      </c>
      <c r="HTF293" s="62">
        <v>14111604</v>
      </c>
      <c r="HTG293" s="62">
        <v>14111604</v>
      </c>
      <c r="HTH293" s="62">
        <v>14111604</v>
      </c>
      <c r="HTI293" s="62">
        <v>14111604</v>
      </c>
      <c r="HTJ293" s="62">
        <v>14111604</v>
      </c>
      <c r="HTK293" s="62">
        <v>14111604</v>
      </c>
      <c r="HTL293" s="62">
        <v>14111604</v>
      </c>
      <c r="HTM293" s="62">
        <v>14111604</v>
      </c>
      <c r="HTN293" s="62">
        <v>14111604</v>
      </c>
      <c r="HTO293" s="62">
        <v>14111604</v>
      </c>
      <c r="HTP293" s="62">
        <v>14111604</v>
      </c>
      <c r="HTQ293" s="62">
        <v>14111604</v>
      </c>
      <c r="HTR293" s="62">
        <v>14111604</v>
      </c>
      <c r="HTS293" s="62">
        <v>14111604</v>
      </c>
      <c r="HTT293" s="62">
        <v>14111604</v>
      </c>
      <c r="HTU293" s="62">
        <v>14111604</v>
      </c>
      <c r="HTV293" s="62">
        <v>14111604</v>
      </c>
      <c r="HTW293" s="62">
        <v>14111604</v>
      </c>
      <c r="HTX293" s="62">
        <v>14111604</v>
      </c>
      <c r="HTY293" s="62">
        <v>14111604</v>
      </c>
      <c r="HTZ293" s="62">
        <v>14111604</v>
      </c>
      <c r="HUA293" s="62">
        <v>14111604</v>
      </c>
      <c r="HUB293" s="62">
        <v>14111604</v>
      </c>
      <c r="HUC293" s="62">
        <v>14111604</v>
      </c>
      <c r="HUD293" s="62">
        <v>14111604</v>
      </c>
      <c r="HUE293" s="62">
        <v>14111604</v>
      </c>
      <c r="HUF293" s="62">
        <v>14111604</v>
      </c>
      <c r="HUG293" s="62">
        <v>14111604</v>
      </c>
      <c r="HUH293" s="62">
        <v>14111604</v>
      </c>
      <c r="HUI293" s="62">
        <v>14111604</v>
      </c>
      <c r="HUJ293" s="62">
        <v>14111604</v>
      </c>
      <c r="HUK293" s="62">
        <v>14111604</v>
      </c>
      <c r="HUL293" s="62">
        <v>14111604</v>
      </c>
      <c r="HUM293" s="62">
        <v>14111604</v>
      </c>
      <c r="HUN293" s="62">
        <v>14111604</v>
      </c>
      <c r="HUO293" s="62">
        <v>14111604</v>
      </c>
      <c r="HUP293" s="62">
        <v>14111604</v>
      </c>
      <c r="HUQ293" s="62">
        <v>14111604</v>
      </c>
      <c r="HUR293" s="62">
        <v>14111604</v>
      </c>
      <c r="HUS293" s="62">
        <v>14111604</v>
      </c>
      <c r="HUT293" s="62">
        <v>14111604</v>
      </c>
      <c r="HUU293" s="62">
        <v>14111604</v>
      </c>
      <c r="HUV293" s="62">
        <v>14111604</v>
      </c>
      <c r="HUW293" s="62">
        <v>14111604</v>
      </c>
      <c r="HUX293" s="62">
        <v>14111604</v>
      </c>
      <c r="HUY293" s="62">
        <v>14111604</v>
      </c>
      <c r="HUZ293" s="62">
        <v>14111604</v>
      </c>
      <c r="HVA293" s="62">
        <v>14111604</v>
      </c>
      <c r="HVB293" s="62">
        <v>14111604</v>
      </c>
      <c r="HVC293" s="62">
        <v>14111604</v>
      </c>
      <c r="HVD293" s="62">
        <v>14111604</v>
      </c>
      <c r="HVE293" s="62">
        <v>14111604</v>
      </c>
      <c r="HVF293" s="62">
        <v>14111604</v>
      </c>
      <c r="HVG293" s="62">
        <v>14111604</v>
      </c>
      <c r="HVH293" s="62">
        <v>14111604</v>
      </c>
      <c r="HVI293" s="62">
        <v>14111604</v>
      </c>
      <c r="HVJ293" s="62">
        <v>14111604</v>
      </c>
      <c r="HVK293" s="62">
        <v>14111604</v>
      </c>
      <c r="HVL293" s="62">
        <v>14111604</v>
      </c>
      <c r="HVM293" s="62">
        <v>14111604</v>
      </c>
      <c r="HVN293" s="62">
        <v>14111604</v>
      </c>
      <c r="HVO293" s="62">
        <v>14111604</v>
      </c>
      <c r="HVP293" s="62">
        <v>14111604</v>
      </c>
      <c r="HVQ293" s="62">
        <v>14111604</v>
      </c>
      <c r="HVR293" s="62">
        <v>14111604</v>
      </c>
      <c r="HVS293" s="62">
        <v>14111604</v>
      </c>
      <c r="HVT293" s="62">
        <v>14111604</v>
      </c>
      <c r="HVU293" s="62">
        <v>14111604</v>
      </c>
      <c r="HVV293" s="62">
        <v>14111604</v>
      </c>
      <c r="HVW293" s="62">
        <v>14111604</v>
      </c>
      <c r="HVX293" s="62">
        <v>14111604</v>
      </c>
      <c r="HVY293" s="62">
        <v>14111604</v>
      </c>
      <c r="HVZ293" s="62">
        <v>14111604</v>
      </c>
      <c r="HWA293" s="62">
        <v>14111604</v>
      </c>
      <c r="HWB293" s="62">
        <v>14111604</v>
      </c>
      <c r="HWC293" s="62">
        <v>14111604</v>
      </c>
      <c r="HWD293" s="62">
        <v>14111604</v>
      </c>
      <c r="HWE293" s="62">
        <v>14111604</v>
      </c>
      <c r="HWF293" s="62">
        <v>14111604</v>
      </c>
      <c r="HWG293" s="62">
        <v>14111604</v>
      </c>
      <c r="HWH293" s="62">
        <v>14111604</v>
      </c>
      <c r="HWI293" s="62">
        <v>14111604</v>
      </c>
      <c r="HWJ293" s="62">
        <v>14111604</v>
      </c>
      <c r="HWK293" s="62">
        <v>14111604</v>
      </c>
      <c r="HWL293" s="62">
        <v>14111604</v>
      </c>
      <c r="HWM293" s="62">
        <v>14111604</v>
      </c>
      <c r="HWN293" s="62">
        <v>14111604</v>
      </c>
      <c r="HWO293" s="62">
        <v>14111604</v>
      </c>
      <c r="HWP293" s="62">
        <v>14111604</v>
      </c>
      <c r="HWQ293" s="62">
        <v>14111604</v>
      </c>
      <c r="HWR293" s="62">
        <v>14111604</v>
      </c>
      <c r="HWS293" s="62">
        <v>14111604</v>
      </c>
      <c r="HWT293" s="62">
        <v>14111604</v>
      </c>
      <c r="HWU293" s="62">
        <v>14111604</v>
      </c>
      <c r="HWV293" s="62">
        <v>14111604</v>
      </c>
      <c r="HWW293" s="62">
        <v>14111604</v>
      </c>
      <c r="HWX293" s="62">
        <v>14111604</v>
      </c>
      <c r="HWY293" s="62">
        <v>14111604</v>
      </c>
      <c r="HWZ293" s="62">
        <v>14111604</v>
      </c>
      <c r="HXA293" s="62">
        <v>14111604</v>
      </c>
      <c r="HXB293" s="62">
        <v>14111604</v>
      </c>
      <c r="HXC293" s="62">
        <v>14111604</v>
      </c>
      <c r="HXD293" s="62">
        <v>14111604</v>
      </c>
      <c r="HXE293" s="62">
        <v>14111604</v>
      </c>
      <c r="HXF293" s="62">
        <v>14111604</v>
      </c>
      <c r="HXG293" s="62">
        <v>14111604</v>
      </c>
      <c r="HXH293" s="62">
        <v>14111604</v>
      </c>
      <c r="HXI293" s="62">
        <v>14111604</v>
      </c>
      <c r="HXJ293" s="62">
        <v>14111604</v>
      </c>
      <c r="HXK293" s="62">
        <v>14111604</v>
      </c>
      <c r="HXL293" s="62">
        <v>14111604</v>
      </c>
      <c r="HXM293" s="62">
        <v>14111604</v>
      </c>
      <c r="HXN293" s="62">
        <v>14111604</v>
      </c>
      <c r="HXO293" s="62">
        <v>14111604</v>
      </c>
      <c r="HXP293" s="62">
        <v>14111604</v>
      </c>
      <c r="HXQ293" s="62">
        <v>14111604</v>
      </c>
      <c r="HXR293" s="62">
        <v>14111604</v>
      </c>
      <c r="HXS293" s="62">
        <v>14111604</v>
      </c>
      <c r="HXT293" s="62">
        <v>14111604</v>
      </c>
      <c r="HXU293" s="62">
        <v>14111604</v>
      </c>
      <c r="HXV293" s="62">
        <v>14111604</v>
      </c>
      <c r="HXW293" s="62">
        <v>14111604</v>
      </c>
      <c r="HXX293" s="62">
        <v>14111604</v>
      </c>
      <c r="HXY293" s="62">
        <v>14111604</v>
      </c>
      <c r="HXZ293" s="62">
        <v>14111604</v>
      </c>
      <c r="HYA293" s="62">
        <v>14111604</v>
      </c>
      <c r="HYB293" s="62">
        <v>14111604</v>
      </c>
      <c r="HYC293" s="62">
        <v>14111604</v>
      </c>
      <c r="HYD293" s="62">
        <v>14111604</v>
      </c>
      <c r="HYE293" s="62">
        <v>14111604</v>
      </c>
      <c r="HYF293" s="62">
        <v>14111604</v>
      </c>
      <c r="HYG293" s="62">
        <v>14111604</v>
      </c>
      <c r="HYH293" s="62">
        <v>14111604</v>
      </c>
      <c r="HYI293" s="62">
        <v>14111604</v>
      </c>
      <c r="HYJ293" s="62">
        <v>14111604</v>
      </c>
      <c r="HYK293" s="62">
        <v>14111604</v>
      </c>
      <c r="HYL293" s="62">
        <v>14111604</v>
      </c>
      <c r="HYM293" s="62">
        <v>14111604</v>
      </c>
      <c r="HYN293" s="62">
        <v>14111604</v>
      </c>
      <c r="HYO293" s="62">
        <v>14111604</v>
      </c>
      <c r="HYP293" s="62">
        <v>14111604</v>
      </c>
      <c r="HYQ293" s="62">
        <v>14111604</v>
      </c>
      <c r="HYR293" s="62">
        <v>14111604</v>
      </c>
      <c r="HYS293" s="62">
        <v>14111604</v>
      </c>
      <c r="HYT293" s="62">
        <v>14111604</v>
      </c>
      <c r="HYU293" s="62">
        <v>14111604</v>
      </c>
      <c r="HYV293" s="62">
        <v>14111604</v>
      </c>
      <c r="HYW293" s="62">
        <v>14111604</v>
      </c>
      <c r="HYX293" s="62">
        <v>14111604</v>
      </c>
      <c r="HYY293" s="62">
        <v>14111604</v>
      </c>
      <c r="HYZ293" s="62">
        <v>14111604</v>
      </c>
      <c r="HZA293" s="62">
        <v>14111604</v>
      </c>
      <c r="HZB293" s="62">
        <v>14111604</v>
      </c>
      <c r="HZC293" s="62">
        <v>14111604</v>
      </c>
      <c r="HZD293" s="62">
        <v>14111604</v>
      </c>
      <c r="HZE293" s="62">
        <v>14111604</v>
      </c>
      <c r="HZF293" s="62">
        <v>14111604</v>
      </c>
      <c r="HZG293" s="62">
        <v>14111604</v>
      </c>
      <c r="HZH293" s="62">
        <v>14111604</v>
      </c>
      <c r="HZI293" s="62">
        <v>14111604</v>
      </c>
      <c r="HZJ293" s="62">
        <v>14111604</v>
      </c>
      <c r="HZK293" s="62">
        <v>14111604</v>
      </c>
      <c r="HZL293" s="62">
        <v>14111604</v>
      </c>
      <c r="HZM293" s="62">
        <v>14111604</v>
      </c>
      <c r="HZN293" s="62">
        <v>14111604</v>
      </c>
      <c r="HZO293" s="62">
        <v>14111604</v>
      </c>
      <c r="HZP293" s="62">
        <v>14111604</v>
      </c>
      <c r="HZQ293" s="62">
        <v>14111604</v>
      </c>
      <c r="HZR293" s="62">
        <v>14111604</v>
      </c>
      <c r="HZS293" s="62">
        <v>14111604</v>
      </c>
      <c r="HZT293" s="62">
        <v>14111604</v>
      </c>
      <c r="HZU293" s="62">
        <v>14111604</v>
      </c>
      <c r="HZV293" s="62">
        <v>14111604</v>
      </c>
      <c r="HZW293" s="62">
        <v>14111604</v>
      </c>
      <c r="HZX293" s="62">
        <v>14111604</v>
      </c>
      <c r="HZY293" s="62">
        <v>14111604</v>
      </c>
      <c r="HZZ293" s="62">
        <v>14111604</v>
      </c>
      <c r="IAA293" s="62">
        <v>14111604</v>
      </c>
      <c r="IAB293" s="62">
        <v>14111604</v>
      </c>
      <c r="IAC293" s="62">
        <v>14111604</v>
      </c>
      <c r="IAD293" s="62">
        <v>14111604</v>
      </c>
      <c r="IAE293" s="62">
        <v>14111604</v>
      </c>
      <c r="IAF293" s="62">
        <v>14111604</v>
      </c>
      <c r="IAG293" s="62">
        <v>14111604</v>
      </c>
      <c r="IAH293" s="62">
        <v>14111604</v>
      </c>
      <c r="IAI293" s="62">
        <v>14111604</v>
      </c>
      <c r="IAJ293" s="62">
        <v>14111604</v>
      </c>
      <c r="IAK293" s="62">
        <v>14111604</v>
      </c>
      <c r="IAL293" s="62">
        <v>14111604</v>
      </c>
      <c r="IAM293" s="62">
        <v>14111604</v>
      </c>
      <c r="IAN293" s="62">
        <v>14111604</v>
      </c>
      <c r="IAO293" s="62">
        <v>14111604</v>
      </c>
      <c r="IAP293" s="62">
        <v>14111604</v>
      </c>
      <c r="IAQ293" s="62">
        <v>14111604</v>
      </c>
      <c r="IAR293" s="62">
        <v>14111604</v>
      </c>
      <c r="IAS293" s="62">
        <v>14111604</v>
      </c>
      <c r="IAT293" s="62">
        <v>14111604</v>
      </c>
      <c r="IAU293" s="62">
        <v>14111604</v>
      </c>
      <c r="IAV293" s="62">
        <v>14111604</v>
      </c>
      <c r="IAW293" s="62">
        <v>14111604</v>
      </c>
      <c r="IAX293" s="62">
        <v>14111604</v>
      </c>
      <c r="IAY293" s="62">
        <v>14111604</v>
      </c>
      <c r="IAZ293" s="62">
        <v>14111604</v>
      </c>
      <c r="IBA293" s="62">
        <v>14111604</v>
      </c>
      <c r="IBB293" s="62">
        <v>14111604</v>
      </c>
      <c r="IBC293" s="62">
        <v>14111604</v>
      </c>
      <c r="IBD293" s="62">
        <v>14111604</v>
      </c>
      <c r="IBE293" s="62">
        <v>14111604</v>
      </c>
      <c r="IBF293" s="62">
        <v>14111604</v>
      </c>
      <c r="IBG293" s="62">
        <v>14111604</v>
      </c>
      <c r="IBH293" s="62">
        <v>14111604</v>
      </c>
      <c r="IBI293" s="62">
        <v>14111604</v>
      </c>
      <c r="IBJ293" s="62">
        <v>14111604</v>
      </c>
      <c r="IBK293" s="62">
        <v>14111604</v>
      </c>
      <c r="IBL293" s="62">
        <v>14111604</v>
      </c>
      <c r="IBM293" s="62">
        <v>14111604</v>
      </c>
      <c r="IBN293" s="62">
        <v>14111604</v>
      </c>
      <c r="IBO293" s="62">
        <v>14111604</v>
      </c>
      <c r="IBP293" s="62">
        <v>14111604</v>
      </c>
      <c r="IBQ293" s="62">
        <v>14111604</v>
      </c>
      <c r="IBR293" s="62">
        <v>14111604</v>
      </c>
      <c r="IBS293" s="62">
        <v>14111604</v>
      </c>
      <c r="IBT293" s="62">
        <v>14111604</v>
      </c>
      <c r="IBU293" s="62">
        <v>14111604</v>
      </c>
      <c r="IBV293" s="62">
        <v>14111604</v>
      </c>
      <c r="IBW293" s="62">
        <v>14111604</v>
      </c>
      <c r="IBX293" s="62">
        <v>14111604</v>
      </c>
      <c r="IBY293" s="62">
        <v>14111604</v>
      </c>
      <c r="IBZ293" s="62">
        <v>14111604</v>
      </c>
      <c r="ICA293" s="62">
        <v>14111604</v>
      </c>
      <c r="ICB293" s="62">
        <v>14111604</v>
      </c>
      <c r="ICC293" s="62">
        <v>14111604</v>
      </c>
      <c r="ICD293" s="62">
        <v>14111604</v>
      </c>
      <c r="ICE293" s="62">
        <v>14111604</v>
      </c>
      <c r="ICF293" s="62">
        <v>14111604</v>
      </c>
      <c r="ICG293" s="62">
        <v>14111604</v>
      </c>
      <c r="ICH293" s="62">
        <v>14111604</v>
      </c>
      <c r="ICI293" s="62">
        <v>14111604</v>
      </c>
      <c r="ICJ293" s="62">
        <v>14111604</v>
      </c>
      <c r="ICK293" s="62">
        <v>14111604</v>
      </c>
      <c r="ICL293" s="62">
        <v>14111604</v>
      </c>
      <c r="ICM293" s="62">
        <v>14111604</v>
      </c>
      <c r="ICN293" s="62">
        <v>14111604</v>
      </c>
      <c r="ICO293" s="62">
        <v>14111604</v>
      </c>
      <c r="ICP293" s="62">
        <v>14111604</v>
      </c>
      <c r="ICQ293" s="62">
        <v>14111604</v>
      </c>
      <c r="ICR293" s="62">
        <v>14111604</v>
      </c>
      <c r="ICS293" s="62">
        <v>14111604</v>
      </c>
      <c r="ICT293" s="62">
        <v>14111604</v>
      </c>
      <c r="ICU293" s="62">
        <v>14111604</v>
      </c>
      <c r="ICV293" s="62">
        <v>14111604</v>
      </c>
      <c r="ICW293" s="62">
        <v>14111604</v>
      </c>
      <c r="ICX293" s="62">
        <v>14111604</v>
      </c>
      <c r="ICY293" s="62">
        <v>14111604</v>
      </c>
      <c r="ICZ293" s="62">
        <v>14111604</v>
      </c>
      <c r="IDA293" s="62">
        <v>14111604</v>
      </c>
      <c r="IDB293" s="62">
        <v>14111604</v>
      </c>
      <c r="IDC293" s="62">
        <v>14111604</v>
      </c>
      <c r="IDD293" s="62">
        <v>14111604</v>
      </c>
      <c r="IDE293" s="62">
        <v>14111604</v>
      </c>
      <c r="IDF293" s="62">
        <v>14111604</v>
      </c>
      <c r="IDG293" s="62">
        <v>14111604</v>
      </c>
      <c r="IDH293" s="62">
        <v>14111604</v>
      </c>
      <c r="IDI293" s="62">
        <v>14111604</v>
      </c>
      <c r="IDJ293" s="62">
        <v>14111604</v>
      </c>
      <c r="IDK293" s="62">
        <v>14111604</v>
      </c>
      <c r="IDL293" s="62">
        <v>14111604</v>
      </c>
      <c r="IDM293" s="62">
        <v>14111604</v>
      </c>
      <c r="IDN293" s="62">
        <v>14111604</v>
      </c>
      <c r="IDO293" s="62">
        <v>14111604</v>
      </c>
      <c r="IDP293" s="62">
        <v>14111604</v>
      </c>
      <c r="IDQ293" s="62">
        <v>14111604</v>
      </c>
      <c r="IDR293" s="62">
        <v>14111604</v>
      </c>
      <c r="IDS293" s="62">
        <v>14111604</v>
      </c>
      <c r="IDT293" s="62">
        <v>14111604</v>
      </c>
      <c r="IDU293" s="62">
        <v>14111604</v>
      </c>
      <c r="IDV293" s="62">
        <v>14111604</v>
      </c>
      <c r="IDW293" s="62">
        <v>14111604</v>
      </c>
      <c r="IDX293" s="62">
        <v>14111604</v>
      </c>
      <c r="IDY293" s="62">
        <v>14111604</v>
      </c>
      <c r="IDZ293" s="62">
        <v>14111604</v>
      </c>
      <c r="IEA293" s="62">
        <v>14111604</v>
      </c>
      <c r="IEB293" s="62">
        <v>14111604</v>
      </c>
      <c r="IEC293" s="62">
        <v>14111604</v>
      </c>
      <c r="IED293" s="62">
        <v>14111604</v>
      </c>
      <c r="IEE293" s="62">
        <v>14111604</v>
      </c>
      <c r="IEF293" s="62">
        <v>14111604</v>
      </c>
      <c r="IEG293" s="62">
        <v>14111604</v>
      </c>
      <c r="IEH293" s="62">
        <v>14111604</v>
      </c>
      <c r="IEI293" s="62">
        <v>14111604</v>
      </c>
      <c r="IEJ293" s="62">
        <v>14111604</v>
      </c>
      <c r="IEK293" s="62">
        <v>14111604</v>
      </c>
      <c r="IEL293" s="62">
        <v>14111604</v>
      </c>
      <c r="IEM293" s="62">
        <v>14111604</v>
      </c>
      <c r="IEN293" s="62">
        <v>14111604</v>
      </c>
      <c r="IEO293" s="62">
        <v>14111604</v>
      </c>
      <c r="IEP293" s="62">
        <v>14111604</v>
      </c>
      <c r="IEQ293" s="62">
        <v>14111604</v>
      </c>
      <c r="IER293" s="62">
        <v>14111604</v>
      </c>
      <c r="IES293" s="62">
        <v>14111604</v>
      </c>
      <c r="IET293" s="62">
        <v>14111604</v>
      </c>
      <c r="IEU293" s="62">
        <v>14111604</v>
      </c>
      <c r="IEV293" s="62">
        <v>14111604</v>
      </c>
      <c r="IEW293" s="62">
        <v>14111604</v>
      </c>
      <c r="IEX293" s="62">
        <v>14111604</v>
      </c>
      <c r="IEY293" s="62">
        <v>14111604</v>
      </c>
      <c r="IEZ293" s="62">
        <v>14111604</v>
      </c>
      <c r="IFA293" s="62">
        <v>14111604</v>
      </c>
      <c r="IFB293" s="62">
        <v>14111604</v>
      </c>
      <c r="IFC293" s="62">
        <v>14111604</v>
      </c>
      <c r="IFD293" s="62">
        <v>14111604</v>
      </c>
      <c r="IFE293" s="62">
        <v>14111604</v>
      </c>
      <c r="IFF293" s="62">
        <v>14111604</v>
      </c>
      <c r="IFG293" s="62">
        <v>14111604</v>
      </c>
      <c r="IFH293" s="62">
        <v>14111604</v>
      </c>
      <c r="IFI293" s="62">
        <v>14111604</v>
      </c>
      <c r="IFJ293" s="62">
        <v>14111604</v>
      </c>
      <c r="IFK293" s="62">
        <v>14111604</v>
      </c>
      <c r="IFL293" s="62">
        <v>14111604</v>
      </c>
      <c r="IFM293" s="62">
        <v>14111604</v>
      </c>
      <c r="IFN293" s="62">
        <v>14111604</v>
      </c>
      <c r="IFO293" s="62">
        <v>14111604</v>
      </c>
      <c r="IFP293" s="62">
        <v>14111604</v>
      </c>
      <c r="IFQ293" s="62">
        <v>14111604</v>
      </c>
      <c r="IFR293" s="62">
        <v>14111604</v>
      </c>
      <c r="IFS293" s="62">
        <v>14111604</v>
      </c>
      <c r="IFT293" s="62">
        <v>14111604</v>
      </c>
      <c r="IFU293" s="62">
        <v>14111604</v>
      </c>
      <c r="IFV293" s="62">
        <v>14111604</v>
      </c>
      <c r="IFW293" s="62">
        <v>14111604</v>
      </c>
      <c r="IFX293" s="62">
        <v>14111604</v>
      </c>
      <c r="IFY293" s="62">
        <v>14111604</v>
      </c>
      <c r="IFZ293" s="62">
        <v>14111604</v>
      </c>
      <c r="IGA293" s="62">
        <v>14111604</v>
      </c>
      <c r="IGB293" s="62">
        <v>14111604</v>
      </c>
      <c r="IGC293" s="62">
        <v>14111604</v>
      </c>
      <c r="IGD293" s="62">
        <v>14111604</v>
      </c>
      <c r="IGE293" s="62">
        <v>14111604</v>
      </c>
      <c r="IGF293" s="62">
        <v>14111604</v>
      </c>
      <c r="IGG293" s="62">
        <v>14111604</v>
      </c>
      <c r="IGH293" s="62">
        <v>14111604</v>
      </c>
      <c r="IGI293" s="62">
        <v>14111604</v>
      </c>
      <c r="IGJ293" s="62">
        <v>14111604</v>
      </c>
      <c r="IGK293" s="62">
        <v>14111604</v>
      </c>
      <c r="IGL293" s="62">
        <v>14111604</v>
      </c>
      <c r="IGM293" s="62">
        <v>14111604</v>
      </c>
      <c r="IGN293" s="62">
        <v>14111604</v>
      </c>
      <c r="IGO293" s="62">
        <v>14111604</v>
      </c>
      <c r="IGP293" s="62">
        <v>14111604</v>
      </c>
      <c r="IGQ293" s="62">
        <v>14111604</v>
      </c>
      <c r="IGR293" s="62">
        <v>14111604</v>
      </c>
      <c r="IGS293" s="62">
        <v>14111604</v>
      </c>
      <c r="IGT293" s="62">
        <v>14111604</v>
      </c>
      <c r="IGU293" s="62">
        <v>14111604</v>
      </c>
      <c r="IGV293" s="62">
        <v>14111604</v>
      </c>
      <c r="IGW293" s="62">
        <v>14111604</v>
      </c>
      <c r="IGX293" s="62">
        <v>14111604</v>
      </c>
      <c r="IGY293" s="62">
        <v>14111604</v>
      </c>
      <c r="IGZ293" s="62">
        <v>14111604</v>
      </c>
      <c r="IHA293" s="62">
        <v>14111604</v>
      </c>
      <c r="IHB293" s="62">
        <v>14111604</v>
      </c>
      <c r="IHC293" s="62">
        <v>14111604</v>
      </c>
      <c r="IHD293" s="62">
        <v>14111604</v>
      </c>
      <c r="IHE293" s="62">
        <v>14111604</v>
      </c>
      <c r="IHF293" s="62">
        <v>14111604</v>
      </c>
      <c r="IHG293" s="62">
        <v>14111604</v>
      </c>
      <c r="IHH293" s="62">
        <v>14111604</v>
      </c>
      <c r="IHI293" s="62">
        <v>14111604</v>
      </c>
      <c r="IHJ293" s="62">
        <v>14111604</v>
      </c>
      <c r="IHK293" s="62">
        <v>14111604</v>
      </c>
      <c r="IHL293" s="62">
        <v>14111604</v>
      </c>
      <c r="IHM293" s="62">
        <v>14111604</v>
      </c>
      <c r="IHN293" s="62">
        <v>14111604</v>
      </c>
      <c r="IHO293" s="62">
        <v>14111604</v>
      </c>
      <c r="IHP293" s="62">
        <v>14111604</v>
      </c>
      <c r="IHQ293" s="62">
        <v>14111604</v>
      </c>
      <c r="IHR293" s="62">
        <v>14111604</v>
      </c>
      <c r="IHS293" s="62">
        <v>14111604</v>
      </c>
      <c r="IHT293" s="62">
        <v>14111604</v>
      </c>
      <c r="IHU293" s="62">
        <v>14111604</v>
      </c>
      <c r="IHV293" s="62">
        <v>14111604</v>
      </c>
      <c r="IHW293" s="62">
        <v>14111604</v>
      </c>
      <c r="IHX293" s="62">
        <v>14111604</v>
      </c>
      <c r="IHY293" s="62">
        <v>14111604</v>
      </c>
      <c r="IHZ293" s="62">
        <v>14111604</v>
      </c>
      <c r="IIA293" s="62">
        <v>14111604</v>
      </c>
      <c r="IIB293" s="62">
        <v>14111604</v>
      </c>
      <c r="IIC293" s="62">
        <v>14111604</v>
      </c>
      <c r="IID293" s="62">
        <v>14111604</v>
      </c>
      <c r="IIE293" s="62">
        <v>14111604</v>
      </c>
      <c r="IIF293" s="62">
        <v>14111604</v>
      </c>
      <c r="IIG293" s="62">
        <v>14111604</v>
      </c>
      <c r="IIH293" s="62">
        <v>14111604</v>
      </c>
      <c r="III293" s="62">
        <v>14111604</v>
      </c>
      <c r="IIJ293" s="62">
        <v>14111604</v>
      </c>
      <c r="IIK293" s="62">
        <v>14111604</v>
      </c>
      <c r="IIL293" s="62">
        <v>14111604</v>
      </c>
      <c r="IIM293" s="62">
        <v>14111604</v>
      </c>
      <c r="IIN293" s="62">
        <v>14111604</v>
      </c>
      <c r="IIO293" s="62">
        <v>14111604</v>
      </c>
      <c r="IIP293" s="62">
        <v>14111604</v>
      </c>
      <c r="IIQ293" s="62">
        <v>14111604</v>
      </c>
      <c r="IIR293" s="62">
        <v>14111604</v>
      </c>
      <c r="IIS293" s="62">
        <v>14111604</v>
      </c>
      <c r="IIT293" s="62">
        <v>14111604</v>
      </c>
      <c r="IIU293" s="62">
        <v>14111604</v>
      </c>
      <c r="IIV293" s="62">
        <v>14111604</v>
      </c>
      <c r="IIW293" s="62">
        <v>14111604</v>
      </c>
      <c r="IIX293" s="62">
        <v>14111604</v>
      </c>
      <c r="IIY293" s="62">
        <v>14111604</v>
      </c>
      <c r="IIZ293" s="62">
        <v>14111604</v>
      </c>
      <c r="IJA293" s="62">
        <v>14111604</v>
      </c>
      <c r="IJB293" s="62">
        <v>14111604</v>
      </c>
      <c r="IJC293" s="62">
        <v>14111604</v>
      </c>
      <c r="IJD293" s="62">
        <v>14111604</v>
      </c>
      <c r="IJE293" s="62">
        <v>14111604</v>
      </c>
      <c r="IJF293" s="62">
        <v>14111604</v>
      </c>
      <c r="IJG293" s="62">
        <v>14111604</v>
      </c>
      <c r="IJH293" s="62">
        <v>14111604</v>
      </c>
      <c r="IJI293" s="62">
        <v>14111604</v>
      </c>
      <c r="IJJ293" s="62">
        <v>14111604</v>
      </c>
      <c r="IJK293" s="62">
        <v>14111604</v>
      </c>
      <c r="IJL293" s="62">
        <v>14111604</v>
      </c>
      <c r="IJM293" s="62">
        <v>14111604</v>
      </c>
      <c r="IJN293" s="62">
        <v>14111604</v>
      </c>
      <c r="IJO293" s="62">
        <v>14111604</v>
      </c>
      <c r="IJP293" s="62">
        <v>14111604</v>
      </c>
      <c r="IJQ293" s="62">
        <v>14111604</v>
      </c>
      <c r="IJR293" s="62">
        <v>14111604</v>
      </c>
      <c r="IJS293" s="62">
        <v>14111604</v>
      </c>
      <c r="IJT293" s="62">
        <v>14111604</v>
      </c>
      <c r="IJU293" s="62">
        <v>14111604</v>
      </c>
      <c r="IJV293" s="62">
        <v>14111604</v>
      </c>
      <c r="IJW293" s="62">
        <v>14111604</v>
      </c>
      <c r="IJX293" s="62">
        <v>14111604</v>
      </c>
      <c r="IJY293" s="62">
        <v>14111604</v>
      </c>
      <c r="IJZ293" s="62">
        <v>14111604</v>
      </c>
      <c r="IKA293" s="62">
        <v>14111604</v>
      </c>
      <c r="IKB293" s="62">
        <v>14111604</v>
      </c>
      <c r="IKC293" s="62">
        <v>14111604</v>
      </c>
      <c r="IKD293" s="62">
        <v>14111604</v>
      </c>
      <c r="IKE293" s="62">
        <v>14111604</v>
      </c>
      <c r="IKF293" s="62">
        <v>14111604</v>
      </c>
      <c r="IKG293" s="62">
        <v>14111604</v>
      </c>
      <c r="IKH293" s="62">
        <v>14111604</v>
      </c>
      <c r="IKI293" s="62">
        <v>14111604</v>
      </c>
      <c r="IKJ293" s="62">
        <v>14111604</v>
      </c>
      <c r="IKK293" s="62">
        <v>14111604</v>
      </c>
      <c r="IKL293" s="62">
        <v>14111604</v>
      </c>
      <c r="IKM293" s="62">
        <v>14111604</v>
      </c>
      <c r="IKN293" s="62">
        <v>14111604</v>
      </c>
      <c r="IKO293" s="62">
        <v>14111604</v>
      </c>
      <c r="IKP293" s="62">
        <v>14111604</v>
      </c>
      <c r="IKQ293" s="62">
        <v>14111604</v>
      </c>
      <c r="IKR293" s="62">
        <v>14111604</v>
      </c>
      <c r="IKS293" s="62">
        <v>14111604</v>
      </c>
      <c r="IKT293" s="62">
        <v>14111604</v>
      </c>
      <c r="IKU293" s="62">
        <v>14111604</v>
      </c>
      <c r="IKV293" s="62">
        <v>14111604</v>
      </c>
      <c r="IKW293" s="62">
        <v>14111604</v>
      </c>
      <c r="IKX293" s="62">
        <v>14111604</v>
      </c>
      <c r="IKY293" s="62">
        <v>14111604</v>
      </c>
      <c r="IKZ293" s="62">
        <v>14111604</v>
      </c>
      <c r="ILA293" s="62">
        <v>14111604</v>
      </c>
      <c r="ILB293" s="62">
        <v>14111604</v>
      </c>
      <c r="ILC293" s="62">
        <v>14111604</v>
      </c>
      <c r="ILD293" s="62">
        <v>14111604</v>
      </c>
      <c r="ILE293" s="62">
        <v>14111604</v>
      </c>
      <c r="ILF293" s="62">
        <v>14111604</v>
      </c>
      <c r="ILG293" s="62">
        <v>14111604</v>
      </c>
      <c r="ILH293" s="62">
        <v>14111604</v>
      </c>
      <c r="ILI293" s="62">
        <v>14111604</v>
      </c>
      <c r="ILJ293" s="62">
        <v>14111604</v>
      </c>
      <c r="ILK293" s="62">
        <v>14111604</v>
      </c>
      <c r="ILL293" s="62">
        <v>14111604</v>
      </c>
      <c r="ILM293" s="62">
        <v>14111604</v>
      </c>
      <c r="ILN293" s="62">
        <v>14111604</v>
      </c>
      <c r="ILO293" s="62">
        <v>14111604</v>
      </c>
      <c r="ILP293" s="62">
        <v>14111604</v>
      </c>
      <c r="ILQ293" s="62">
        <v>14111604</v>
      </c>
      <c r="ILR293" s="62">
        <v>14111604</v>
      </c>
      <c r="ILS293" s="62">
        <v>14111604</v>
      </c>
      <c r="ILT293" s="62">
        <v>14111604</v>
      </c>
      <c r="ILU293" s="62">
        <v>14111604</v>
      </c>
      <c r="ILV293" s="62">
        <v>14111604</v>
      </c>
      <c r="ILW293" s="62">
        <v>14111604</v>
      </c>
      <c r="ILX293" s="62">
        <v>14111604</v>
      </c>
      <c r="ILY293" s="62">
        <v>14111604</v>
      </c>
      <c r="ILZ293" s="62">
        <v>14111604</v>
      </c>
      <c r="IMA293" s="62">
        <v>14111604</v>
      </c>
      <c r="IMB293" s="62">
        <v>14111604</v>
      </c>
      <c r="IMC293" s="62">
        <v>14111604</v>
      </c>
      <c r="IMD293" s="62">
        <v>14111604</v>
      </c>
      <c r="IME293" s="62">
        <v>14111604</v>
      </c>
      <c r="IMF293" s="62">
        <v>14111604</v>
      </c>
      <c r="IMG293" s="62">
        <v>14111604</v>
      </c>
      <c r="IMH293" s="62">
        <v>14111604</v>
      </c>
      <c r="IMI293" s="62">
        <v>14111604</v>
      </c>
      <c r="IMJ293" s="62">
        <v>14111604</v>
      </c>
      <c r="IMK293" s="62">
        <v>14111604</v>
      </c>
      <c r="IML293" s="62">
        <v>14111604</v>
      </c>
      <c r="IMM293" s="62">
        <v>14111604</v>
      </c>
      <c r="IMN293" s="62">
        <v>14111604</v>
      </c>
      <c r="IMO293" s="62">
        <v>14111604</v>
      </c>
      <c r="IMP293" s="62">
        <v>14111604</v>
      </c>
      <c r="IMQ293" s="62">
        <v>14111604</v>
      </c>
      <c r="IMR293" s="62">
        <v>14111604</v>
      </c>
      <c r="IMS293" s="62">
        <v>14111604</v>
      </c>
      <c r="IMT293" s="62">
        <v>14111604</v>
      </c>
      <c r="IMU293" s="62">
        <v>14111604</v>
      </c>
      <c r="IMV293" s="62">
        <v>14111604</v>
      </c>
      <c r="IMW293" s="62">
        <v>14111604</v>
      </c>
      <c r="IMX293" s="62">
        <v>14111604</v>
      </c>
      <c r="IMY293" s="62">
        <v>14111604</v>
      </c>
      <c r="IMZ293" s="62">
        <v>14111604</v>
      </c>
      <c r="INA293" s="62">
        <v>14111604</v>
      </c>
      <c r="INB293" s="62">
        <v>14111604</v>
      </c>
      <c r="INC293" s="62">
        <v>14111604</v>
      </c>
      <c r="IND293" s="62">
        <v>14111604</v>
      </c>
      <c r="INE293" s="62">
        <v>14111604</v>
      </c>
      <c r="INF293" s="62">
        <v>14111604</v>
      </c>
      <c r="ING293" s="62">
        <v>14111604</v>
      </c>
      <c r="INH293" s="62">
        <v>14111604</v>
      </c>
      <c r="INI293" s="62">
        <v>14111604</v>
      </c>
      <c r="INJ293" s="62">
        <v>14111604</v>
      </c>
      <c r="INK293" s="62">
        <v>14111604</v>
      </c>
      <c r="INL293" s="62">
        <v>14111604</v>
      </c>
      <c r="INM293" s="62">
        <v>14111604</v>
      </c>
      <c r="INN293" s="62">
        <v>14111604</v>
      </c>
      <c r="INO293" s="62">
        <v>14111604</v>
      </c>
      <c r="INP293" s="62">
        <v>14111604</v>
      </c>
      <c r="INQ293" s="62">
        <v>14111604</v>
      </c>
      <c r="INR293" s="62">
        <v>14111604</v>
      </c>
      <c r="INS293" s="62">
        <v>14111604</v>
      </c>
      <c r="INT293" s="62">
        <v>14111604</v>
      </c>
      <c r="INU293" s="62">
        <v>14111604</v>
      </c>
      <c r="INV293" s="62">
        <v>14111604</v>
      </c>
      <c r="INW293" s="62">
        <v>14111604</v>
      </c>
      <c r="INX293" s="62">
        <v>14111604</v>
      </c>
      <c r="INY293" s="62">
        <v>14111604</v>
      </c>
      <c r="INZ293" s="62">
        <v>14111604</v>
      </c>
      <c r="IOA293" s="62">
        <v>14111604</v>
      </c>
      <c r="IOB293" s="62">
        <v>14111604</v>
      </c>
      <c r="IOC293" s="62">
        <v>14111604</v>
      </c>
      <c r="IOD293" s="62">
        <v>14111604</v>
      </c>
      <c r="IOE293" s="62">
        <v>14111604</v>
      </c>
      <c r="IOF293" s="62">
        <v>14111604</v>
      </c>
      <c r="IOG293" s="62">
        <v>14111604</v>
      </c>
      <c r="IOH293" s="62">
        <v>14111604</v>
      </c>
      <c r="IOI293" s="62">
        <v>14111604</v>
      </c>
      <c r="IOJ293" s="62">
        <v>14111604</v>
      </c>
      <c r="IOK293" s="62">
        <v>14111604</v>
      </c>
      <c r="IOL293" s="62">
        <v>14111604</v>
      </c>
      <c r="IOM293" s="62">
        <v>14111604</v>
      </c>
      <c r="ION293" s="62">
        <v>14111604</v>
      </c>
      <c r="IOO293" s="62">
        <v>14111604</v>
      </c>
      <c r="IOP293" s="62">
        <v>14111604</v>
      </c>
      <c r="IOQ293" s="62">
        <v>14111604</v>
      </c>
      <c r="IOR293" s="62">
        <v>14111604</v>
      </c>
      <c r="IOS293" s="62">
        <v>14111604</v>
      </c>
      <c r="IOT293" s="62">
        <v>14111604</v>
      </c>
      <c r="IOU293" s="62">
        <v>14111604</v>
      </c>
      <c r="IOV293" s="62">
        <v>14111604</v>
      </c>
      <c r="IOW293" s="62">
        <v>14111604</v>
      </c>
      <c r="IOX293" s="62">
        <v>14111604</v>
      </c>
      <c r="IOY293" s="62">
        <v>14111604</v>
      </c>
      <c r="IOZ293" s="62">
        <v>14111604</v>
      </c>
      <c r="IPA293" s="62">
        <v>14111604</v>
      </c>
      <c r="IPB293" s="62">
        <v>14111604</v>
      </c>
      <c r="IPC293" s="62">
        <v>14111604</v>
      </c>
      <c r="IPD293" s="62">
        <v>14111604</v>
      </c>
      <c r="IPE293" s="62">
        <v>14111604</v>
      </c>
      <c r="IPF293" s="62">
        <v>14111604</v>
      </c>
      <c r="IPG293" s="62">
        <v>14111604</v>
      </c>
      <c r="IPH293" s="62">
        <v>14111604</v>
      </c>
      <c r="IPI293" s="62">
        <v>14111604</v>
      </c>
      <c r="IPJ293" s="62">
        <v>14111604</v>
      </c>
      <c r="IPK293" s="62">
        <v>14111604</v>
      </c>
      <c r="IPL293" s="62">
        <v>14111604</v>
      </c>
      <c r="IPM293" s="62">
        <v>14111604</v>
      </c>
      <c r="IPN293" s="62">
        <v>14111604</v>
      </c>
      <c r="IPO293" s="62">
        <v>14111604</v>
      </c>
      <c r="IPP293" s="62">
        <v>14111604</v>
      </c>
      <c r="IPQ293" s="62">
        <v>14111604</v>
      </c>
      <c r="IPR293" s="62">
        <v>14111604</v>
      </c>
      <c r="IPS293" s="62">
        <v>14111604</v>
      </c>
      <c r="IPT293" s="62">
        <v>14111604</v>
      </c>
      <c r="IPU293" s="62">
        <v>14111604</v>
      </c>
      <c r="IPV293" s="62">
        <v>14111604</v>
      </c>
      <c r="IPW293" s="62">
        <v>14111604</v>
      </c>
      <c r="IPX293" s="62">
        <v>14111604</v>
      </c>
      <c r="IPY293" s="62">
        <v>14111604</v>
      </c>
      <c r="IPZ293" s="62">
        <v>14111604</v>
      </c>
      <c r="IQA293" s="62">
        <v>14111604</v>
      </c>
      <c r="IQB293" s="62">
        <v>14111604</v>
      </c>
      <c r="IQC293" s="62">
        <v>14111604</v>
      </c>
      <c r="IQD293" s="62">
        <v>14111604</v>
      </c>
      <c r="IQE293" s="62">
        <v>14111604</v>
      </c>
      <c r="IQF293" s="62">
        <v>14111604</v>
      </c>
      <c r="IQG293" s="62">
        <v>14111604</v>
      </c>
      <c r="IQH293" s="62">
        <v>14111604</v>
      </c>
      <c r="IQI293" s="62">
        <v>14111604</v>
      </c>
      <c r="IQJ293" s="62">
        <v>14111604</v>
      </c>
      <c r="IQK293" s="62">
        <v>14111604</v>
      </c>
      <c r="IQL293" s="62">
        <v>14111604</v>
      </c>
      <c r="IQM293" s="62">
        <v>14111604</v>
      </c>
      <c r="IQN293" s="62">
        <v>14111604</v>
      </c>
      <c r="IQO293" s="62">
        <v>14111604</v>
      </c>
      <c r="IQP293" s="62">
        <v>14111604</v>
      </c>
      <c r="IQQ293" s="62">
        <v>14111604</v>
      </c>
      <c r="IQR293" s="62">
        <v>14111604</v>
      </c>
      <c r="IQS293" s="62">
        <v>14111604</v>
      </c>
      <c r="IQT293" s="62">
        <v>14111604</v>
      </c>
      <c r="IQU293" s="62">
        <v>14111604</v>
      </c>
      <c r="IQV293" s="62">
        <v>14111604</v>
      </c>
      <c r="IQW293" s="62">
        <v>14111604</v>
      </c>
      <c r="IQX293" s="62">
        <v>14111604</v>
      </c>
      <c r="IQY293" s="62">
        <v>14111604</v>
      </c>
      <c r="IQZ293" s="62">
        <v>14111604</v>
      </c>
      <c r="IRA293" s="62">
        <v>14111604</v>
      </c>
      <c r="IRB293" s="62">
        <v>14111604</v>
      </c>
      <c r="IRC293" s="62">
        <v>14111604</v>
      </c>
      <c r="IRD293" s="62">
        <v>14111604</v>
      </c>
      <c r="IRE293" s="62">
        <v>14111604</v>
      </c>
      <c r="IRF293" s="62">
        <v>14111604</v>
      </c>
      <c r="IRG293" s="62">
        <v>14111604</v>
      </c>
      <c r="IRH293" s="62">
        <v>14111604</v>
      </c>
      <c r="IRI293" s="62">
        <v>14111604</v>
      </c>
      <c r="IRJ293" s="62">
        <v>14111604</v>
      </c>
      <c r="IRK293" s="62">
        <v>14111604</v>
      </c>
      <c r="IRL293" s="62">
        <v>14111604</v>
      </c>
      <c r="IRM293" s="62">
        <v>14111604</v>
      </c>
      <c r="IRN293" s="62">
        <v>14111604</v>
      </c>
      <c r="IRO293" s="62">
        <v>14111604</v>
      </c>
      <c r="IRP293" s="62">
        <v>14111604</v>
      </c>
      <c r="IRQ293" s="62">
        <v>14111604</v>
      </c>
      <c r="IRR293" s="62">
        <v>14111604</v>
      </c>
      <c r="IRS293" s="62">
        <v>14111604</v>
      </c>
      <c r="IRT293" s="62">
        <v>14111604</v>
      </c>
      <c r="IRU293" s="62">
        <v>14111604</v>
      </c>
      <c r="IRV293" s="62">
        <v>14111604</v>
      </c>
      <c r="IRW293" s="62">
        <v>14111604</v>
      </c>
      <c r="IRX293" s="62">
        <v>14111604</v>
      </c>
      <c r="IRY293" s="62">
        <v>14111604</v>
      </c>
      <c r="IRZ293" s="62">
        <v>14111604</v>
      </c>
      <c r="ISA293" s="62">
        <v>14111604</v>
      </c>
      <c r="ISB293" s="62">
        <v>14111604</v>
      </c>
      <c r="ISC293" s="62">
        <v>14111604</v>
      </c>
      <c r="ISD293" s="62">
        <v>14111604</v>
      </c>
      <c r="ISE293" s="62">
        <v>14111604</v>
      </c>
      <c r="ISF293" s="62">
        <v>14111604</v>
      </c>
      <c r="ISG293" s="62">
        <v>14111604</v>
      </c>
      <c r="ISH293" s="62">
        <v>14111604</v>
      </c>
      <c r="ISI293" s="62">
        <v>14111604</v>
      </c>
      <c r="ISJ293" s="62">
        <v>14111604</v>
      </c>
      <c r="ISK293" s="62">
        <v>14111604</v>
      </c>
      <c r="ISL293" s="62">
        <v>14111604</v>
      </c>
      <c r="ISM293" s="62">
        <v>14111604</v>
      </c>
      <c r="ISN293" s="62">
        <v>14111604</v>
      </c>
      <c r="ISO293" s="62">
        <v>14111604</v>
      </c>
      <c r="ISP293" s="62">
        <v>14111604</v>
      </c>
      <c r="ISQ293" s="62">
        <v>14111604</v>
      </c>
      <c r="ISR293" s="62">
        <v>14111604</v>
      </c>
      <c r="ISS293" s="62">
        <v>14111604</v>
      </c>
      <c r="IST293" s="62">
        <v>14111604</v>
      </c>
      <c r="ISU293" s="62">
        <v>14111604</v>
      </c>
      <c r="ISV293" s="62">
        <v>14111604</v>
      </c>
      <c r="ISW293" s="62">
        <v>14111604</v>
      </c>
      <c r="ISX293" s="62">
        <v>14111604</v>
      </c>
      <c r="ISY293" s="62">
        <v>14111604</v>
      </c>
      <c r="ISZ293" s="62">
        <v>14111604</v>
      </c>
      <c r="ITA293" s="62">
        <v>14111604</v>
      </c>
      <c r="ITB293" s="62">
        <v>14111604</v>
      </c>
      <c r="ITC293" s="62">
        <v>14111604</v>
      </c>
      <c r="ITD293" s="62">
        <v>14111604</v>
      </c>
      <c r="ITE293" s="62">
        <v>14111604</v>
      </c>
      <c r="ITF293" s="62">
        <v>14111604</v>
      </c>
      <c r="ITG293" s="62">
        <v>14111604</v>
      </c>
      <c r="ITH293" s="62">
        <v>14111604</v>
      </c>
      <c r="ITI293" s="62">
        <v>14111604</v>
      </c>
      <c r="ITJ293" s="62">
        <v>14111604</v>
      </c>
      <c r="ITK293" s="62">
        <v>14111604</v>
      </c>
      <c r="ITL293" s="62">
        <v>14111604</v>
      </c>
      <c r="ITM293" s="62">
        <v>14111604</v>
      </c>
      <c r="ITN293" s="62">
        <v>14111604</v>
      </c>
      <c r="ITO293" s="62">
        <v>14111604</v>
      </c>
      <c r="ITP293" s="62">
        <v>14111604</v>
      </c>
      <c r="ITQ293" s="62">
        <v>14111604</v>
      </c>
      <c r="ITR293" s="62">
        <v>14111604</v>
      </c>
      <c r="ITS293" s="62">
        <v>14111604</v>
      </c>
      <c r="ITT293" s="62">
        <v>14111604</v>
      </c>
      <c r="ITU293" s="62">
        <v>14111604</v>
      </c>
      <c r="ITV293" s="62">
        <v>14111604</v>
      </c>
      <c r="ITW293" s="62">
        <v>14111604</v>
      </c>
      <c r="ITX293" s="62">
        <v>14111604</v>
      </c>
      <c r="ITY293" s="62">
        <v>14111604</v>
      </c>
      <c r="ITZ293" s="62">
        <v>14111604</v>
      </c>
      <c r="IUA293" s="62">
        <v>14111604</v>
      </c>
      <c r="IUB293" s="62">
        <v>14111604</v>
      </c>
      <c r="IUC293" s="62">
        <v>14111604</v>
      </c>
      <c r="IUD293" s="62">
        <v>14111604</v>
      </c>
      <c r="IUE293" s="62">
        <v>14111604</v>
      </c>
      <c r="IUF293" s="62">
        <v>14111604</v>
      </c>
      <c r="IUG293" s="62">
        <v>14111604</v>
      </c>
      <c r="IUH293" s="62">
        <v>14111604</v>
      </c>
      <c r="IUI293" s="62">
        <v>14111604</v>
      </c>
      <c r="IUJ293" s="62">
        <v>14111604</v>
      </c>
      <c r="IUK293" s="62">
        <v>14111604</v>
      </c>
      <c r="IUL293" s="62">
        <v>14111604</v>
      </c>
      <c r="IUM293" s="62">
        <v>14111604</v>
      </c>
      <c r="IUN293" s="62">
        <v>14111604</v>
      </c>
      <c r="IUO293" s="62">
        <v>14111604</v>
      </c>
      <c r="IUP293" s="62">
        <v>14111604</v>
      </c>
      <c r="IUQ293" s="62">
        <v>14111604</v>
      </c>
      <c r="IUR293" s="62">
        <v>14111604</v>
      </c>
      <c r="IUS293" s="62">
        <v>14111604</v>
      </c>
      <c r="IUT293" s="62">
        <v>14111604</v>
      </c>
      <c r="IUU293" s="62">
        <v>14111604</v>
      </c>
      <c r="IUV293" s="62">
        <v>14111604</v>
      </c>
      <c r="IUW293" s="62">
        <v>14111604</v>
      </c>
      <c r="IUX293" s="62">
        <v>14111604</v>
      </c>
      <c r="IUY293" s="62">
        <v>14111604</v>
      </c>
      <c r="IUZ293" s="62">
        <v>14111604</v>
      </c>
      <c r="IVA293" s="62">
        <v>14111604</v>
      </c>
      <c r="IVB293" s="62">
        <v>14111604</v>
      </c>
      <c r="IVC293" s="62">
        <v>14111604</v>
      </c>
      <c r="IVD293" s="62">
        <v>14111604</v>
      </c>
      <c r="IVE293" s="62">
        <v>14111604</v>
      </c>
      <c r="IVF293" s="62">
        <v>14111604</v>
      </c>
      <c r="IVG293" s="62">
        <v>14111604</v>
      </c>
      <c r="IVH293" s="62">
        <v>14111604</v>
      </c>
      <c r="IVI293" s="62">
        <v>14111604</v>
      </c>
      <c r="IVJ293" s="62">
        <v>14111604</v>
      </c>
      <c r="IVK293" s="62">
        <v>14111604</v>
      </c>
      <c r="IVL293" s="62">
        <v>14111604</v>
      </c>
      <c r="IVM293" s="62">
        <v>14111604</v>
      </c>
      <c r="IVN293" s="62">
        <v>14111604</v>
      </c>
      <c r="IVO293" s="62">
        <v>14111604</v>
      </c>
      <c r="IVP293" s="62">
        <v>14111604</v>
      </c>
      <c r="IVQ293" s="62">
        <v>14111604</v>
      </c>
      <c r="IVR293" s="62">
        <v>14111604</v>
      </c>
      <c r="IVS293" s="62">
        <v>14111604</v>
      </c>
      <c r="IVT293" s="62">
        <v>14111604</v>
      </c>
      <c r="IVU293" s="62">
        <v>14111604</v>
      </c>
      <c r="IVV293" s="62">
        <v>14111604</v>
      </c>
      <c r="IVW293" s="62">
        <v>14111604</v>
      </c>
      <c r="IVX293" s="62">
        <v>14111604</v>
      </c>
      <c r="IVY293" s="62">
        <v>14111604</v>
      </c>
      <c r="IVZ293" s="62">
        <v>14111604</v>
      </c>
      <c r="IWA293" s="62">
        <v>14111604</v>
      </c>
      <c r="IWB293" s="62">
        <v>14111604</v>
      </c>
      <c r="IWC293" s="62">
        <v>14111604</v>
      </c>
      <c r="IWD293" s="62">
        <v>14111604</v>
      </c>
      <c r="IWE293" s="62">
        <v>14111604</v>
      </c>
      <c r="IWF293" s="62">
        <v>14111604</v>
      </c>
      <c r="IWG293" s="62">
        <v>14111604</v>
      </c>
      <c r="IWH293" s="62">
        <v>14111604</v>
      </c>
      <c r="IWI293" s="62">
        <v>14111604</v>
      </c>
      <c r="IWJ293" s="62">
        <v>14111604</v>
      </c>
      <c r="IWK293" s="62">
        <v>14111604</v>
      </c>
      <c r="IWL293" s="62">
        <v>14111604</v>
      </c>
      <c r="IWM293" s="62">
        <v>14111604</v>
      </c>
      <c r="IWN293" s="62">
        <v>14111604</v>
      </c>
      <c r="IWO293" s="62">
        <v>14111604</v>
      </c>
      <c r="IWP293" s="62">
        <v>14111604</v>
      </c>
      <c r="IWQ293" s="62">
        <v>14111604</v>
      </c>
      <c r="IWR293" s="62">
        <v>14111604</v>
      </c>
      <c r="IWS293" s="62">
        <v>14111604</v>
      </c>
      <c r="IWT293" s="62">
        <v>14111604</v>
      </c>
      <c r="IWU293" s="62">
        <v>14111604</v>
      </c>
      <c r="IWV293" s="62">
        <v>14111604</v>
      </c>
      <c r="IWW293" s="62">
        <v>14111604</v>
      </c>
      <c r="IWX293" s="62">
        <v>14111604</v>
      </c>
      <c r="IWY293" s="62">
        <v>14111604</v>
      </c>
      <c r="IWZ293" s="62">
        <v>14111604</v>
      </c>
      <c r="IXA293" s="62">
        <v>14111604</v>
      </c>
      <c r="IXB293" s="62">
        <v>14111604</v>
      </c>
      <c r="IXC293" s="62">
        <v>14111604</v>
      </c>
      <c r="IXD293" s="62">
        <v>14111604</v>
      </c>
      <c r="IXE293" s="62">
        <v>14111604</v>
      </c>
      <c r="IXF293" s="62">
        <v>14111604</v>
      </c>
      <c r="IXG293" s="62">
        <v>14111604</v>
      </c>
      <c r="IXH293" s="62">
        <v>14111604</v>
      </c>
      <c r="IXI293" s="62">
        <v>14111604</v>
      </c>
      <c r="IXJ293" s="62">
        <v>14111604</v>
      </c>
      <c r="IXK293" s="62">
        <v>14111604</v>
      </c>
      <c r="IXL293" s="62">
        <v>14111604</v>
      </c>
      <c r="IXM293" s="62">
        <v>14111604</v>
      </c>
      <c r="IXN293" s="62">
        <v>14111604</v>
      </c>
      <c r="IXO293" s="62">
        <v>14111604</v>
      </c>
      <c r="IXP293" s="62">
        <v>14111604</v>
      </c>
      <c r="IXQ293" s="62">
        <v>14111604</v>
      </c>
      <c r="IXR293" s="62">
        <v>14111604</v>
      </c>
      <c r="IXS293" s="62">
        <v>14111604</v>
      </c>
      <c r="IXT293" s="62">
        <v>14111604</v>
      </c>
      <c r="IXU293" s="62">
        <v>14111604</v>
      </c>
      <c r="IXV293" s="62">
        <v>14111604</v>
      </c>
      <c r="IXW293" s="62">
        <v>14111604</v>
      </c>
      <c r="IXX293" s="62">
        <v>14111604</v>
      </c>
      <c r="IXY293" s="62">
        <v>14111604</v>
      </c>
      <c r="IXZ293" s="62">
        <v>14111604</v>
      </c>
      <c r="IYA293" s="62">
        <v>14111604</v>
      </c>
      <c r="IYB293" s="62">
        <v>14111604</v>
      </c>
      <c r="IYC293" s="62">
        <v>14111604</v>
      </c>
      <c r="IYD293" s="62">
        <v>14111604</v>
      </c>
      <c r="IYE293" s="62">
        <v>14111604</v>
      </c>
      <c r="IYF293" s="62">
        <v>14111604</v>
      </c>
      <c r="IYG293" s="62">
        <v>14111604</v>
      </c>
      <c r="IYH293" s="62">
        <v>14111604</v>
      </c>
      <c r="IYI293" s="62">
        <v>14111604</v>
      </c>
      <c r="IYJ293" s="62">
        <v>14111604</v>
      </c>
      <c r="IYK293" s="62">
        <v>14111604</v>
      </c>
      <c r="IYL293" s="62">
        <v>14111604</v>
      </c>
      <c r="IYM293" s="62">
        <v>14111604</v>
      </c>
      <c r="IYN293" s="62">
        <v>14111604</v>
      </c>
      <c r="IYO293" s="62">
        <v>14111604</v>
      </c>
      <c r="IYP293" s="62">
        <v>14111604</v>
      </c>
      <c r="IYQ293" s="62">
        <v>14111604</v>
      </c>
      <c r="IYR293" s="62">
        <v>14111604</v>
      </c>
      <c r="IYS293" s="62">
        <v>14111604</v>
      </c>
      <c r="IYT293" s="62">
        <v>14111604</v>
      </c>
      <c r="IYU293" s="62">
        <v>14111604</v>
      </c>
      <c r="IYV293" s="62">
        <v>14111604</v>
      </c>
      <c r="IYW293" s="62">
        <v>14111604</v>
      </c>
      <c r="IYX293" s="62">
        <v>14111604</v>
      </c>
      <c r="IYY293" s="62">
        <v>14111604</v>
      </c>
      <c r="IYZ293" s="62">
        <v>14111604</v>
      </c>
      <c r="IZA293" s="62">
        <v>14111604</v>
      </c>
      <c r="IZB293" s="62">
        <v>14111604</v>
      </c>
      <c r="IZC293" s="62">
        <v>14111604</v>
      </c>
      <c r="IZD293" s="62">
        <v>14111604</v>
      </c>
      <c r="IZE293" s="62">
        <v>14111604</v>
      </c>
      <c r="IZF293" s="62">
        <v>14111604</v>
      </c>
      <c r="IZG293" s="62">
        <v>14111604</v>
      </c>
      <c r="IZH293" s="62">
        <v>14111604</v>
      </c>
      <c r="IZI293" s="62">
        <v>14111604</v>
      </c>
      <c r="IZJ293" s="62">
        <v>14111604</v>
      </c>
      <c r="IZK293" s="62">
        <v>14111604</v>
      </c>
      <c r="IZL293" s="62">
        <v>14111604</v>
      </c>
      <c r="IZM293" s="62">
        <v>14111604</v>
      </c>
      <c r="IZN293" s="62">
        <v>14111604</v>
      </c>
      <c r="IZO293" s="62">
        <v>14111604</v>
      </c>
      <c r="IZP293" s="62">
        <v>14111604</v>
      </c>
      <c r="IZQ293" s="62">
        <v>14111604</v>
      </c>
      <c r="IZR293" s="62">
        <v>14111604</v>
      </c>
      <c r="IZS293" s="62">
        <v>14111604</v>
      </c>
      <c r="IZT293" s="62">
        <v>14111604</v>
      </c>
      <c r="IZU293" s="62">
        <v>14111604</v>
      </c>
      <c r="IZV293" s="62">
        <v>14111604</v>
      </c>
      <c r="IZW293" s="62">
        <v>14111604</v>
      </c>
      <c r="IZX293" s="62">
        <v>14111604</v>
      </c>
      <c r="IZY293" s="62">
        <v>14111604</v>
      </c>
      <c r="IZZ293" s="62">
        <v>14111604</v>
      </c>
      <c r="JAA293" s="62">
        <v>14111604</v>
      </c>
      <c r="JAB293" s="62">
        <v>14111604</v>
      </c>
      <c r="JAC293" s="62">
        <v>14111604</v>
      </c>
      <c r="JAD293" s="62">
        <v>14111604</v>
      </c>
      <c r="JAE293" s="62">
        <v>14111604</v>
      </c>
      <c r="JAF293" s="62">
        <v>14111604</v>
      </c>
      <c r="JAG293" s="62">
        <v>14111604</v>
      </c>
      <c r="JAH293" s="62">
        <v>14111604</v>
      </c>
      <c r="JAI293" s="62">
        <v>14111604</v>
      </c>
      <c r="JAJ293" s="62">
        <v>14111604</v>
      </c>
      <c r="JAK293" s="62">
        <v>14111604</v>
      </c>
      <c r="JAL293" s="62">
        <v>14111604</v>
      </c>
      <c r="JAM293" s="62">
        <v>14111604</v>
      </c>
      <c r="JAN293" s="62">
        <v>14111604</v>
      </c>
      <c r="JAO293" s="62">
        <v>14111604</v>
      </c>
      <c r="JAP293" s="62">
        <v>14111604</v>
      </c>
      <c r="JAQ293" s="62">
        <v>14111604</v>
      </c>
      <c r="JAR293" s="62">
        <v>14111604</v>
      </c>
      <c r="JAS293" s="62">
        <v>14111604</v>
      </c>
      <c r="JAT293" s="62">
        <v>14111604</v>
      </c>
      <c r="JAU293" s="62">
        <v>14111604</v>
      </c>
      <c r="JAV293" s="62">
        <v>14111604</v>
      </c>
      <c r="JAW293" s="62">
        <v>14111604</v>
      </c>
      <c r="JAX293" s="62">
        <v>14111604</v>
      </c>
      <c r="JAY293" s="62">
        <v>14111604</v>
      </c>
      <c r="JAZ293" s="62">
        <v>14111604</v>
      </c>
      <c r="JBA293" s="62">
        <v>14111604</v>
      </c>
      <c r="JBB293" s="62">
        <v>14111604</v>
      </c>
      <c r="JBC293" s="62">
        <v>14111604</v>
      </c>
      <c r="JBD293" s="62">
        <v>14111604</v>
      </c>
      <c r="JBE293" s="62">
        <v>14111604</v>
      </c>
      <c r="JBF293" s="62">
        <v>14111604</v>
      </c>
      <c r="JBG293" s="62">
        <v>14111604</v>
      </c>
      <c r="JBH293" s="62">
        <v>14111604</v>
      </c>
      <c r="JBI293" s="62">
        <v>14111604</v>
      </c>
      <c r="JBJ293" s="62">
        <v>14111604</v>
      </c>
      <c r="JBK293" s="62">
        <v>14111604</v>
      </c>
      <c r="JBL293" s="62">
        <v>14111604</v>
      </c>
      <c r="JBM293" s="62">
        <v>14111604</v>
      </c>
      <c r="JBN293" s="62">
        <v>14111604</v>
      </c>
      <c r="JBO293" s="62">
        <v>14111604</v>
      </c>
      <c r="JBP293" s="62">
        <v>14111604</v>
      </c>
      <c r="JBQ293" s="62">
        <v>14111604</v>
      </c>
      <c r="JBR293" s="62">
        <v>14111604</v>
      </c>
      <c r="JBS293" s="62">
        <v>14111604</v>
      </c>
      <c r="JBT293" s="62">
        <v>14111604</v>
      </c>
      <c r="JBU293" s="62">
        <v>14111604</v>
      </c>
      <c r="JBV293" s="62">
        <v>14111604</v>
      </c>
      <c r="JBW293" s="62">
        <v>14111604</v>
      </c>
      <c r="JBX293" s="62">
        <v>14111604</v>
      </c>
      <c r="JBY293" s="62">
        <v>14111604</v>
      </c>
      <c r="JBZ293" s="62">
        <v>14111604</v>
      </c>
      <c r="JCA293" s="62">
        <v>14111604</v>
      </c>
      <c r="JCB293" s="62">
        <v>14111604</v>
      </c>
      <c r="JCC293" s="62">
        <v>14111604</v>
      </c>
      <c r="JCD293" s="62">
        <v>14111604</v>
      </c>
      <c r="JCE293" s="62">
        <v>14111604</v>
      </c>
      <c r="JCF293" s="62">
        <v>14111604</v>
      </c>
      <c r="JCG293" s="62">
        <v>14111604</v>
      </c>
      <c r="JCH293" s="62">
        <v>14111604</v>
      </c>
      <c r="JCI293" s="62">
        <v>14111604</v>
      </c>
      <c r="JCJ293" s="62">
        <v>14111604</v>
      </c>
      <c r="JCK293" s="62">
        <v>14111604</v>
      </c>
      <c r="JCL293" s="62">
        <v>14111604</v>
      </c>
      <c r="JCM293" s="62">
        <v>14111604</v>
      </c>
      <c r="JCN293" s="62">
        <v>14111604</v>
      </c>
      <c r="JCO293" s="62">
        <v>14111604</v>
      </c>
      <c r="JCP293" s="62">
        <v>14111604</v>
      </c>
      <c r="JCQ293" s="62">
        <v>14111604</v>
      </c>
      <c r="JCR293" s="62">
        <v>14111604</v>
      </c>
      <c r="JCS293" s="62">
        <v>14111604</v>
      </c>
      <c r="JCT293" s="62">
        <v>14111604</v>
      </c>
      <c r="JCU293" s="62">
        <v>14111604</v>
      </c>
      <c r="JCV293" s="62">
        <v>14111604</v>
      </c>
      <c r="JCW293" s="62">
        <v>14111604</v>
      </c>
      <c r="JCX293" s="62">
        <v>14111604</v>
      </c>
      <c r="JCY293" s="62">
        <v>14111604</v>
      </c>
      <c r="JCZ293" s="62">
        <v>14111604</v>
      </c>
      <c r="JDA293" s="62">
        <v>14111604</v>
      </c>
      <c r="JDB293" s="62">
        <v>14111604</v>
      </c>
      <c r="JDC293" s="62">
        <v>14111604</v>
      </c>
      <c r="JDD293" s="62">
        <v>14111604</v>
      </c>
      <c r="JDE293" s="62">
        <v>14111604</v>
      </c>
      <c r="JDF293" s="62">
        <v>14111604</v>
      </c>
      <c r="JDG293" s="62">
        <v>14111604</v>
      </c>
      <c r="JDH293" s="62">
        <v>14111604</v>
      </c>
      <c r="JDI293" s="62">
        <v>14111604</v>
      </c>
      <c r="JDJ293" s="62">
        <v>14111604</v>
      </c>
      <c r="JDK293" s="62">
        <v>14111604</v>
      </c>
      <c r="JDL293" s="62">
        <v>14111604</v>
      </c>
      <c r="JDM293" s="62">
        <v>14111604</v>
      </c>
      <c r="JDN293" s="62">
        <v>14111604</v>
      </c>
      <c r="JDO293" s="62">
        <v>14111604</v>
      </c>
      <c r="JDP293" s="62">
        <v>14111604</v>
      </c>
      <c r="JDQ293" s="62">
        <v>14111604</v>
      </c>
      <c r="JDR293" s="62">
        <v>14111604</v>
      </c>
      <c r="JDS293" s="62">
        <v>14111604</v>
      </c>
      <c r="JDT293" s="62">
        <v>14111604</v>
      </c>
      <c r="JDU293" s="62">
        <v>14111604</v>
      </c>
      <c r="JDV293" s="62">
        <v>14111604</v>
      </c>
      <c r="JDW293" s="62">
        <v>14111604</v>
      </c>
      <c r="JDX293" s="62">
        <v>14111604</v>
      </c>
      <c r="JDY293" s="62">
        <v>14111604</v>
      </c>
      <c r="JDZ293" s="62">
        <v>14111604</v>
      </c>
      <c r="JEA293" s="62">
        <v>14111604</v>
      </c>
      <c r="JEB293" s="62">
        <v>14111604</v>
      </c>
      <c r="JEC293" s="62">
        <v>14111604</v>
      </c>
      <c r="JED293" s="62">
        <v>14111604</v>
      </c>
      <c r="JEE293" s="62">
        <v>14111604</v>
      </c>
      <c r="JEF293" s="62">
        <v>14111604</v>
      </c>
      <c r="JEG293" s="62">
        <v>14111604</v>
      </c>
      <c r="JEH293" s="62">
        <v>14111604</v>
      </c>
      <c r="JEI293" s="62">
        <v>14111604</v>
      </c>
      <c r="JEJ293" s="62">
        <v>14111604</v>
      </c>
      <c r="JEK293" s="62">
        <v>14111604</v>
      </c>
      <c r="JEL293" s="62">
        <v>14111604</v>
      </c>
      <c r="JEM293" s="62">
        <v>14111604</v>
      </c>
      <c r="JEN293" s="62">
        <v>14111604</v>
      </c>
      <c r="JEO293" s="62">
        <v>14111604</v>
      </c>
      <c r="JEP293" s="62">
        <v>14111604</v>
      </c>
      <c r="JEQ293" s="62">
        <v>14111604</v>
      </c>
      <c r="JER293" s="62">
        <v>14111604</v>
      </c>
      <c r="JES293" s="62">
        <v>14111604</v>
      </c>
      <c r="JET293" s="62">
        <v>14111604</v>
      </c>
      <c r="JEU293" s="62">
        <v>14111604</v>
      </c>
      <c r="JEV293" s="62">
        <v>14111604</v>
      </c>
      <c r="JEW293" s="62">
        <v>14111604</v>
      </c>
      <c r="JEX293" s="62">
        <v>14111604</v>
      </c>
      <c r="JEY293" s="62">
        <v>14111604</v>
      </c>
      <c r="JEZ293" s="62">
        <v>14111604</v>
      </c>
      <c r="JFA293" s="62">
        <v>14111604</v>
      </c>
      <c r="JFB293" s="62">
        <v>14111604</v>
      </c>
      <c r="JFC293" s="62">
        <v>14111604</v>
      </c>
      <c r="JFD293" s="62">
        <v>14111604</v>
      </c>
      <c r="JFE293" s="62">
        <v>14111604</v>
      </c>
      <c r="JFF293" s="62">
        <v>14111604</v>
      </c>
      <c r="JFG293" s="62">
        <v>14111604</v>
      </c>
      <c r="JFH293" s="62">
        <v>14111604</v>
      </c>
      <c r="JFI293" s="62">
        <v>14111604</v>
      </c>
      <c r="JFJ293" s="62">
        <v>14111604</v>
      </c>
      <c r="JFK293" s="62">
        <v>14111604</v>
      </c>
      <c r="JFL293" s="62">
        <v>14111604</v>
      </c>
      <c r="JFM293" s="62">
        <v>14111604</v>
      </c>
      <c r="JFN293" s="62">
        <v>14111604</v>
      </c>
      <c r="JFO293" s="62">
        <v>14111604</v>
      </c>
      <c r="JFP293" s="62">
        <v>14111604</v>
      </c>
      <c r="JFQ293" s="62">
        <v>14111604</v>
      </c>
      <c r="JFR293" s="62">
        <v>14111604</v>
      </c>
      <c r="JFS293" s="62">
        <v>14111604</v>
      </c>
      <c r="JFT293" s="62">
        <v>14111604</v>
      </c>
      <c r="JFU293" s="62">
        <v>14111604</v>
      </c>
      <c r="JFV293" s="62">
        <v>14111604</v>
      </c>
      <c r="JFW293" s="62">
        <v>14111604</v>
      </c>
      <c r="JFX293" s="62">
        <v>14111604</v>
      </c>
      <c r="JFY293" s="62">
        <v>14111604</v>
      </c>
      <c r="JFZ293" s="62">
        <v>14111604</v>
      </c>
      <c r="JGA293" s="62">
        <v>14111604</v>
      </c>
      <c r="JGB293" s="62">
        <v>14111604</v>
      </c>
      <c r="JGC293" s="62">
        <v>14111604</v>
      </c>
      <c r="JGD293" s="62">
        <v>14111604</v>
      </c>
      <c r="JGE293" s="62">
        <v>14111604</v>
      </c>
      <c r="JGF293" s="62">
        <v>14111604</v>
      </c>
      <c r="JGG293" s="62">
        <v>14111604</v>
      </c>
      <c r="JGH293" s="62">
        <v>14111604</v>
      </c>
      <c r="JGI293" s="62">
        <v>14111604</v>
      </c>
      <c r="JGJ293" s="62">
        <v>14111604</v>
      </c>
      <c r="JGK293" s="62">
        <v>14111604</v>
      </c>
      <c r="JGL293" s="62">
        <v>14111604</v>
      </c>
      <c r="JGM293" s="62">
        <v>14111604</v>
      </c>
      <c r="JGN293" s="62">
        <v>14111604</v>
      </c>
      <c r="JGO293" s="62">
        <v>14111604</v>
      </c>
      <c r="JGP293" s="62">
        <v>14111604</v>
      </c>
      <c r="JGQ293" s="62">
        <v>14111604</v>
      </c>
      <c r="JGR293" s="62">
        <v>14111604</v>
      </c>
      <c r="JGS293" s="62">
        <v>14111604</v>
      </c>
      <c r="JGT293" s="62">
        <v>14111604</v>
      </c>
      <c r="JGU293" s="62">
        <v>14111604</v>
      </c>
      <c r="JGV293" s="62">
        <v>14111604</v>
      </c>
      <c r="JGW293" s="62">
        <v>14111604</v>
      </c>
      <c r="JGX293" s="62">
        <v>14111604</v>
      </c>
      <c r="JGY293" s="62">
        <v>14111604</v>
      </c>
      <c r="JGZ293" s="62">
        <v>14111604</v>
      </c>
      <c r="JHA293" s="62">
        <v>14111604</v>
      </c>
      <c r="JHB293" s="62">
        <v>14111604</v>
      </c>
      <c r="JHC293" s="62">
        <v>14111604</v>
      </c>
      <c r="JHD293" s="62">
        <v>14111604</v>
      </c>
      <c r="JHE293" s="62">
        <v>14111604</v>
      </c>
      <c r="JHF293" s="62">
        <v>14111604</v>
      </c>
      <c r="JHG293" s="62">
        <v>14111604</v>
      </c>
      <c r="JHH293" s="62">
        <v>14111604</v>
      </c>
      <c r="JHI293" s="62">
        <v>14111604</v>
      </c>
      <c r="JHJ293" s="62">
        <v>14111604</v>
      </c>
      <c r="JHK293" s="62">
        <v>14111604</v>
      </c>
      <c r="JHL293" s="62">
        <v>14111604</v>
      </c>
      <c r="JHM293" s="62">
        <v>14111604</v>
      </c>
      <c r="JHN293" s="62">
        <v>14111604</v>
      </c>
      <c r="JHO293" s="62">
        <v>14111604</v>
      </c>
      <c r="JHP293" s="62">
        <v>14111604</v>
      </c>
      <c r="JHQ293" s="62">
        <v>14111604</v>
      </c>
      <c r="JHR293" s="62">
        <v>14111604</v>
      </c>
      <c r="JHS293" s="62">
        <v>14111604</v>
      </c>
      <c r="JHT293" s="62">
        <v>14111604</v>
      </c>
      <c r="JHU293" s="62">
        <v>14111604</v>
      </c>
      <c r="JHV293" s="62">
        <v>14111604</v>
      </c>
      <c r="JHW293" s="62">
        <v>14111604</v>
      </c>
      <c r="JHX293" s="62">
        <v>14111604</v>
      </c>
      <c r="JHY293" s="62">
        <v>14111604</v>
      </c>
      <c r="JHZ293" s="62">
        <v>14111604</v>
      </c>
      <c r="JIA293" s="62">
        <v>14111604</v>
      </c>
      <c r="JIB293" s="62">
        <v>14111604</v>
      </c>
      <c r="JIC293" s="62">
        <v>14111604</v>
      </c>
      <c r="JID293" s="62">
        <v>14111604</v>
      </c>
      <c r="JIE293" s="62">
        <v>14111604</v>
      </c>
      <c r="JIF293" s="62">
        <v>14111604</v>
      </c>
      <c r="JIG293" s="62">
        <v>14111604</v>
      </c>
      <c r="JIH293" s="62">
        <v>14111604</v>
      </c>
      <c r="JII293" s="62">
        <v>14111604</v>
      </c>
      <c r="JIJ293" s="62">
        <v>14111604</v>
      </c>
      <c r="JIK293" s="62">
        <v>14111604</v>
      </c>
      <c r="JIL293" s="62">
        <v>14111604</v>
      </c>
      <c r="JIM293" s="62">
        <v>14111604</v>
      </c>
      <c r="JIN293" s="62">
        <v>14111604</v>
      </c>
      <c r="JIO293" s="62">
        <v>14111604</v>
      </c>
      <c r="JIP293" s="62">
        <v>14111604</v>
      </c>
      <c r="JIQ293" s="62">
        <v>14111604</v>
      </c>
      <c r="JIR293" s="62">
        <v>14111604</v>
      </c>
      <c r="JIS293" s="62">
        <v>14111604</v>
      </c>
      <c r="JIT293" s="62">
        <v>14111604</v>
      </c>
      <c r="JIU293" s="62">
        <v>14111604</v>
      </c>
      <c r="JIV293" s="62">
        <v>14111604</v>
      </c>
      <c r="JIW293" s="62">
        <v>14111604</v>
      </c>
      <c r="JIX293" s="62">
        <v>14111604</v>
      </c>
      <c r="JIY293" s="62">
        <v>14111604</v>
      </c>
      <c r="JIZ293" s="62">
        <v>14111604</v>
      </c>
      <c r="JJA293" s="62">
        <v>14111604</v>
      </c>
      <c r="JJB293" s="62">
        <v>14111604</v>
      </c>
      <c r="JJC293" s="62">
        <v>14111604</v>
      </c>
      <c r="JJD293" s="62">
        <v>14111604</v>
      </c>
      <c r="JJE293" s="62">
        <v>14111604</v>
      </c>
      <c r="JJF293" s="62">
        <v>14111604</v>
      </c>
      <c r="JJG293" s="62">
        <v>14111604</v>
      </c>
      <c r="JJH293" s="62">
        <v>14111604</v>
      </c>
      <c r="JJI293" s="62">
        <v>14111604</v>
      </c>
      <c r="JJJ293" s="62">
        <v>14111604</v>
      </c>
      <c r="JJK293" s="62">
        <v>14111604</v>
      </c>
      <c r="JJL293" s="62">
        <v>14111604</v>
      </c>
      <c r="JJM293" s="62">
        <v>14111604</v>
      </c>
      <c r="JJN293" s="62">
        <v>14111604</v>
      </c>
      <c r="JJO293" s="62">
        <v>14111604</v>
      </c>
      <c r="JJP293" s="62">
        <v>14111604</v>
      </c>
      <c r="JJQ293" s="62">
        <v>14111604</v>
      </c>
      <c r="JJR293" s="62">
        <v>14111604</v>
      </c>
      <c r="JJS293" s="62">
        <v>14111604</v>
      </c>
      <c r="JJT293" s="62">
        <v>14111604</v>
      </c>
      <c r="JJU293" s="62">
        <v>14111604</v>
      </c>
      <c r="JJV293" s="62">
        <v>14111604</v>
      </c>
      <c r="JJW293" s="62">
        <v>14111604</v>
      </c>
      <c r="JJX293" s="62">
        <v>14111604</v>
      </c>
      <c r="JJY293" s="62">
        <v>14111604</v>
      </c>
      <c r="JJZ293" s="62">
        <v>14111604</v>
      </c>
      <c r="JKA293" s="62">
        <v>14111604</v>
      </c>
      <c r="JKB293" s="62">
        <v>14111604</v>
      </c>
      <c r="JKC293" s="62">
        <v>14111604</v>
      </c>
      <c r="JKD293" s="62">
        <v>14111604</v>
      </c>
      <c r="JKE293" s="62">
        <v>14111604</v>
      </c>
      <c r="JKF293" s="62">
        <v>14111604</v>
      </c>
      <c r="JKG293" s="62">
        <v>14111604</v>
      </c>
      <c r="JKH293" s="62">
        <v>14111604</v>
      </c>
      <c r="JKI293" s="62">
        <v>14111604</v>
      </c>
      <c r="JKJ293" s="62">
        <v>14111604</v>
      </c>
      <c r="JKK293" s="62">
        <v>14111604</v>
      </c>
      <c r="JKL293" s="62">
        <v>14111604</v>
      </c>
      <c r="JKM293" s="62">
        <v>14111604</v>
      </c>
      <c r="JKN293" s="62">
        <v>14111604</v>
      </c>
      <c r="JKO293" s="62">
        <v>14111604</v>
      </c>
      <c r="JKP293" s="62">
        <v>14111604</v>
      </c>
      <c r="JKQ293" s="62">
        <v>14111604</v>
      </c>
      <c r="JKR293" s="62">
        <v>14111604</v>
      </c>
      <c r="JKS293" s="62">
        <v>14111604</v>
      </c>
      <c r="JKT293" s="62">
        <v>14111604</v>
      </c>
      <c r="JKU293" s="62">
        <v>14111604</v>
      </c>
      <c r="JKV293" s="62">
        <v>14111604</v>
      </c>
      <c r="JKW293" s="62">
        <v>14111604</v>
      </c>
      <c r="JKX293" s="62">
        <v>14111604</v>
      </c>
      <c r="JKY293" s="62">
        <v>14111604</v>
      </c>
      <c r="JKZ293" s="62">
        <v>14111604</v>
      </c>
      <c r="JLA293" s="62">
        <v>14111604</v>
      </c>
      <c r="JLB293" s="62">
        <v>14111604</v>
      </c>
      <c r="JLC293" s="62">
        <v>14111604</v>
      </c>
      <c r="JLD293" s="62">
        <v>14111604</v>
      </c>
      <c r="JLE293" s="62">
        <v>14111604</v>
      </c>
      <c r="JLF293" s="62">
        <v>14111604</v>
      </c>
      <c r="JLG293" s="62">
        <v>14111604</v>
      </c>
      <c r="JLH293" s="62">
        <v>14111604</v>
      </c>
      <c r="JLI293" s="62">
        <v>14111604</v>
      </c>
      <c r="JLJ293" s="62">
        <v>14111604</v>
      </c>
      <c r="JLK293" s="62">
        <v>14111604</v>
      </c>
      <c r="JLL293" s="62">
        <v>14111604</v>
      </c>
      <c r="JLM293" s="62">
        <v>14111604</v>
      </c>
      <c r="JLN293" s="62">
        <v>14111604</v>
      </c>
      <c r="JLO293" s="62">
        <v>14111604</v>
      </c>
      <c r="JLP293" s="62">
        <v>14111604</v>
      </c>
      <c r="JLQ293" s="62">
        <v>14111604</v>
      </c>
      <c r="JLR293" s="62">
        <v>14111604</v>
      </c>
      <c r="JLS293" s="62">
        <v>14111604</v>
      </c>
      <c r="JLT293" s="62">
        <v>14111604</v>
      </c>
      <c r="JLU293" s="62">
        <v>14111604</v>
      </c>
      <c r="JLV293" s="62">
        <v>14111604</v>
      </c>
      <c r="JLW293" s="62">
        <v>14111604</v>
      </c>
      <c r="JLX293" s="62">
        <v>14111604</v>
      </c>
      <c r="JLY293" s="62">
        <v>14111604</v>
      </c>
      <c r="JLZ293" s="62">
        <v>14111604</v>
      </c>
      <c r="JMA293" s="62">
        <v>14111604</v>
      </c>
      <c r="JMB293" s="62">
        <v>14111604</v>
      </c>
      <c r="JMC293" s="62">
        <v>14111604</v>
      </c>
      <c r="JMD293" s="62">
        <v>14111604</v>
      </c>
      <c r="JME293" s="62">
        <v>14111604</v>
      </c>
      <c r="JMF293" s="62">
        <v>14111604</v>
      </c>
      <c r="JMG293" s="62">
        <v>14111604</v>
      </c>
      <c r="JMH293" s="62">
        <v>14111604</v>
      </c>
      <c r="JMI293" s="62">
        <v>14111604</v>
      </c>
      <c r="JMJ293" s="62">
        <v>14111604</v>
      </c>
      <c r="JMK293" s="62">
        <v>14111604</v>
      </c>
      <c r="JML293" s="62">
        <v>14111604</v>
      </c>
      <c r="JMM293" s="62">
        <v>14111604</v>
      </c>
      <c r="JMN293" s="62">
        <v>14111604</v>
      </c>
      <c r="JMO293" s="62">
        <v>14111604</v>
      </c>
      <c r="JMP293" s="62">
        <v>14111604</v>
      </c>
      <c r="JMQ293" s="62">
        <v>14111604</v>
      </c>
      <c r="JMR293" s="62">
        <v>14111604</v>
      </c>
      <c r="JMS293" s="62">
        <v>14111604</v>
      </c>
      <c r="JMT293" s="62">
        <v>14111604</v>
      </c>
      <c r="JMU293" s="62">
        <v>14111604</v>
      </c>
      <c r="JMV293" s="62">
        <v>14111604</v>
      </c>
      <c r="JMW293" s="62">
        <v>14111604</v>
      </c>
      <c r="JMX293" s="62">
        <v>14111604</v>
      </c>
      <c r="JMY293" s="62">
        <v>14111604</v>
      </c>
      <c r="JMZ293" s="62">
        <v>14111604</v>
      </c>
      <c r="JNA293" s="62">
        <v>14111604</v>
      </c>
      <c r="JNB293" s="62">
        <v>14111604</v>
      </c>
      <c r="JNC293" s="62">
        <v>14111604</v>
      </c>
      <c r="JND293" s="62">
        <v>14111604</v>
      </c>
      <c r="JNE293" s="62">
        <v>14111604</v>
      </c>
      <c r="JNF293" s="62">
        <v>14111604</v>
      </c>
      <c r="JNG293" s="62">
        <v>14111604</v>
      </c>
      <c r="JNH293" s="62">
        <v>14111604</v>
      </c>
      <c r="JNI293" s="62">
        <v>14111604</v>
      </c>
      <c r="JNJ293" s="62">
        <v>14111604</v>
      </c>
      <c r="JNK293" s="62">
        <v>14111604</v>
      </c>
      <c r="JNL293" s="62">
        <v>14111604</v>
      </c>
      <c r="JNM293" s="62">
        <v>14111604</v>
      </c>
      <c r="JNN293" s="62">
        <v>14111604</v>
      </c>
      <c r="JNO293" s="62">
        <v>14111604</v>
      </c>
      <c r="JNP293" s="62">
        <v>14111604</v>
      </c>
      <c r="JNQ293" s="62">
        <v>14111604</v>
      </c>
      <c r="JNR293" s="62">
        <v>14111604</v>
      </c>
      <c r="JNS293" s="62">
        <v>14111604</v>
      </c>
      <c r="JNT293" s="62">
        <v>14111604</v>
      </c>
      <c r="JNU293" s="62">
        <v>14111604</v>
      </c>
      <c r="JNV293" s="62">
        <v>14111604</v>
      </c>
      <c r="JNW293" s="62">
        <v>14111604</v>
      </c>
      <c r="JNX293" s="62">
        <v>14111604</v>
      </c>
      <c r="JNY293" s="62">
        <v>14111604</v>
      </c>
      <c r="JNZ293" s="62">
        <v>14111604</v>
      </c>
      <c r="JOA293" s="62">
        <v>14111604</v>
      </c>
      <c r="JOB293" s="62">
        <v>14111604</v>
      </c>
      <c r="JOC293" s="62">
        <v>14111604</v>
      </c>
      <c r="JOD293" s="62">
        <v>14111604</v>
      </c>
      <c r="JOE293" s="62">
        <v>14111604</v>
      </c>
      <c r="JOF293" s="62">
        <v>14111604</v>
      </c>
      <c r="JOG293" s="62">
        <v>14111604</v>
      </c>
      <c r="JOH293" s="62">
        <v>14111604</v>
      </c>
      <c r="JOI293" s="62">
        <v>14111604</v>
      </c>
      <c r="JOJ293" s="62">
        <v>14111604</v>
      </c>
      <c r="JOK293" s="62">
        <v>14111604</v>
      </c>
      <c r="JOL293" s="62">
        <v>14111604</v>
      </c>
      <c r="JOM293" s="62">
        <v>14111604</v>
      </c>
      <c r="JON293" s="62">
        <v>14111604</v>
      </c>
      <c r="JOO293" s="62">
        <v>14111604</v>
      </c>
      <c r="JOP293" s="62">
        <v>14111604</v>
      </c>
      <c r="JOQ293" s="62">
        <v>14111604</v>
      </c>
      <c r="JOR293" s="62">
        <v>14111604</v>
      </c>
      <c r="JOS293" s="62">
        <v>14111604</v>
      </c>
      <c r="JOT293" s="62">
        <v>14111604</v>
      </c>
      <c r="JOU293" s="62">
        <v>14111604</v>
      </c>
      <c r="JOV293" s="62">
        <v>14111604</v>
      </c>
      <c r="JOW293" s="62">
        <v>14111604</v>
      </c>
      <c r="JOX293" s="62">
        <v>14111604</v>
      </c>
      <c r="JOY293" s="62">
        <v>14111604</v>
      </c>
      <c r="JOZ293" s="62">
        <v>14111604</v>
      </c>
      <c r="JPA293" s="62">
        <v>14111604</v>
      </c>
      <c r="JPB293" s="62">
        <v>14111604</v>
      </c>
      <c r="JPC293" s="62">
        <v>14111604</v>
      </c>
      <c r="JPD293" s="62">
        <v>14111604</v>
      </c>
      <c r="JPE293" s="62">
        <v>14111604</v>
      </c>
      <c r="JPF293" s="62">
        <v>14111604</v>
      </c>
      <c r="JPG293" s="62">
        <v>14111604</v>
      </c>
      <c r="JPH293" s="62">
        <v>14111604</v>
      </c>
      <c r="JPI293" s="62">
        <v>14111604</v>
      </c>
      <c r="JPJ293" s="62">
        <v>14111604</v>
      </c>
      <c r="JPK293" s="62">
        <v>14111604</v>
      </c>
      <c r="JPL293" s="62">
        <v>14111604</v>
      </c>
      <c r="JPM293" s="62">
        <v>14111604</v>
      </c>
      <c r="JPN293" s="62">
        <v>14111604</v>
      </c>
      <c r="JPO293" s="62">
        <v>14111604</v>
      </c>
      <c r="JPP293" s="62">
        <v>14111604</v>
      </c>
      <c r="JPQ293" s="62">
        <v>14111604</v>
      </c>
      <c r="JPR293" s="62">
        <v>14111604</v>
      </c>
      <c r="JPS293" s="62">
        <v>14111604</v>
      </c>
      <c r="JPT293" s="62">
        <v>14111604</v>
      </c>
      <c r="JPU293" s="62">
        <v>14111604</v>
      </c>
      <c r="JPV293" s="62">
        <v>14111604</v>
      </c>
      <c r="JPW293" s="62">
        <v>14111604</v>
      </c>
      <c r="JPX293" s="62">
        <v>14111604</v>
      </c>
      <c r="JPY293" s="62">
        <v>14111604</v>
      </c>
      <c r="JPZ293" s="62">
        <v>14111604</v>
      </c>
      <c r="JQA293" s="62">
        <v>14111604</v>
      </c>
      <c r="JQB293" s="62">
        <v>14111604</v>
      </c>
      <c r="JQC293" s="62">
        <v>14111604</v>
      </c>
      <c r="JQD293" s="62">
        <v>14111604</v>
      </c>
      <c r="JQE293" s="62">
        <v>14111604</v>
      </c>
      <c r="JQF293" s="62">
        <v>14111604</v>
      </c>
      <c r="JQG293" s="62">
        <v>14111604</v>
      </c>
      <c r="JQH293" s="62">
        <v>14111604</v>
      </c>
      <c r="JQI293" s="62">
        <v>14111604</v>
      </c>
      <c r="JQJ293" s="62">
        <v>14111604</v>
      </c>
      <c r="JQK293" s="62">
        <v>14111604</v>
      </c>
      <c r="JQL293" s="62">
        <v>14111604</v>
      </c>
      <c r="JQM293" s="62">
        <v>14111604</v>
      </c>
      <c r="JQN293" s="62">
        <v>14111604</v>
      </c>
      <c r="JQO293" s="62">
        <v>14111604</v>
      </c>
      <c r="JQP293" s="62">
        <v>14111604</v>
      </c>
      <c r="JQQ293" s="62">
        <v>14111604</v>
      </c>
      <c r="JQR293" s="62">
        <v>14111604</v>
      </c>
      <c r="JQS293" s="62">
        <v>14111604</v>
      </c>
      <c r="JQT293" s="62">
        <v>14111604</v>
      </c>
      <c r="JQU293" s="62">
        <v>14111604</v>
      </c>
      <c r="JQV293" s="62">
        <v>14111604</v>
      </c>
      <c r="JQW293" s="62">
        <v>14111604</v>
      </c>
      <c r="JQX293" s="62">
        <v>14111604</v>
      </c>
      <c r="JQY293" s="62">
        <v>14111604</v>
      </c>
      <c r="JQZ293" s="62">
        <v>14111604</v>
      </c>
      <c r="JRA293" s="62">
        <v>14111604</v>
      </c>
      <c r="JRB293" s="62">
        <v>14111604</v>
      </c>
      <c r="JRC293" s="62">
        <v>14111604</v>
      </c>
      <c r="JRD293" s="62">
        <v>14111604</v>
      </c>
      <c r="JRE293" s="62">
        <v>14111604</v>
      </c>
      <c r="JRF293" s="62">
        <v>14111604</v>
      </c>
      <c r="JRG293" s="62">
        <v>14111604</v>
      </c>
      <c r="JRH293" s="62">
        <v>14111604</v>
      </c>
      <c r="JRI293" s="62">
        <v>14111604</v>
      </c>
      <c r="JRJ293" s="62">
        <v>14111604</v>
      </c>
      <c r="JRK293" s="62">
        <v>14111604</v>
      </c>
      <c r="JRL293" s="62">
        <v>14111604</v>
      </c>
      <c r="JRM293" s="62">
        <v>14111604</v>
      </c>
      <c r="JRN293" s="62">
        <v>14111604</v>
      </c>
      <c r="JRO293" s="62">
        <v>14111604</v>
      </c>
      <c r="JRP293" s="62">
        <v>14111604</v>
      </c>
      <c r="JRQ293" s="62">
        <v>14111604</v>
      </c>
      <c r="JRR293" s="62">
        <v>14111604</v>
      </c>
      <c r="JRS293" s="62">
        <v>14111604</v>
      </c>
      <c r="JRT293" s="62">
        <v>14111604</v>
      </c>
      <c r="JRU293" s="62">
        <v>14111604</v>
      </c>
      <c r="JRV293" s="62">
        <v>14111604</v>
      </c>
      <c r="JRW293" s="62">
        <v>14111604</v>
      </c>
      <c r="JRX293" s="62">
        <v>14111604</v>
      </c>
      <c r="JRY293" s="62">
        <v>14111604</v>
      </c>
      <c r="JRZ293" s="62">
        <v>14111604</v>
      </c>
      <c r="JSA293" s="62">
        <v>14111604</v>
      </c>
      <c r="JSB293" s="62">
        <v>14111604</v>
      </c>
      <c r="JSC293" s="62">
        <v>14111604</v>
      </c>
      <c r="JSD293" s="62">
        <v>14111604</v>
      </c>
      <c r="JSE293" s="62">
        <v>14111604</v>
      </c>
      <c r="JSF293" s="62">
        <v>14111604</v>
      </c>
      <c r="JSG293" s="62">
        <v>14111604</v>
      </c>
      <c r="JSH293" s="62">
        <v>14111604</v>
      </c>
      <c r="JSI293" s="62">
        <v>14111604</v>
      </c>
      <c r="JSJ293" s="62">
        <v>14111604</v>
      </c>
      <c r="JSK293" s="62">
        <v>14111604</v>
      </c>
      <c r="JSL293" s="62">
        <v>14111604</v>
      </c>
      <c r="JSM293" s="62">
        <v>14111604</v>
      </c>
      <c r="JSN293" s="62">
        <v>14111604</v>
      </c>
      <c r="JSO293" s="62">
        <v>14111604</v>
      </c>
      <c r="JSP293" s="62">
        <v>14111604</v>
      </c>
      <c r="JSQ293" s="62">
        <v>14111604</v>
      </c>
      <c r="JSR293" s="62">
        <v>14111604</v>
      </c>
      <c r="JSS293" s="62">
        <v>14111604</v>
      </c>
      <c r="JST293" s="62">
        <v>14111604</v>
      </c>
      <c r="JSU293" s="62">
        <v>14111604</v>
      </c>
      <c r="JSV293" s="62">
        <v>14111604</v>
      </c>
      <c r="JSW293" s="62">
        <v>14111604</v>
      </c>
      <c r="JSX293" s="62">
        <v>14111604</v>
      </c>
      <c r="JSY293" s="62">
        <v>14111604</v>
      </c>
      <c r="JSZ293" s="62">
        <v>14111604</v>
      </c>
      <c r="JTA293" s="62">
        <v>14111604</v>
      </c>
      <c r="JTB293" s="62">
        <v>14111604</v>
      </c>
      <c r="JTC293" s="62">
        <v>14111604</v>
      </c>
      <c r="JTD293" s="62">
        <v>14111604</v>
      </c>
      <c r="JTE293" s="62">
        <v>14111604</v>
      </c>
      <c r="JTF293" s="62">
        <v>14111604</v>
      </c>
      <c r="JTG293" s="62">
        <v>14111604</v>
      </c>
      <c r="JTH293" s="62">
        <v>14111604</v>
      </c>
      <c r="JTI293" s="62">
        <v>14111604</v>
      </c>
      <c r="JTJ293" s="62">
        <v>14111604</v>
      </c>
      <c r="JTK293" s="62">
        <v>14111604</v>
      </c>
      <c r="JTL293" s="62">
        <v>14111604</v>
      </c>
      <c r="JTM293" s="62">
        <v>14111604</v>
      </c>
      <c r="JTN293" s="62">
        <v>14111604</v>
      </c>
      <c r="JTO293" s="62">
        <v>14111604</v>
      </c>
      <c r="JTP293" s="62">
        <v>14111604</v>
      </c>
      <c r="JTQ293" s="62">
        <v>14111604</v>
      </c>
      <c r="JTR293" s="62">
        <v>14111604</v>
      </c>
      <c r="JTS293" s="62">
        <v>14111604</v>
      </c>
      <c r="JTT293" s="62">
        <v>14111604</v>
      </c>
      <c r="JTU293" s="62">
        <v>14111604</v>
      </c>
      <c r="JTV293" s="62">
        <v>14111604</v>
      </c>
      <c r="JTW293" s="62">
        <v>14111604</v>
      </c>
      <c r="JTX293" s="62">
        <v>14111604</v>
      </c>
      <c r="JTY293" s="62">
        <v>14111604</v>
      </c>
      <c r="JTZ293" s="62">
        <v>14111604</v>
      </c>
      <c r="JUA293" s="62">
        <v>14111604</v>
      </c>
      <c r="JUB293" s="62">
        <v>14111604</v>
      </c>
      <c r="JUC293" s="62">
        <v>14111604</v>
      </c>
      <c r="JUD293" s="62">
        <v>14111604</v>
      </c>
      <c r="JUE293" s="62">
        <v>14111604</v>
      </c>
      <c r="JUF293" s="62">
        <v>14111604</v>
      </c>
      <c r="JUG293" s="62">
        <v>14111604</v>
      </c>
      <c r="JUH293" s="62">
        <v>14111604</v>
      </c>
      <c r="JUI293" s="62">
        <v>14111604</v>
      </c>
      <c r="JUJ293" s="62">
        <v>14111604</v>
      </c>
      <c r="JUK293" s="62">
        <v>14111604</v>
      </c>
      <c r="JUL293" s="62">
        <v>14111604</v>
      </c>
      <c r="JUM293" s="62">
        <v>14111604</v>
      </c>
      <c r="JUN293" s="62">
        <v>14111604</v>
      </c>
      <c r="JUO293" s="62">
        <v>14111604</v>
      </c>
      <c r="JUP293" s="62">
        <v>14111604</v>
      </c>
      <c r="JUQ293" s="62">
        <v>14111604</v>
      </c>
      <c r="JUR293" s="62">
        <v>14111604</v>
      </c>
      <c r="JUS293" s="62">
        <v>14111604</v>
      </c>
      <c r="JUT293" s="62">
        <v>14111604</v>
      </c>
      <c r="JUU293" s="62">
        <v>14111604</v>
      </c>
      <c r="JUV293" s="62">
        <v>14111604</v>
      </c>
      <c r="JUW293" s="62">
        <v>14111604</v>
      </c>
      <c r="JUX293" s="62">
        <v>14111604</v>
      </c>
      <c r="JUY293" s="62">
        <v>14111604</v>
      </c>
      <c r="JUZ293" s="62">
        <v>14111604</v>
      </c>
      <c r="JVA293" s="62">
        <v>14111604</v>
      </c>
      <c r="JVB293" s="62">
        <v>14111604</v>
      </c>
      <c r="JVC293" s="62">
        <v>14111604</v>
      </c>
      <c r="JVD293" s="62">
        <v>14111604</v>
      </c>
      <c r="JVE293" s="62">
        <v>14111604</v>
      </c>
      <c r="JVF293" s="62">
        <v>14111604</v>
      </c>
      <c r="JVG293" s="62">
        <v>14111604</v>
      </c>
      <c r="JVH293" s="62">
        <v>14111604</v>
      </c>
      <c r="JVI293" s="62">
        <v>14111604</v>
      </c>
      <c r="JVJ293" s="62">
        <v>14111604</v>
      </c>
      <c r="JVK293" s="62">
        <v>14111604</v>
      </c>
      <c r="JVL293" s="62">
        <v>14111604</v>
      </c>
      <c r="JVM293" s="62">
        <v>14111604</v>
      </c>
      <c r="JVN293" s="62">
        <v>14111604</v>
      </c>
      <c r="JVO293" s="62">
        <v>14111604</v>
      </c>
      <c r="JVP293" s="62">
        <v>14111604</v>
      </c>
      <c r="JVQ293" s="62">
        <v>14111604</v>
      </c>
      <c r="JVR293" s="62">
        <v>14111604</v>
      </c>
      <c r="JVS293" s="62">
        <v>14111604</v>
      </c>
      <c r="JVT293" s="62">
        <v>14111604</v>
      </c>
      <c r="JVU293" s="62">
        <v>14111604</v>
      </c>
      <c r="JVV293" s="62">
        <v>14111604</v>
      </c>
      <c r="JVW293" s="62">
        <v>14111604</v>
      </c>
      <c r="JVX293" s="62">
        <v>14111604</v>
      </c>
      <c r="JVY293" s="62">
        <v>14111604</v>
      </c>
      <c r="JVZ293" s="62">
        <v>14111604</v>
      </c>
      <c r="JWA293" s="62">
        <v>14111604</v>
      </c>
      <c r="JWB293" s="62">
        <v>14111604</v>
      </c>
      <c r="JWC293" s="62">
        <v>14111604</v>
      </c>
      <c r="JWD293" s="62">
        <v>14111604</v>
      </c>
      <c r="JWE293" s="62">
        <v>14111604</v>
      </c>
      <c r="JWF293" s="62">
        <v>14111604</v>
      </c>
      <c r="JWG293" s="62">
        <v>14111604</v>
      </c>
      <c r="JWH293" s="62">
        <v>14111604</v>
      </c>
      <c r="JWI293" s="62">
        <v>14111604</v>
      </c>
      <c r="JWJ293" s="62">
        <v>14111604</v>
      </c>
      <c r="JWK293" s="62">
        <v>14111604</v>
      </c>
      <c r="JWL293" s="62">
        <v>14111604</v>
      </c>
      <c r="JWM293" s="62">
        <v>14111604</v>
      </c>
      <c r="JWN293" s="62">
        <v>14111604</v>
      </c>
      <c r="JWO293" s="62">
        <v>14111604</v>
      </c>
      <c r="JWP293" s="62">
        <v>14111604</v>
      </c>
      <c r="JWQ293" s="62">
        <v>14111604</v>
      </c>
      <c r="JWR293" s="62">
        <v>14111604</v>
      </c>
      <c r="JWS293" s="62">
        <v>14111604</v>
      </c>
      <c r="JWT293" s="62">
        <v>14111604</v>
      </c>
      <c r="JWU293" s="62">
        <v>14111604</v>
      </c>
      <c r="JWV293" s="62">
        <v>14111604</v>
      </c>
      <c r="JWW293" s="62">
        <v>14111604</v>
      </c>
      <c r="JWX293" s="62">
        <v>14111604</v>
      </c>
      <c r="JWY293" s="62">
        <v>14111604</v>
      </c>
      <c r="JWZ293" s="62">
        <v>14111604</v>
      </c>
      <c r="JXA293" s="62">
        <v>14111604</v>
      </c>
      <c r="JXB293" s="62">
        <v>14111604</v>
      </c>
      <c r="JXC293" s="62">
        <v>14111604</v>
      </c>
      <c r="JXD293" s="62">
        <v>14111604</v>
      </c>
      <c r="JXE293" s="62">
        <v>14111604</v>
      </c>
      <c r="JXF293" s="62">
        <v>14111604</v>
      </c>
      <c r="JXG293" s="62">
        <v>14111604</v>
      </c>
      <c r="JXH293" s="62">
        <v>14111604</v>
      </c>
      <c r="JXI293" s="62">
        <v>14111604</v>
      </c>
      <c r="JXJ293" s="62">
        <v>14111604</v>
      </c>
      <c r="JXK293" s="62">
        <v>14111604</v>
      </c>
      <c r="JXL293" s="62">
        <v>14111604</v>
      </c>
      <c r="JXM293" s="62">
        <v>14111604</v>
      </c>
      <c r="JXN293" s="62">
        <v>14111604</v>
      </c>
      <c r="JXO293" s="62">
        <v>14111604</v>
      </c>
      <c r="JXP293" s="62">
        <v>14111604</v>
      </c>
      <c r="JXQ293" s="62">
        <v>14111604</v>
      </c>
      <c r="JXR293" s="62">
        <v>14111604</v>
      </c>
      <c r="JXS293" s="62">
        <v>14111604</v>
      </c>
      <c r="JXT293" s="62">
        <v>14111604</v>
      </c>
      <c r="JXU293" s="62">
        <v>14111604</v>
      </c>
      <c r="JXV293" s="62">
        <v>14111604</v>
      </c>
      <c r="JXW293" s="62">
        <v>14111604</v>
      </c>
      <c r="JXX293" s="62">
        <v>14111604</v>
      </c>
      <c r="JXY293" s="62">
        <v>14111604</v>
      </c>
      <c r="JXZ293" s="62">
        <v>14111604</v>
      </c>
      <c r="JYA293" s="62">
        <v>14111604</v>
      </c>
      <c r="JYB293" s="62">
        <v>14111604</v>
      </c>
      <c r="JYC293" s="62">
        <v>14111604</v>
      </c>
      <c r="JYD293" s="62">
        <v>14111604</v>
      </c>
      <c r="JYE293" s="62">
        <v>14111604</v>
      </c>
      <c r="JYF293" s="62">
        <v>14111604</v>
      </c>
      <c r="JYG293" s="62">
        <v>14111604</v>
      </c>
      <c r="JYH293" s="62">
        <v>14111604</v>
      </c>
      <c r="JYI293" s="62">
        <v>14111604</v>
      </c>
      <c r="JYJ293" s="62">
        <v>14111604</v>
      </c>
      <c r="JYK293" s="62">
        <v>14111604</v>
      </c>
      <c r="JYL293" s="62">
        <v>14111604</v>
      </c>
      <c r="JYM293" s="62">
        <v>14111604</v>
      </c>
      <c r="JYN293" s="62">
        <v>14111604</v>
      </c>
      <c r="JYO293" s="62">
        <v>14111604</v>
      </c>
      <c r="JYP293" s="62">
        <v>14111604</v>
      </c>
      <c r="JYQ293" s="62">
        <v>14111604</v>
      </c>
      <c r="JYR293" s="62">
        <v>14111604</v>
      </c>
      <c r="JYS293" s="62">
        <v>14111604</v>
      </c>
      <c r="JYT293" s="62">
        <v>14111604</v>
      </c>
      <c r="JYU293" s="62">
        <v>14111604</v>
      </c>
      <c r="JYV293" s="62">
        <v>14111604</v>
      </c>
      <c r="JYW293" s="62">
        <v>14111604</v>
      </c>
      <c r="JYX293" s="62">
        <v>14111604</v>
      </c>
      <c r="JYY293" s="62">
        <v>14111604</v>
      </c>
      <c r="JYZ293" s="62">
        <v>14111604</v>
      </c>
      <c r="JZA293" s="62">
        <v>14111604</v>
      </c>
      <c r="JZB293" s="62">
        <v>14111604</v>
      </c>
      <c r="JZC293" s="62">
        <v>14111604</v>
      </c>
      <c r="JZD293" s="62">
        <v>14111604</v>
      </c>
      <c r="JZE293" s="62">
        <v>14111604</v>
      </c>
      <c r="JZF293" s="62">
        <v>14111604</v>
      </c>
      <c r="JZG293" s="62">
        <v>14111604</v>
      </c>
      <c r="JZH293" s="62">
        <v>14111604</v>
      </c>
      <c r="JZI293" s="62">
        <v>14111604</v>
      </c>
      <c r="JZJ293" s="62">
        <v>14111604</v>
      </c>
      <c r="JZK293" s="62">
        <v>14111604</v>
      </c>
      <c r="JZL293" s="62">
        <v>14111604</v>
      </c>
      <c r="JZM293" s="62">
        <v>14111604</v>
      </c>
      <c r="JZN293" s="62">
        <v>14111604</v>
      </c>
      <c r="JZO293" s="62">
        <v>14111604</v>
      </c>
      <c r="JZP293" s="62">
        <v>14111604</v>
      </c>
      <c r="JZQ293" s="62">
        <v>14111604</v>
      </c>
      <c r="JZR293" s="62">
        <v>14111604</v>
      </c>
      <c r="JZS293" s="62">
        <v>14111604</v>
      </c>
      <c r="JZT293" s="62">
        <v>14111604</v>
      </c>
      <c r="JZU293" s="62">
        <v>14111604</v>
      </c>
      <c r="JZV293" s="62">
        <v>14111604</v>
      </c>
      <c r="JZW293" s="62">
        <v>14111604</v>
      </c>
      <c r="JZX293" s="62">
        <v>14111604</v>
      </c>
      <c r="JZY293" s="62">
        <v>14111604</v>
      </c>
      <c r="JZZ293" s="62">
        <v>14111604</v>
      </c>
      <c r="KAA293" s="62">
        <v>14111604</v>
      </c>
      <c r="KAB293" s="62">
        <v>14111604</v>
      </c>
      <c r="KAC293" s="62">
        <v>14111604</v>
      </c>
      <c r="KAD293" s="62">
        <v>14111604</v>
      </c>
      <c r="KAE293" s="62">
        <v>14111604</v>
      </c>
      <c r="KAF293" s="62">
        <v>14111604</v>
      </c>
      <c r="KAG293" s="62">
        <v>14111604</v>
      </c>
      <c r="KAH293" s="62">
        <v>14111604</v>
      </c>
      <c r="KAI293" s="62">
        <v>14111604</v>
      </c>
      <c r="KAJ293" s="62">
        <v>14111604</v>
      </c>
      <c r="KAK293" s="62">
        <v>14111604</v>
      </c>
      <c r="KAL293" s="62">
        <v>14111604</v>
      </c>
      <c r="KAM293" s="62">
        <v>14111604</v>
      </c>
      <c r="KAN293" s="62">
        <v>14111604</v>
      </c>
      <c r="KAO293" s="62">
        <v>14111604</v>
      </c>
      <c r="KAP293" s="62">
        <v>14111604</v>
      </c>
      <c r="KAQ293" s="62">
        <v>14111604</v>
      </c>
      <c r="KAR293" s="62">
        <v>14111604</v>
      </c>
      <c r="KAS293" s="62">
        <v>14111604</v>
      </c>
      <c r="KAT293" s="62">
        <v>14111604</v>
      </c>
      <c r="KAU293" s="62">
        <v>14111604</v>
      </c>
      <c r="KAV293" s="62">
        <v>14111604</v>
      </c>
      <c r="KAW293" s="62">
        <v>14111604</v>
      </c>
      <c r="KAX293" s="62">
        <v>14111604</v>
      </c>
      <c r="KAY293" s="62">
        <v>14111604</v>
      </c>
      <c r="KAZ293" s="62">
        <v>14111604</v>
      </c>
      <c r="KBA293" s="62">
        <v>14111604</v>
      </c>
      <c r="KBB293" s="62">
        <v>14111604</v>
      </c>
      <c r="KBC293" s="62">
        <v>14111604</v>
      </c>
      <c r="KBD293" s="62">
        <v>14111604</v>
      </c>
      <c r="KBE293" s="62">
        <v>14111604</v>
      </c>
      <c r="KBF293" s="62">
        <v>14111604</v>
      </c>
      <c r="KBG293" s="62">
        <v>14111604</v>
      </c>
      <c r="KBH293" s="62">
        <v>14111604</v>
      </c>
      <c r="KBI293" s="62">
        <v>14111604</v>
      </c>
      <c r="KBJ293" s="62">
        <v>14111604</v>
      </c>
      <c r="KBK293" s="62">
        <v>14111604</v>
      </c>
      <c r="KBL293" s="62">
        <v>14111604</v>
      </c>
      <c r="KBM293" s="62">
        <v>14111604</v>
      </c>
      <c r="KBN293" s="62">
        <v>14111604</v>
      </c>
      <c r="KBO293" s="62">
        <v>14111604</v>
      </c>
      <c r="KBP293" s="62">
        <v>14111604</v>
      </c>
      <c r="KBQ293" s="62">
        <v>14111604</v>
      </c>
      <c r="KBR293" s="62">
        <v>14111604</v>
      </c>
      <c r="KBS293" s="62">
        <v>14111604</v>
      </c>
      <c r="KBT293" s="62">
        <v>14111604</v>
      </c>
      <c r="KBU293" s="62">
        <v>14111604</v>
      </c>
      <c r="KBV293" s="62">
        <v>14111604</v>
      </c>
      <c r="KBW293" s="62">
        <v>14111604</v>
      </c>
      <c r="KBX293" s="62">
        <v>14111604</v>
      </c>
      <c r="KBY293" s="62">
        <v>14111604</v>
      </c>
      <c r="KBZ293" s="62">
        <v>14111604</v>
      </c>
      <c r="KCA293" s="62">
        <v>14111604</v>
      </c>
      <c r="KCB293" s="62">
        <v>14111604</v>
      </c>
      <c r="KCC293" s="62">
        <v>14111604</v>
      </c>
      <c r="KCD293" s="62">
        <v>14111604</v>
      </c>
      <c r="KCE293" s="62">
        <v>14111604</v>
      </c>
      <c r="KCF293" s="62">
        <v>14111604</v>
      </c>
      <c r="KCG293" s="62">
        <v>14111604</v>
      </c>
      <c r="KCH293" s="62">
        <v>14111604</v>
      </c>
      <c r="KCI293" s="62">
        <v>14111604</v>
      </c>
      <c r="KCJ293" s="62">
        <v>14111604</v>
      </c>
      <c r="KCK293" s="62">
        <v>14111604</v>
      </c>
      <c r="KCL293" s="62">
        <v>14111604</v>
      </c>
      <c r="KCM293" s="62">
        <v>14111604</v>
      </c>
      <c r="KCN293" s="62">
        <v>14111604</v>
      </c>
      <c r="KCO293" s="62">
        <v>14111604</v>
      </c>
      <c r="KCP293" s="62">
        <v>14111604</v>
      </c>
      <c r="KCQ293" s="62">
        <v>14111604</v>
      </c>
      <c r="KCR293" s="62">
        <v>14111604</v>
      </c>
      <c r="KCS293" s="62">
        <v>14111604</v>
      </c>
      <c r="KCT293" s="62">
        <v>14111604</v>
      </c>
      <c r="KCU293" s="62">
        <v>14111604</v>
      </c>
      <c r="KCV293" s="62">
        <v>14111604</v>
      </c>
      <c r="KCW293" s="62">
        <v>14111604</v>
      </c>
      <c r="KCX293" s="62">
        <v>14111604</v>
      </c>
      <c r="KCY293" s="62">
        <v>14111604</v>
      </c>
      <c r="KCZ293" s="62">
        <v>14111604</v>
      </c>
      <c r="KDA293" s="62">
        <v>14111604</v>
      </c>
      <c r="KDB293" s="62">
        <v>14111604</v>
      </c>
      <c r="KDC293" s="62">
        <v>14111604</v>
      </c>
      <c r="KDD293" s="62">
        <v>14111604</v>
      </c>
      <c r="KDE293" s="62">
        <v>14111604</v>
      </c>
      <c r="KDF293" s="62">
        <v>14111604</v>
      </c>
      <c r="KDG293" s="62">
        <v>14111604</v>
      </c>
      <c r="KDH293" s="62">
        <v>14111604</v>
      </c>
      <c r="KDI293" s="62">
        <v>14111604</v>
      </c>
      <c r="KDJ293" s="62">
        <v>14111604</v>
      </c>
      <c r="KDK293" s="62">
        <v>14111604</v>
      </c>
      <c r="KDL293" s="62">
        <v>14111604</v>
      </c>
      <c r="KDM293" s="62">
        <v>14111604</v>
      </c>
      <c r="KDN293" s="62">
        <v>14111604</v>
      </c>
      <c r="KDO293" s="62">
        <v>14111604</v>
      </c>
      <c r="KDP293" s="62">
        <v>14111604</v>
      </c>
      <c r="KDQ293" s="62">
        <v>14111604</v>
      </c>
      <c r="KDR293" s="62">
        <v>14111604</v>
      </c>
      <c r="KDS293" s="62">
        <v>14111604</v>
      </c>
      <c r="KDT293" s="62">
        <v>14111604</v>
      </c>
      <c r="KDU293" s="62">
        <v>14111604</v>
      </c>
      <c r="KDV293" s="62">
        <v>14111604</v>
      </c>
      <c r="KDW293" s="62">
        <v>14111604</v>
      </c>
      <c r="KDX293" s="62">
        <v>14111604</v>
      </c>
      <c r="KDY293" s="62">
        <v>14111604</v>
      </c>
      <c r="KDZ293" s="62">
        <v>14111604</v>
      </c>
      <c r="KEA293" s="62">
        <v>14111604</v>
      </c>
      <c r="KEB293" s="62">
        <v>14111604</v>
      </c>
      <c r="KEC293" s="62">
        <v>14111604</v>
      </c>
      <c r="KED293" s="62">
        <v>14111604</v>
      </c>
      <c r="KEE293" s="62">
        <v>14111604</v>
      </c>
      <c r="KEF293" s="62">
        <v>14111604</v>
      </c>
      <c r="KEG293" s="62">
        <v>14111604</v>
      </c>
      <c r="KEH293" s="62">
        <v>14111604</v>
      </c>
      <c r="KEI293" s="62">
        <v>14111604</v>
      </c>
      <c r="KEJ293" s="62">
        <v>14111604</v>
      </c>
      <c r="KEK293" s="62">
        <v>14111604</v>
      </c>
      <c r="KEL293" s="62">
        <v>14111604</v>
      </c>
      <c r="KEM293" s="62">
        <v>14111604</v>
      </c>
      <c r="KEN293" s="62">
        <v>14111604</v>
      </c>
      <c r="KEO293" s="62">
        <v>14111604</v>
      </c>
      <c r="KEP293" s="62">
        <v>14111604</v>
      </c>
      <c r="KEQ293" s="62">
        <v>14111604</v>
      </c>
      <c r="KER293" s="62">
        <v>14111604</v>
      </c>
      <c r="KES293" s="62">
        <v>14111604</v>
      </c>
      <c r="KET293" s="62">
        <v>14111604</v>
      </c>
      <c r="KEU293" s="62">
        <v>14111604</v>
      </c>
      <c r="KEV293" s="62">
        <v>14111604</v>
      </c>
      <c r="KEW293" s="62">
        <v>14111604</v>
      </c>
      <c r="KEX293" s="62">
        <v>14111604</v>
      </c>
      <c r="KEY293" s="62">
        <v>14111604</v>
      </c>
      <c r="KEZ293" s="62">
        <v>14111604</v>
      </c>
      <c r="KFA293" s="62">
        <v>14111604</v>
      </c>
      <c r="KFB293" s="62">
        <v>14111604</v>
      </c>
      <c r="KFC293" s="62">
        <v>14111604</v>
      </c>
      <c r="KFD293" s="62">
        <v>14111604</v>
      </c>
      <c r="KFE293" s="62">
        <v>14111604</v>
      </c>
      <c r="KFF293" s="62">
        <v>14111604</v>
      </c>
      <c r="KFG293" s="62">
        <v>14111604</v>
      </c>
      <c r="KFH293" s="62">
        <v>14111604</v>
      </c>
      <c r="KFI293" s="62">
        <v>14111604</v>
      </c>
      <c r="KFJ293" s="62">
        <v>14111604</v>
      </c>
      <c r="KFK293" s="62">
        <v>14111604</v>
      </c>
      <c r="KFL293" s="62">
        <v>14111604</v>
      </c>
      <c r="KFM293" s="62">
        <v>14111604</v>
      </c>
      <c r="KFN293" s="62">
        <v>14111604</v>
      </c>
      <c r="KFO293" s="62">
        <v>14111604</v>
      </c>
      <c r="KFP293" s="62">
        <v>14111604</v>
      </c>
      <c r="KFQ293" s="62">
        <v>14111604</v>
      </c>
      <c r="KFR293" s="62">
        <v>14111604</v>
      </c>
      <c r="KFS293" s="62">
        <v>14111604</v>
      </c>
      <c r="KFT293" s="62">
        <v>14111604</v>
      </c>
      <c r="KFU293" s="62">
        <v>14111604</v>
      </c>
      <c r="KFV293" s="62">
        <v>14111604</v>
      </c>
      <c r="KFW293" s="62">
        <v>14111604</v>
      </c>
      <c r="KFX293" s="62">
        <v>14111604</v>
      </c>
      <c r="KFY293" s="62">
        <v>14111604</v>
      </c>
      <c r="KFZ293" s="62">
        <v>14111604</v>
      </c>
      <c r="KGA293" s="62">
        <v>14111604</v>
      </c>
      <c r="KGB293" s="62">
        <v>14111604</v>
      </c>
      <c r="KGC293" s="62">
        <v>14111604</v>
      </c>
      <c r="KGD293" s="62">
        <v>14111604</v>
      </c>
      <c r="KGE293" s="62">
        <v>14111604</v>
      </c>
      <c r="KGF293" s="62">
        <v>14111604</v>
      </c>
      <c r="KGG293" s="62">
        <v>14111604</v>
      </c>
      <c r="KGH293" s="62">
        <v>14111604</v>
      </c>
      <c r="KGI293" s="62">
        <v>14111604</v>
      </c>
      <c r="KGJ293" s="62">
        <v>14111604</v>
      </c>
      <c r="KGK293" s="62">
        <v>14111604</v>
      </c>
      <c r="KGL293" s="62">
        <v>14111604</v>
      </c>
      <c r="KGM293" s="62">
        <v>14111604</v>
      </c>
      <c r="KGN293" s="62">
        <v>14111604</v>
      </c>
      <c r="KGO293" s="62">
        <v>14111604</v>
      </c>
      <c r="KGP293" s="62">
        <v>14111604</v>
      </c>
      <c r="KGQ293" s="62">
        <v>14111604</v>
      </c>
      <c r="KGR293" s="62">
        <v>14111604</v>
      </c>
      <c r="KGS293" s="62">
        <v>14111604</v>
      </c>
      <c r="KGT293" s="62">
        <v>14111604</v>
      </c>
      <c r="KGU293" s="62">
        <v>14111604</v>
      </c>
      <c r="KGV293" s="62">
        <v>14111604</v>
      </c>
      <c r="KGW293" s="62">
        <v>14111604</v>
      </c>
      <c r="KGX293" s="62">
        <v>14111604</v>
      </c>
      <c r="KGY293" s="62">
        <v>14111604</v>
      </c>
      <c r="KGZ293" s="62">
        <v>14111604</v>
      </c>
      <c r="KHA293" s="62">
        <v>14111604</v>
      </c>
      <c r="KHB293" s="62">
        <v>14111604</v>
      </c>
      <c r="KHC293" s="62">
        <v>14111604</v>
      </c>
      <c r="KHD293" s="62">
        <v>14111604</v>
      </c>
      <c r="KHE293" s="62">
        <v>14111604</v>
      </c>
      <c r="KHF293" s="62">
        <v>14111604</v>
      </c>
      <c r="KHG293" s="62">
        <v>14111604</v>
      </c>
      <c r="KHH293" s="62">
        <v>14111604</v>
      </c>
      <c r="KHI293" s="62">
        <v>14111604</v>
      </c>
      <c r="KHJ293" s="62">
        <v>14111604</v>
      </c>
      <c r="KHK293" s="62">
        <v>14111604</v>
      </c>
      <c r="KHL293" s="62">
        <v>14111604</v>
      </c>
      <c r="KHM293" s="62">
        <v>14111604</v>
      </c>
      <c r="KHN293" s="62">
        <v>14111604</v>
      </c>
      <c r="KHO293" s="62">
        <v>14111604</v>
      </c>
      <c r="KHP293" s="62">
        <v>14111604</v>
      </c>
      <c r="KHQ293" s="62">
        <v>14111604</v>
      </c>
      <c r="KHR293" s="62">
        <v>14111604</v>
      </c>
      <c r="KHS293" s="62">
        <v>14111604</v>
      </c>
      <c r="KHT293" s="62">
        <v>14111604</v>
      </c>
      <c r="KHU293" s="62">
        <v>14111604</v>
      </c>
      <c r="KHV293" s="62">
        <v>14111604</v>
      </c>
      <c r="KHW293" s="62">
        <v>14111604</v>
      </c>
      <c r="KHX293" s="62">
        <v>14111604</v>
      </c>
      <c r="KHY293" s="62">
        <v>14111604</v>
      </c>
      <c r="KHZ293" s="62">
        <v>14111604</v>
      </c>
      <c r="KIA293" s="62">
        <v>14111604</v>
      </c>
      <c r="KIB293" s="62">
        <v>14111604</v>
      </c>
      <c r="KIC293" s="62">
        <v>14111604</v>
      </c>
      <c r="KID293" s="62">
        <v>14111604</v>
      </c>
      <c r="KIE293" s="62">
        <v>14111604</v>
      </c>
      <c r="KIF293" s="62">
        <v>14111604</v>
      </c>
      <c r="KIG293" s="62">
        <v>14111604</v>
      </c>
      <c r="KIH293" s="62">
        <v>14111604</v>
      </c>
      <c r="KII293" s="62">
        <v>14111604</v>
      </c>
      <c r="KIJ293" s="62">
        <v>14111604</v>
      </c>
      <c r="KIK293" s="62">
        <v>14111604</v>
      </c>
      <c r="KIL293" s="62">
        <v>14111604</v>
      </c>
      <c r="KIM293" s="62">
        <v>14111604</v>
      </c>
      <c r="KIN293" s="62">
        <v>14111604</v>
      </c>
      <c r="KIO293" s="62">
        <v>14111604</v>
      </c>
      <c r="KIP293" s="62">
        <v>14111604</v>
      </c>
      <c r="KIQ293" s="62">
        <v>14111604</v>
      </c>
      <c r="KIR293" s="62">
        <v>14111604</v>
      </c>
      <c r="KIS293" s="62">
        <v>14111604</v>
      </c>
      <c r="KIT293" s="62">
        <v>14111604</v>
      </c>
      <c r="KIU293" s="62">
        <v>14111604</v>
      </c>
      <c r="KIV293" s="62">
        <v>14111604</v>
      </c>
      <c r="KIW293" s="62">
        <v>14111604</v>
      </c>
      <c r="KIX293" s="62">
        <v>14111604</v>
      </c>
      <c r="KIY293" s="62">
        <v>14111604</v>
      </c>
      <c r="KIZ293" s="62">
        <v>14111604</v>
      </c>
      <c r="KJA293" s="62">
        <v>14111604</v>
      </c>
      <c r="KJB293" s="62">
        <v>14111604</v>
      </c>
      <c r="KJC293" s="62">
        <v>14111604</v>
      </c>
      <c r="KJD293" s="62">
        <v>14111604</v>
      </c>
      <c r="KJE293" s="62">
        <v>14111604</v>
      </c>
      <c r="KJF293" s="62">
        <v>14111604</v>
      </c>
      <c r="KJG293" s="62">
        <v>14111604</v>
      </c>
      <c r="KJH293" s="62">
        <v>14111604</v>
      </c>
      <c r="KJI293" s="62">
        <v>14111604</v>
      </c>
      <c r="KJJ293" s="62">
        <v>14111604</v>
      </c>
      <c r="KJK293" s="62">
        <v>14111604</v>
      </c>
      <c r="KJL293" s="62">
        <v>14111604</v>
      </c>
      <c r="KJM293" s="62">
        <v>14111604</v>
      </c>
      <c r="KJN293" s="62">
        <v>14111604</v>
      </c>
      <c r="KJO293" s="62">
        <v>14111604</v>
      </c>
      <c r="KJP293" s="62">
        <v>14111604</v>
      </c>
      <c r="KJQ293" s="62">
        <v>14111604</v>
      </c>
      <c r="KJR293" s="62">
        <v>14111604</v>
      </c>
      <c r="KJS293" s="62">
        <v>14111604</v>
      </c>
      <c r="KJT293" s="62">
        <v>14111604</v>
      </c>
      <c r="KJU293" s="62">
        <v>14111604</v>
      </c>
      <c r="KJV293" s="62">
        <v>14111604</v>
      </c>
      <c r="KJW293" s="62">
        <v>14111604</v>
      </c>
      <c r="KJX293" s="62">
        <v>14111604</v>
      </c>
      <c r="KJY293" s="62">
        <v>14111604</v>
      </c>
      <c r="KJZ293" s="62">
        <v>14111604</v>
      </c>
      <c r="KKA293" s="62">
        <v>14111604</v>
      </c>
      <c r="KKB293" s="62">
        <v>14111604</v>
      </c>
      <c r="KKC293" s="62">
        <v>14111604</v>
      </c>
      <c r="KKD293" s="62">
        <v>14111604</v>
      </c>
      <c r="KKE293" s="62">
        <v>14111604</v>
      </c>
      <c r="KKF293" s="62">
        <v>14111604</v>
      </c>
      <c r="KKG293" s="62">
        <v>14111604</v>
      </c>
      <c r="KKH293" s="62">
        <v>14111604</v>
      </c>
      <c r="KKI293" s="62">
        <v>14111604</v>
      </c>
      <c r="KKJ293" s="62">
        <v>14111604</v>
      </c>
      <c r="KKK293" s="62">
        <v>14111604</v>
      </c>
      <c r="KKL293" s="62">
        <v>14111604</v>
      </c>
      <c r="KKM293" s="62">
        <v>14111604</v>
      </c>
      <c r="KKN293" s="62">
        <v>14111604</v>
      </c>
      <c r="KKO293" s="62">
        <v>14111604</v>
      </c>
      <c r="KKP293" s="62">
        <v>14111604</v>
      </c>
      <c r="KKQ293" s="62">
        <v>14111604</v>
      </c>
      <c r="KKR293" s="62">
        <v>14111604</v>
      </c>
      <c r="KKS293" s="62">
        <v>14111604</v>
      </c>
      <c r="KKT293" s="62">
        <v>14111604</v>
      </c>
      <c r="KKU293" s="62">
        <v>14111604</v>
      </c>
      <c r="KKV293" s="62">
        <v>14111604</v>
      </c>
      <c r="KKW293" s="62">
        <v>14111604</v>
      </c>
      <c r="KKX293" s="62">
        <v>14111604</v>
      </c>
      <c r="KKY293" s="62">
        <v>14111604</v>
      </c>
      <c r="KKZ293" s="62">
        <v>14111604</v>
      </c>
      <c r="KLA293" s="62">
        <v>14111604</v>
      </c>
      <c r="KLB293" s="62">
        <v>14111604</v>
      </c>
      <c r="KLC293" s="62">
        <v>14111604</v>
      </c>
      <c r="KLD293" s="62">
        <v>14111604</v>
      </c>
      <c r="KLE293" s="62">
        <v>14111604</v>
      </c>
      <c r="KLF293" s="62">
        <v>14111604</v>
      </c>
      <c r="KLG293" s="62">
        <v>14111604</v>
      </c>
      <c r="KLH293" s="62">
        <v>14111604</v>
      </c>
      <c r="KLI293" s="62">
        <v>14111604</v>
      </c>
      <c r="KLJ293" s="62">
        <v>14111604</v>
      </c>
      <c r="KLK293" s="62">
        <v>14111604</v>
      </c>
      <c r="KLL293" s="62">
        <v>14111604</v>
      </c>
      <c r="KLM293" s="62">
        <v>14111604</v>
      </c>
      <c r="KLN293" s="62">
        <v>14111604</v>
      </c>
      <c r="KLO293" s="62">
        <v>14111604</v>
      </c>
      <c r="KLP293" s="62">
        <v>14111604</v>
      </c>
      <c r="KLQ293" s="62">
        <v>14111604</v>
      </c>
      <c r="KLR293" s="62">
        <v>14111604</v>
      </c>
      <c r="KLS293" s="62">
        <v>14111604</v>
      </c>
      <c r="KLT293" s="62">
        <v>14111604</v>
      </c>
      <c r="KLU293" s="62">
        <v>14111604</v>
      </c>
      <c r="KLV293" s="62">
        <v>14111604</v>
      </c>
      <c r="KLW293" s="62">
        <v>14111604</v>
      </c>
      <c r="KLX293" s="62">
        <v>14111604</v>
      </c>
      <c r="KLY293" s="62">
        <v>14111604</v>
      </c>
      <c r="KLZ293" s="62">
        <v>14111604</v>
      </c>
      <c r="KMA293" s="62">
        <v>14111604</v>
      </c>
      <c r="KMB293" s="62">
        <v>14111604</v>
      </c>
      <c r="KMC293" s="62">
        <v>14111604</v>
      </c>
      <c r="KMD293" s="62">
        <v>14111604</v>
      </c>
      <c r="KME293" s="62">
        <v>14111604</v>
      </c>
      <c r="KMF293" s="62">
        <v>14111604</v>
      </c>
      <c r="KMG293" s="62">
        <v>14111604</v>
      </c>
      <c r="KMH293" s="62">
        <v>14111604</v>
      </c>
      <c r="KMI293" s="62">
        <v>14111604</v>
      </c>
      <c r="KMJ293" s="62">
        <v>14111604</v>
      </c>
      <c r="KMK293" s="62">
        <v>14111604</v>
      </c>
      <c r="KML293" s="62">
        <v>14111604</v>
      </c>
      <c r="KMM293" s="62">
        <v>14111604</v>
      </c>
      <c r="KMN293" s="62">
        <v>14111604</v>
      </c>
      <c r="KMO293" s="62">
        <v>14111604</v>
      </c>
      <c r="KMP293" s="62">
        <v>14111604</v>
      </c>
      <c r="KMQ293" s="62">
        <v>14111604</v>
      </c>
      <c r="KMR293" s="62">
        <v>14111604</v>
      </c>
      <c r="KMS293" s="62">
        <v>14111604</v>
      </c>
      <c r="KMT293" s="62">
        <v>14111604</v>
      </c>
      <c r="KMU293" s="62">
        <v>14111604</v>
      </c>
      <c r="KMV293" s="62">
        <v>14111604</v>
      </c>
      <c r="KMW293" s="62">
        <v>14111604</v>
      </c>
      <c r="KMX293" s="62">
        <v>14111604</v>
      </c>
      <c r="KMY293" s="62">
        <v>14111604</v>
      </c>
      <c r="KMZ293" s="62">
        <v>14111604</v>
      </c>
      <c r="KNA293" s="62">
        <v>14111604</v>
      </c>
      <c r="KNB293" s="62">
        <v>14111604</v>
      </c>
      <c r="KNC293" s="62">
        <v>14111604</v>
      </c>
      <c r="KND293" s="62">
        <v>14111604</v>
      </c>
      <c r="KNE293" s="62">
        <v>14111604</v>
      </c>
      <c r="KNF293" s="62">
        <v>14111604</v>
      </c>
      <c r="KNG293" s="62">
        <v>14111604</v>
      </c>
      <c r="KNH293" s="62">
        <v>14111604</v>
      </c>
      <c r="KNI293" s="62">
        <v>14111604</v>
      </c>
      <c r="KNJ293" s="62">
        <v>14111604</v>
      </c>
      <c r="KNK293" s="62">
        <v>14111604</v>
      </c>
      <c r="KNL293" s="62">
        <v>14111604</v>
      </c>
      <c r="KNM293" s="62">
        <v>14111604</v>
      </c>
      <c r="KNN293" s="62">
        <v>14111604</v>
      </c>
      <c r="KNO293" s="62">
        <v>14111604</v>
      </c>
      <c r="KNP293" s="62">
        <v>14111604</v>
      </c>
      <c r="KNQ293" s="62">
        <v>14111604</v>
      </c>
      <c r="KNR293" s="62">
        <v>14111604</v>
      </c>
      <c r="KNS293" s="62">
        <v>14111604</v>
      </c>
      <c r="KNT293" s="62">
        <v>14111604</v>
      </c>
      <c r="KNU293" s="62">
        <v>14111604</v>
      </c>
      <c r="KNV293" s="62">
        <v>14111604</v>
      </c>
      <c r="KNW293" s="62">
        <v>14111604</v>
      </c>
      <c r="KNX293" s="62">
        <v>14111604</v>
      </c>
      <c r="KNY293" s="62">
        <v>14111604</v>
      </c>
      <c r="KNZ293" s="62">
        <v>14111604</v>
      </c>
      <c r="KOA293" s="62">
        <v>14111604</v>
      </c>
      <c r="KOB293" s="62">
        <v>14111604</v>
      </c>
      <c r="KOC293" s="62">
        <v>14111604</v>
      </c>
      <c r="KOD293" s="62">
        <v>14111604</v>
      </c>
      <c r="KOE293" s="62">
        <v>14111604</v>
      </c>
      <c r="KOF293" s="62">
        <v>14111604</v>
      </c>
      <c r="KOG293" s="62">
        <v>14111604</v>
      </c>
      <c r="KOH293" s="62">
        <v>14111604</v>
      </c>
      <c r="KOI293" s="62">
        <v>14111604</v>
      </c>
      <c r="KOJ293" s="62">
        <v>14111604</v>
      </c>
      <c r="KOK293" s="62">
        <v>14111604</v>
      </c>
      <c r="KOL293" s="62">
        <v>14111604</v>
      </c>
      <c r="KOM293" s="62">
        <v>14111604</v>
      </c>
      <c r="KON293" s="62">
        <v>14111604</v>
      </c>
      <c r="KOO293" s="62">
        <v>14111604</v>
      </c>
      <c r="KOP293" s="62">
        <v>14111604</v>
      </c>
      <c r="KOQ293" s="62">
        <v>14111604</v>
      </c>
      <c r="KOR293" s="62">
        <v>14111604</v>
      </c>
      <c r="KOS293" s="62">
        <v>14111604</v>
      </c>
      <c r="KOT293" s="62">
        <v>14111604</v>
      </c>
      <c r="KOU293" s="62">
        <v>14111604</v>
      </c>
      <c r="KOV293" s="62">
        <v>14111604</v>
      </c>
      <c r="KOW293" s="62">
        <v>14111604</v>
      </c>
      <c r="KOX293" s="62">
        <v>14111604</v>
      </c>
      <c r="KOY293" s="62">
        <v>14111604</v>
      </c>
      <c r="KOZ293" s="62">
        <v>14111604</v>
      </c>
      <c r="KPA293" s="62">
        <v>14111604</v>
      </c>
      <c r="KPB293" s="62">
        <v>14111604</v>
      </c>
      <c r="KPC293" s="62">
        <v>14111604</v>
      </c>
      <c r="KPD293" s="62">
        <v>14111604</v>
      </c>
      <c r="KPE293" s="62">
        <v>14111604</v>
      </c>
      <c r="KPF293" s="62">
        <v>14111604</v>
      </c>
      <c r="KPG293" s="62">
        <v>14111604</v>
      </c>
      <c r="KPH293" s="62">
        <v>14111604</v>
      </c>
      <c r="KPI293" s="62">
        <v>14111604</v>
      </c>
      <c r="KPJ293" s="62">
        <v>14111604</v>
      </c>
      <c r="KPK293" s="62">
        <v>14111604</v>
      </c>
      <c r="KPL293" s="62">
        <v>14111604</v>
      </c>
      <c r="KPM293" s="62">
        <v>14111604</v>
      </c>
      <c r="KPN293" s="62">
        <v>14111604</v>
      </c>
      <c r="KPO293" s="62">
        <v>14111604</v>
      </c>
      <c r="KPP293" s="62">
        <v>14111604</v>
      </c>
      <c r="KPQ293" s="62">
        <v>14111604</v>
      </c>
      <c r="KPR293" s="62">
        <v>14111604</v>
      </c>
      <c r="KPS293" s="62">
        <v>14111604</v>
      </c>
      <c r="KPT293" s="62">
        <v>14111604</v>
      </c>
      <c r="KPU293" s="62">
        <v>14111604</v>
      </c>
      <c r="KPV293" s="62">
        <v>14111604</v>
      </c>
      <c r="KPW293" s="62">
        <v>14111604</v>
      </c>
      <c r="KPX293" s="62">
        <v>14111604</v>
      </c>
      <c r="KPY293" s="62">
        <v>14111604</v>
      </c>
      <c r="KPZ293" s="62">
        <v>14111604</v>
      </c>
      <c r="KQA293" s="62">
        <v>14111604</v>
      </c>
      <c r="KQB293" s="62">
        <v>14111604</v>
      </c>
      <c r="KQC293" s="62">
        <v>14111604</v>
      </c>
      <c r="KQD293" s="62">
        <v>14111604</v>
      </c>
      <c r="KQE293" s="62">
        <v>14111604</v>
      </c>
      <c r="KQF293" s="62">
        <v>14111604</v>
      </c>
      <c r="KQG293" s="62">
        <v>14111604</v>
      </c>
      <c r="KQH293" s="62">
        <v>14111604</v>
      </c>
      <c r="KQI293" s="62">
        <v>14111604</v>
      </c>
      <c r="KQJ293" s="62">
        <v>14111604</v>
      </c>
      <c r="KQK293" s="62">
        <v>14111604</v>
      </c>
      <c r="KQL293" s="62">
        <v>14111604</v>
      </c>
      <c r="KQM293" s="62">
        <v>14111604</v>
      </c>
      <c r="KQN293" s="62">
        <v>14111604</v>
      </c>
      <c r="KQO293" s="62">
        <v>14111604</v>
      </c>
      <c r="KQP293" s="62">
        <v>14111604</v>
      </c>
      <c r="KQQ293" s="62">
        <v>14111604</v>
      </c>
      <c r="KQR293" s="62">
        <v>14111604</v>
      </c>
      <c r="KQS293" s="62">
        <v>14111604</v>
      </c>
      <c r="KQT293" s="62">
        <v>14111604</v>
      </c>
      <c r="KQU293" s="62">
        <v>14111604</v>
      </c>
      <c r="KQV293" s="62">
        <v>14111604</v>
      </c>
      <c r="KQW293" s="62">
        <v>14111604</v>
      </c>
      <c r="KQX293" s="62">
        <v>14111604</v>
      </c>
      <c r="KQY293" s="62">
        <v>14111604</v>
      </c>
      <c r="KQZ293" s="62">
        <v>14111604</v>
      </c>
      <c r="KRA293" s="62">
        <v>14111604</v>
      </c>
      <c r="KRB293" s="62">
        <v>14111604</v>
      </c>
      <c r="KRC293" s="62">
        <v>14111604</v>
      </c>
      <c r="KRD293" s="62">
        <v>14111604</v>
      </c>
      <c r="KRE293" s="62">
        <v>14111604</v>
      </c>
      <c r="KRF293" s="62">
        <v>14111604</v>
      </c>
      <c r="KRG293" s="62">
        <v>14111604</v>
      </c>
      <c r="KRH293" s="62">
        <v>14111604</v>
      </c>
      <c r="KRI293" s="62">
        <v>14111604</v>
      </c>
      <c r="KRJ293" s="62">
        <v>14111604</v>
      </c>
      <c r="KRK293" s="62">
        <v>14111604</v>
      </c>
      <c r="KRL293" s="62">
        <v>14111604</v>
      </c>
      <c r="KRM293" s="62">
        <v>14111604</v>
      </c>
      <c r="KRN293" s="62">
        <v>14111604</v>
      </c>
      <c r="KRO293" s="62">
        <v>14111604</v>
      </c>
      <c r="KRP293" s="62">
        <v>14111604</v>
      </c>
      <c r="KRQ293" s="62">
        <v>14111604</v>
      </c>
      <c r="KRR293" s="62">
        <v>14111604</v>
      </c>
      <c r="KRS293" s="62">
        <v>14111604</v>
      </c>
      <c r="KRT293" s="62">
        <v>14111604</v>
      </c>
      <c r="KRU293" s="62">
        <v>14111604</v>
      </c>
      <c r="KRV293" s="62">
        <v>14111604</v>
      </c>
      <c r="KRW293" s="62">
        <v>14111604</v>
      </c>
      <c r="KRX293" s="62">
        <v>14111604</v>
      </c>
      <c r="KRY293" s="62">
        <v>14111604</v>
      </c>
      <c r="KRZ293" s="62">
        <v>14111604</v>
      </c>
      <c r="KSA293" s="62">
        <v>14111604</v>
      </c>
      <c r="KSB293" s="62">
        <v>14111604</v>
      </c>
      <c r="KSC293" s="62">
        <v>14111604</v>
      </c>
      <c r="KSD293" s="62">
        <v>14111604</v>
      </c>
      <c r="KSE293" s="62">
        <v>14111604</v>
      </c>
      <c r="KSF293" s="62">
        <v>14111604</v>
      </c>
      <c r="KSG293" s="62">
        <v>14111604</v>
      </c>
      <c r="KSH293" s="62">
        <v>14111604</v>
      </c>
      <c r="KSI293" s="62">
        <v>14111604</v>
      </c>
      <c r="KSJ293" s="62">
        <v>14111604</v>
      </c>
      <c r="KSK293" s="62">
        <v>14111604</v>
      </c>
      <c r="KSL293" s="62">
        <v>14111604</v>
      </c>
      <c r="KSM293" s="62">
        <v>14111604</v>
      </c>
      <c r="KSN293" s="62">
        <v>14111604</v>
      </c>
      <c r="KSO293" s="62">
        <v>14111604</v>
      </c>
      <c r="KSP293" s="62">
        <v>14111604</v>
      </c>
      <c r="KSQ293" s="62">
        <v>14111604</v>
      </c>
      <c r="KSR293" s="62">
        <v>14111604</v>
      </c>
      <c r="KSS293" s="62">
        <v>14111604</v>
      </c>
      <c r="KST293" s="62">
        <v>14111604</v>
      </c>
      <c r="KSU293" s="62">
        <v>14111604</v>
      </c>
      <c r="KSV293" s="62">
        <v>14111604</v>
      </c>
      <c r="KSW293" s="62">
        <v>14111604</v>
      </c>
      <c r="KSX293" s="62">
        <v>14111604</v>
      </c>
      <c r="KSY293" s="62">
        <v>14111604</v>
      </c>
      <c r="KSZ293" s="62">
        <v>14111604</v>
      </c>
      <c r="KTA293" s="62">
        <v>14111604</v>
      </c>
      <c r="KTB293" s="62">
        <v>14111604</v>
      </c>
      <c r="KTC293" s="62">
        <v>14111604</v>
      </c>
      <c r="KTD293" s="62">
        <v>14111604</v>
      </c>
      <c r="KTE293" s="62">
        <v>14111604</v>
      </c>
      <c r="KTF293" s="62">
        <v>14111604</v>
      </c>
      <c r="KTG293" s="62">
        <v>14111604</v>
      </c>
      <c r="KTH293" s="62">
        <v>14111604</v>
      </c>
      <c r="KTI293" s="62">
        <v>14111604</v>
      </c>
      <c r="KTJ293" s="62">
        <v>14111604</v>
      </c>
      <c r="KTK293" s="62">
        <v>14111604</v>
      </c>
      <c r="KTL293" s="62">
        <v>14111604</v>
      </c>
      <c r="KTM293" s="62">
        <v>14111604</v>
      </c>
      <c r="KTN293" s="62">
        <v>14111604</v>
      </c>
      <c r="KTO293" s="62">
        <v>14111604</v>
      </c>
      <c r="KTP293" s="62">
        <v>14111604</v>
      </c>
      <c r="KTQ293" s="62">
        <v>14111604</v>
      </c>
      <c r="KTR293" s="62">
        <v>14111604</v>
      </c>
      <c r="KTS293" s="62">
        <v>14111604</v>
      </c>
      <c r="KTT293" s="62">
        <v>14111604</v>
      </c>
      <c r="KTU293" s="62">
        <v>14111604</v>
      </c>
      <c r="KTV293" s="62">
        <v>14111604</v>
      </c>
      <c r="KTW293" s="62">
        <v>14111604</v>
      </c>
      <c r="KTX293" s="62">
        <v>14111604</v>
      </c>
      <c r="KTY293" s="62">
        <v>14111604</v>
      </c>
      <c r="KTZ293" s="62">
        <v>14111604</v>
      </c>
      <c r="KUA293" s="62">
        <v>14111604</v>
      </c>
      <c r="KUB293" s="62">
        <v>14111604</v>
      </c>
      <c r="KUC293" s="62">
        <v>14111604</v>
      </c>
      <c r="KUD293" s="62">
        <v>14111604</v>
      </c>
      <c r="KUE293" s="62">
        <v>14111604</v>
      </c>
      <c r="KUF293" s="62">
        <v>14111604</v>
      </c>
      <c r="KUG293" s="62">
        <v>14111604</v>
      </c>
      <c r="KUH293" s="62">
        <v>14111604</v>
      </c>
      <c r="KUI293" s="62">
        <v>14111604</v>
      </c>
      <c r="KUJ293" s="62">
        <v>14111604</v>
      </c>
      <c r="KUK293" s="62">
        <v>14111604</v>
      </c>
      <c r="KUL293" s="62">
        <v>14111604</v>
      </c>
      <c r="KUM293" s="62">
        <v>14111604</v>
      </c>
      <c r="KUN293" s="62">
        <v>14111604</v>
      </c>
      <c r="KUO293" s="62">
        <v>14111604</v>
      </c>
      <c r="KUP293" s="62">
        <v>14111604</v>
      </c>
      <c r="KUQ293" s="62">
        <v>14111604</v>
      </c>
      <c r="KUR293" s="62">
        <v>14111604</v>
      </c>
      <c r="KUS293" s="62">
        <v>14111604</v>
      </c>
      <c r="KUT293" s="62">
        <v>14111604</v>
      </c>
      <c r="KUU293" s="62">
        <v>14111604</v>
      </c>
      <c r="KUV293" s="62">
        <v>14111604</v>
      </c>
      <c r="KUW293" s="62">
        <v>14111604</v>
      </c>
      <c r="KUX293" s="62">
        <v>14111604</v>
      </c>
      <c r="KUY293" s="62">
        <v>14111604</v>
      </c>
      <c r="KUZ293" s="62">
        <v>14111604</v>
      </c>
      <c r="KVA293" s="62">
        <v>14111604</v>
      </c>
      <c r="KVB293" s="62">
        <v>14111604</v>
      </c>
      <c r="KVC293" s="62">
        <v>14111604</v>
      </c>
      <c r="KVD293" s="62">
        <v>14111604</v>
      </c>
      <c r="KVE293" s="62">
        <v>14111604</v>
      </c>
      <c r="KVF293" s="62">
        <v>14111604</v>
      </c>
      <c r="KVG293" s="62">
        <v>14111604</v>
      </c>
      <c r="KVH293" s="62">
        <v>14111604</v>
      </c>
      <c r="KVI293" s="62">
        <v>14111604</v>
      </c>
      <c r="KVJ293" s="62">
        <v>14111604</v>
      </c>
      <c r="KVK293" s="62">
        <v>14111604</v>
      </c>
      <c r="KVL293" s="62">
        <v>14111604</v>
      </c>
      <c r="KVM293" s="62">
        <v>14111604</v>
      </c>
      <c r="KVN293" s="62">
        <v>14111604</v>
      </c>
      <c r="KVO293" s="62">
        <v>14111604</v>
      </c>
      <c r="KVP293" s="62">
        <v>14111604</v>
      </c>
      <c r="KVQ293" s="62">
        <v>14111604</v>
      </c>
      <c r="KVR293" s="62">
        <v>14111604</v>
      </c>
      <c r="KVS293" s="62">
        <v>14111604</v>
      </c>
      <c r="KVT293" s="62">
        <v>14111604</v>
      </c>
      <c r="KVU293" s="62">
        <v>14111604</v>
      </c>
      <c r="KVV293" s="62">
        <v>14111604</v>
      </c>
      <c r="KVW293" s="62">
        <v>14111604</v>
      </c>
      <c r="KVX293" s="62">
        <v>14111604</v>
      </c>
      <c r="KVY293" s="62">
        <v>14111604</v>
      </c>
      <c r="KVZ293" s="62">
        <v>14111604</v>
      </c>
      <c r="KWA293" s="62">
        <v>14111604</v>
      </c>
      <c r="KWB293" s="62">
        <v>14111604</v>
      </c>
      <c r="KWC293" s="62">
        <v>14111604</v>
      </c>
      <c r="KWD293" s="62">
        <v>14111604</v>
      </c>
      <c r="KWE293" s="62">
        <v>14111604</v>
      </c>
      <c r="KWF293" s="62">
        <v>14111604</v>
      </c>
      <c r="KWG293" s="62">
        <v>14111604</v>
      </c>
      <c r="KWH293" s="62">
        <v>14111604</v>
      </c>
      <c r="KWI293" s="62">
        <v>14111604</v>
      </c>
      <c r="KWJ293" s="62">
        <v>14111604</v>
      </c>
      <c r="KWK293" s="62">
        <v>14111604</v>
      </c>
      <c r="KWL293" s="62">
        <v>14111604</v>
      </c>
      <c r="KWM293" s="62">
        <v>14111604</v>
      </c>
      <c r="KWN293" s="62">
        <v>14111604</v>
      </c>
      <c r="KWO293" s="62">
        <v>14111604</v>
      </c>
      <c r="KWP293" s="62">
        <v>14111604</v>
      </c>
      <c r="KWQ293" s="62">
        <v>14111604</v>
      </c>
      <c r="KWR293" s="62">
        <v>14111604</v>
      </c>
      <c r="KWS293" s="62">
        <v>14111604</v>
      </c>
      <c r="KWT293" s="62">
        <v>14111604</v>
      </c>
      <c r="KWU293" s="62">
        <v>14111604</v>
      </c>
      <c r="KWV293" s="62">
        <v>14111604</v>
      </c>
      <c r="KWW293" s="62">
        <v>14111604</v>
      </c>
      <c r="KWX293" s="62">
        <v>14111604</v>
      </c>
      <c r="KWY293" s="62">
        <v>14111604</v>
      </c>
      <c r="KWZ293" s="62">
        <v>14111604</v>
      </c>
      <c r="KXA293" s="62">
        <v>14111604</v>
      </c>
      <c r="KXB293" s="62">
        <v>14111604</v>
      </c>
      <c r="KXC293" s="62">
        <v>14111604</v>
      </c>
      <c r="KXD293" s="62">
        <v>14111604</v>
      </c>
      <c r="KXE293" s="62">
        <v>14111604</v>
      </c>
      <c r="KXF293" s="62">
        <v>14111604</v>
      </c>
      <c r="KXG293" s="62">
        <v>14111604</v>
      </c>
      <c r="KXH293" s="62">
        <v>14111604</v>
      </c>
      <c r="KXI293" s="62">
        <v>14111604</v>
      </c>
      <c r="KXJ293" s="62">
        <v>14111604</v>
      </c>
      <c r="KXK293" s="62">
        <v>14111604</v>
      </c>
      <c r="KXL293" s="62">
        <v>14111604</v>
      </c>
      <c r="KXM293" s="62">
        <v>14111604</v>
      </c>
      <c r="KXN293" s="62">
        <v>14111604</v>
      </c>
      <c r="KXO293" s="62">
        <v>14111604</v>
      </c>
      <c r="KXP293" s="62">
        <v>14111604</v>
      </c>
      <c r="KXQ293" s="62">
        <v>14111604</v>
      </c>
      <c r="KXR293" s="62">
        <v>14111604</v>
      </c>
      <c r="KXS293" s="62">
        <v>14111604</v>
      </c>
      <c r="KXT293" s="62">
        <v>14111604</v>
      </c>
      <c r="KXU293" s="62">
        <v>14111604</v>
      </c>
      <c r="KXV293" s="62">
        <v>14111604</v>
      </c>
      <c r="KXW293" s="62">
        <v>14111604</v>
      </c>
      <c r="KXX293" s="62">
        <v>14111604</v>
      </c>
      <c r="KXY293" s="62">
        <v>14111604</v>
      </c>
      <c r="KXZ293" s="62">
        <v>14111604</v>
      </c>
      <c r="KYA293" s="62">
        <v>14111604</v>
      </c>
      <c r="KYB293" s="62">
        <v>14111604</v>
      </c>
      <c r="KYC293" s="62">
        <v>14111604</v>
      </c>
      <c r="KYD293" s="62">
        <v>14111604</v>
      </c>
      <c r="KYE293" s="62">
        <v>14111604</v>
      </c>
      <c r="KYF293" s="62">
        <v>14111604</v>
      </c>
      <c r="KYG293" s="62">
        <v>14111604</v>
      </c>
      <c r="KYH293" s="62">
        <v>14111604</v>
      </c>
      <c r="KYI293" s="62">
        <v>14111604</v>
      </c>
      <c r="KYJ293" s="62">
        <v>14111604</v>
      </c>
      <c r="KYK293" s="62">
        <v>14111604</v>
      </c>
      <c r="KYL293" s="62">
        <v>14111604</v>
      </c>
      <c r="KYM293" s="62">
        <v>14111604</v>
      </c>
      <c r="KYN293" s="62">
        <v>14111604</v>
      </c>
      <c r="KYO293" s="62">
        <v>14111604</v>
      </c>
      <c r="KYP293" s="62">
        <v>14111604</v>
      </c>
      <c r="KYQ293" s="62">
        <v>14111604</v>
      </c>
      <c r="KYR293" s="62">
        <v>14111604</v>
      </c>
      <c r="KYS293" s="62">
        <v>14111604</v>
      </c>
      <c r="KYT293" s="62">
        <v>14111604</v>
      </c>
      <c r="KYU293" s="62">
        <v>14111604</v>
      </c>
      <c r="KYV293" s="62">
        <v>14111604</v>
      </c>
      <c r="KYW293" s="62">
        <v>14111604</v>
      </c>
      <c r="KYX293" s="62">
        <v>14111604</v>
      </c>
      <c r="KYY293" s="62">
        <v>14111604</v>
      </c>
      <c r="KYZ293" s="62">
        <v>14111604</v>
      </c>
      <c r="KZA293" s="62">
        <v>14111604</v>
      </c>
      <c r="KZB293" s="62">
        <v>14111604</v>
      </c>
      <c r="KZC293" s="62">
        <v>14111604</v>
      </c>
      <c r="KZD293" s="62">
        <v>14111604</v>
      </c>
      <c r="KZE293" s="62">
        <v>14111604</v>
      </c>
      <c r="KZF293" s="62">
        <v>14111604</v>
      </c>
      <c r="KZG293" s="62">
        <v>14111604</v>
      </c>
      <c r="KZH293" s="62">
        <v>14111604</v>
      </c>
      <c r="KZI293" s="62">
        <v>14111604</v>
      </c>
      <c r="KZJ293" s="62">
        <v>14111604</v>
      </c>
      <c r="KZK293" s="62">
        <v>14111604</v>
      </c>
      <c r="KZL293" s="62">
        <v>14111604</v>
      </c>
      <c r="KZM293" s="62">
        <v>14111604</v>
      </c>
      <c r="KZN293" s="62">
        <v>14111604</v>
      </c>
      <c r="KZO293" s="62">
        <v>14111604</v>
      </c>
      <c r="KZP293" s="62">
        <v>14111604</v>
      </c>
      <c r="KZQ293" s="62">
        <v>14111604</v>
      </c>
      <c r="KZR293" s="62">
        <v>14111604</v>
      </c>
      <c r="KZS293" s="62">
        <v>14111604</v>
      </c>
      <c r="KZT293" s="62">
        <v>14111604</v>
      </c>
      <c r="KZU293" s="62">
        <v>14111604</v>
      </c>
      <c r="KZV293" s="62">
        <v>14111604</v>
      </c>
      <c r="KZW293" s="62">
        <v>14111604</v>
      </c>
      <c r="KZX293" s="62">
        <v>14111604</v>
      </c>
      <c r="KZY293" s="62">
        <v>14111604</v>
      </c>
      <c r="KZZ293" s="62">
        <v>14111604</v>
      </c>
      <c r="LAA293" s="62">
        <v>14111604</v>
      </c>
      <c r="LAB293" s="62">
        <v>14111604</v>
      </c>
      <c r="LAC293" s="62">
        <v>14111604</v>
      </c>
      <c r="LAD293" s="62">
        <v>14111604</v>
      </c>
      <c r="LAE293" s="62">
        <v>14111604</v>
      </c>
      <c r="LAF293" s="62">
        <v>14111604</v>
      </c>
      <c r="LAG293" s="62">
        <v>14111604</v>
      </c>
      <c r="LAH293" s="62">
        <v>14111604</v>
      </c>
      <c r="LAI293" s="62">
        <v>14111604</v>
      </c>
      <c r="LAJ293" s="62">
        <v>14111604</v>
      </c>
      <c r="LAK293" s="62">
        <v>14111604</v>
      </c>
      <c r="LAL293" s="62">
        <v>14111604</v>
      </c>
      <c r="LAM293" s="62">
        <v>14111604</v>
      </c>
      <c r="LAN293" s="62">
        <v>14111604</v>
      </c>
      <c r="LAO293" s="62">
        <v>14111604</v>
      </c>
      <c r="LAP293" s="62">
        <v>14111604</v>
      </c>
      <c r="LAQ293" s="62">
        <v>14111604</v>
      </c>
      <c r="LAR293" s="62">
        <v>14111604</v>
      </c>
      <c r="LAS293" s="62">
        <v>14111604</v>
      </c>
      <c r="LAT293" s="62">
        <v>14111604</v>
      </c>
      <c r="LAU293" s="62">
        <v>14111604</v>
      </c>
      <c r="LAV293" s="62">
        <v>14111604</v>
      </c>
      <c r="LAW293" s="62">
        <v>14111604</v>
      </c>
      <c r="LAX293" s="62">
        <v>14111604</v>
      </c>
      <c r="LAY293" s="62">
        <v>14111604</v>
      </c>
      <c r="LAZ293" s="62">
        <v>14111604</v>
      </c>
      <c r="LBA293" s="62">
        <v>14111604</v>
      </c>
      <c r="LBB293" s="62">
        <v>14111604</v>
      </c>
      <c r="LBC293" s="62">
        <v>14111604</v>
      </c>
      <c r="LBD293" s="62">
        <v>14111604</v>
      </c>
      <c r="LBE293" s="62">
        <v>14111604</v>
      </c>
      <c r="LBF293" s="62">
        <v>14111604</v>
      </c>
      <c r="LBG293" s="62">
        <v>14111604</v>
      </c>
      <c r="LBH293" s="62">
        <v>14111604</v>
      </c>
      <c r="LBI293" s="62">
        <v>14111604</v>
      </c>
      <c r="LBJ293" s="62">
        <v>14111604</v>
      </c>
      <c r="LBK293" s="62">
        <v>14111604</v>
      </c>
      <c r="LBL293" s="62">
        <v>14111604</v>
      </c>
      <c r="LBM293" s="62">
        <v>14111604</v>
      </c>
      <c r="LBN293" s="62">
        <v>14111604</v>
      </c>
      <c r="LBO293" s="62">
        <v>14111604</v>
      </c>
      <c r="LBP293" s="62">
        <v>14111604</v>
      </c>
      <c r="LBQ293" s="62">
        <v>14111604</v>
      </c>
      <c r="LBR293" s="62">
        <v>14111604</v>
      </c>
      <c r="LBS293" s="62">
        <v>14111604</v>
      </c>
      <c r="LBT293" s="62">
        <v>14111604</v>
      </c>
      <c r="LBU293" s="62">
        <v>14111604</v>
      </c>
      <c r="LBV293" s="62">
        <v>14111604</v>
      </c>
      <c r="LBW293" s="62">
        <v>14111604</v>
      </c>
      <c r="LBX293" s="62">
        <v>14111604</v>
      </c>
      <c r="LBY293" s="62">
        <v>14111604</v>
      </c>
      <c r="LBZ293" s="62">
        <v>14111604</v>
      </c>
      <c r="LCA293" s="62">
        <v>14111604</v>
      </c>
      <c r="LCB293" s="62">
        <v>14111604</v>
      </c>
      <c r="LCC293" s="62">
        <v>14111604</v>
      </c>
      <c r="LCD293" s="62">
        <v>14111604</v>
      </c>
      <c r="LCE293" s="62">
        <v>14111604</v>
      </c>
      <c r="LCF293" s="62">
        <v>14111604</v>
      </c>
      <c r="LCG293" s="62">
        <v>14111604</v>
      </c>
      <c r="LCH293" s="62">
        <v>14111604</v>
      </c>
      <c r="LCI293" s="62">
        <v>14111604</v>
      </c>
      <c r="LCJ293" s="62">
        <v>14111604</v>
      </c>
      <c r="LCK293" s="62">
        <v>14111604</v>
      </c>
      <c r="LCL293" s="62">
        <v>14111604</v>
      </c>
      <c r="LCM293" s="62">
        <v>14111604</v>
      </c>
      <c r="LCN293" s="62">
        <v>14111604</v>
      </c>
      <c r="LCO293" s="62">
        <v>14111604</v>
      </c>
      <c r="LCP293" s="62">
        <v>14111604</v>
      </c>
      <c r="LCQ293" s="62">
        <v>14111604</v>
      </c>
      <c r="LCR293" s="62">
        <v>14111604</v>
      </c>
      <c r="LCS293" s="62">
        <v>14111604</v>
      </c>
      <c r="LCT293" s="62">
        <v>14111604</v>
      </c>
      <c r="LCU293" s="62">
        <v>14111604</v>
      </c>
      <c r="LCV293" s="62">
        <v>14111604</v>
      </c>
      <c r="LCW293" s="62">
        <v>14111604</v>
      </c>
      <c r="LCX293" s="62">
        <v>14111604</v>
      </c>
      <c r="LCY293" s="62">
        <v>14111604</v>
      </c>
      <c r="LCZ293" s="62">
        <v>14111604</v>
      </c>
      <c r="LDA293" s="62">
        <v>14111604</v>
      </c>
      <c r="LDB293" s="62">
        <v>14111604</v>
      </c>
      <c r="LDC293" s="62">
        <v>14111604</v>
      </c>
      <c r="LDD293" s="62">
        <v>14111604</v>
      </c>
      <c r="LDE293" s="62">
        <v>14111604</v>
      </c>
      <c r="LDF293" s="62">
        <v>14111604</v>
      </c>
      <c r="LDG293" s="62">
        <v>14111604</v>
      </c>
      <c r="LDH293" s="62">
        <v>14111604</v>
      </c>
      <c r="LDI293" s="62">
        <v>14111604</v>
      </c>
      <c r="LDJ293" s="62">
        <v>14111604</v>
      </c>
      <c r="LDK293" s="62">
        <v>14111604</v>
      </c>
      <c r="LDL293" s="62">
        <v>14111604</v>
      </c>
      <c r="LDM293" s="62">
        <v>14111604</v>
      </c>
      <c r="LDN293" s="62">
        <v>14111604</v>
      </c>
      <c r="LDO293" s="62">
        <v>14111604</v>
      </c>
      <c r="LDP293" s="62">
        <v>14111604</v>
      </c>
      <c r="LDQ293" s="62">
        <v>14111604</v>
      </c>
      <c r="LDR293" s="62">
        <v>14111604</v>
      </c>
      <c r="LDS293" s="62">
        <v>14111604</v>
      </c>
      <c r="LDT293" s="62">
        <v>14111604</v>
      </c>
      <c r="LDU293" s="62">
        <v>14111604</v>
      </c>
      <c r="LDV293" s="62">
        <v>14111604</v>
      </c>
      <c r="LDW293" s="62">
        <v>14111604</v>
      </c>
      <c r="LDX293" s="62">
        <v>14111604</v>
      </c>
      <c r="LDY293" s="62">
        <v>14111604</v>
      </c>
      <c r="LDZ293" s="62">
        <v>14111604</v>
      </c>
      <c r="LEA293" s="62">
        <v>14111604</v>
      </c>
      <c r="LEB293" s="62">
        <v>14111604</v>
      </c>
      <c r="LEC293" s="62">
        <v>14111604</v>
      </c>
      <c r="LED293" s="62">
        <v>14111604</v>
      </c>
      <c r="LEE293" s="62">
        <v>14111604</v>
      </c>
      <c r="LEF293" s="62">
        <v>14111604</v>
      </c>
      <c r="LEG293" s="62">
        <v>14111604</v>
      </c>
      <c r="LEH293" s="62">
        <v>14111604</v>
      </c>
      <c r="LEI293" s="62">
        <v>14111604</v>
      </c>
      <c r="LEJ293" s="62">
        <v>14111604</v>
      </c>
      <c r="LEK293" s="62">
        <v>14111604</v>
      </c>
      <c r="LEL293" s="62">
        <v>14111604</v>
      </c>
      <c r="LEM293" s="62">
        <v>14111604</v>
      </c>
      <c r="LEN293" s="62">
        <v>14111604</v>
      </c>
      <c r="LEO293" s="62">
        <v>14111604</v>
      </c>
      <c r="LEP293" s="62">
        <v>14111604</v>
      </c>
      <c r="LEQ293" s="62">
        <v>14111604</v>
      </c>
      <c r="LER293" s="62">
        <v>14111604</v>
      </c>
      <c r="LES293" s="62">
        <v>14111604</v>
      </c>
      <c r="LET293" s="62">
        <v>14111604</v>
      </c>
      <c r="LEU293" s="62">
        <v>14111604</v>
      </c>
      <c r="LEV293" s="62">
        <v>14111604</v>
      </c>
      <c r="LEW293" s="62">
        <v>14111604</v>
      </c>
      <c r="LEX293" s="62">
        <v>14111604</v>
      </c>
      <c r="LEY293" s="62">
        <v>14111604</v>
      </c>
      <c r="LEZ293" s="62">
        <v>14111604</v>
      </c>
      <c r="LFA293" s="62">
        <v>14111604</v>
      </c>
      <c r="LFB293" s="62">
        <v>14111604</v>
      </c>
      <c r="LFC293" s="62">
        <v>14111604</v>
      </c>
      <c r="LFD293" s="62">
        <v>14111604</v>
      </c>
      <c r="LFE293" s="62">
        <v>14111604</v>
      </c>
      <c r="LFF293" s="62">
        <v>14111604</v>
      </c>
      <c r="LFG293" s="62">
        <v>14111604</v>
      </c>
      <c r="LFH293" s="62">
        <v>14111604</v>
      </c>
      <c r="LFI293" s="62">
        <v>14111604</v>
      </c>
      <c r="LFJ293" s="62">
        <v>14111604</v>
      </c>
      <c r="LFK293" s="62">
        <v>14111604</v>
      </c>
      <c r="LFL293" s="62">
        <v>14111604</v>
      </c>
      <c r="LFM293" s="62">
        <v>14111604</v>
      </c>
      <c r="LFN293" s="62">
        <v>14111604</v>
      </c>
      <c r="LFO293" s="62">
        <v>14111604</v>
      </c>
      <c r="LFP293" s="62">
        <v>14111604</v>
      </c>
      <c r="LFQ293" s="62">
        <v>14111604</v>
      </c>
      <c r="LFR293" s="62">
        <v>14111604</v>
      </c>
      <c r="LFS293" s="62">
        <v>14111604</v>
      </c>
      <c r="LFT293" s="62">
        <v>14111604</v>
      </c>
      <c r="LFU293" s="62">
        <v>14111604</v>
      </c>
      <c r="LFV293" s="62">
        <v>14111604</v>
      </c>
      <c r="LFW293" s="62">
        <v>14111604</v>
      </c>
      <c r="LFX293" s="62">
        <v>14111604</v>
      </c>
      <c r="LFY293" s="62">
        <v>14111604</v>
      </c>
      <c r="LFZ293" s="62">
        <v>14111604</v>
      </c>
      <c r="LGA293" s="62">
        <v>14111604</v>
      </c>
      <c r="LGB293" s="62">
        <v>14111604</v>
      </c>
      <c r="LGC293" s="62">
        <v>14111604</v>
      </c>
      <c r="LGD293" s="62">
        <v>14111604</v>
      </c>
      <c r="LGE293" s="62">
        <v>14111604</v>
      </c>
      <c r="LGF293" s="62">
        <v>14111604</v>
      </c>
      <c r="LGG293" s="62">
        <v>14111604</v>
      </c>
      <c r="LGH293" s="62">
        <v>14111604</v>
      </c>
      <c r="LGI293" s="62">
        <v>14111604</v>
      </c>
      <c r="LGJ293" s="62">
        <v>14111604</v>
      </c>
      <c r="LGK293" s="62">
        <v>14111604</v>
      </c>
      <c r="LGL293" s="62">
        <v>14111604</v>
      </c>
      <c r="LGM293" s="62">
        <v>14111604</v>
      </c>
      <c r="LGN293" s="62">
        <v>14111604</v>
      </c>
      <c r="LGO293" s="62">
        <v>14111604</v>
      </c>
      <c r="LGP293" s="62">
        <v>14111604</v>
      </c>
      <c r="LGQ293" s="62">
        <v>14111604</v>
      </c>
      <c r="LGR293" s="62">
        <v>14111604</v>
      </c>
      <c r="LGS293" s="62">
        <v>14111604</v>
      </c>
      <c r="LGT293" s="62">
        <v>14111604</v>
      </c>
      <c r="LGU293" s="62">
        <v>14111604</v>
      </c>
      <c r="LGV293" s="62">
        <v>14111604</v>
      </c>
      <c r="LGW293" s="62">
        <v>14111604</v>
      </c>
      <c r="LGX293" s="62">
        <v>14111604</v>
      </c>
      <c r="LGY293" s="62">
        <v>14111604</v>
      </c>
      <c r="LGZ293" s="62">
        <v>14111604</v>
      </c>
      <c r="LHA293" s="62">
        <v>14111604</v>
      </c>
      <c r="LHB293" s="62">
        <v>14111604</v>
      </c>
      <c r="LHC293" s="62">
        <v>14111604</v>
      </c>
      <c r="LHD293" s="62">
        <v>14111604</v>
      </c>
      <c r="LHE293" s="62">
        <v>14111604</v>
      </c>
      <c r="LHF293" s="62">
        <v>14111604</v>
      </c>
      <c r="LHG293" s="62">
        <v>14111604</v>
      </c>
      <c r="LHH293" s="62">
        <v>14111604</v>
      </c>
      <c r="LHI293" s="62">
        <v>14111604</v>
      </c>
      <c r="LHJ293" s="62">
        <v>14111604</v>
      </c>
      <c r="LHK293" s="62">
        <v>14111604</v>
      </c>
      <c r="LHL293" s="62">
        <v>14111604</v>
      </c>
      <c r="LHM293" s="62">
        <v>14111604</v>
      </c>
      <c r="LHN293" s="62">
        <v>14111604</v>
      </c>
      <c r="LHO293" s="62">
        <v>14111604</v>
      </c>
      <c r="LHP293" s="62">
        <v>14111604</v>
      </c>
      <c r="LHQ293" s="62">
        <v>14111604</v>
      </c>
      <c r="LHR293" s="62">
        <v>14111604</v>
      </c>
      <c r="LHS293" s="62">
        <v>14111604</v>
      </c>
      <c r="LHT293" s="62">
        <v>14111604</v>
      </c>
      <c r="LHU293" s="62">
        <v>14111604</v>
      </c>
      <c r="LHV293" s="62">
        <v>14111604</v>
      </c>
      <c r="LHW293" s="62">
        <v>14111604</v>
      </c>
      <c r="LHX293" s="62">
        <v>14111604</v>
      </c>
      <c r="LHY293" s="62">
        <v>14111604</v>
      </c>
      <c r="LHZ293" s="62">
        <v>14111604</v>
      </c>
      <c r="LIA293" s="62">
        <v>14111604</v>
      </c>
      <c r="LIB293" s="62">
        <v>14111604</v>
      </c>
      <c r="LIC293" s="62">
        <v>14111604</v>
      </c>
      <c r="LID293" s="62">
        <v>14111604</v>
      </c>
      <c r="LIE293" s="62">
        <v>14111604</v>
      </c>
      <c r="LIF293" s="62">
        <v>14111604</v>
      </c>
      <c r="LIG293" s="62">
        <v>14111604</v>
      </c>
      <c r="LIH293" s="62">
        <v>14111604</v>
      </c>
      <c r="LII293" s="62">
        <v>14111604</v>
      </c>
      <c r="LIJ293" s="62">
        <v>14111604</v>
      </c>
      <c r="LIK293" s="62">
        <v>14111604</v>
      </c>
      <c r="LIL293" s="62">
        <v>14111604</v>
      </c>
      <c r="LIM293" s="62">
        <v>14111604</v>
      </c>
      <c r="LIN293" s="62">
        <v>14111604</v>
      </c>
      <c r="LIO293" s="62">
        <v>14111604</v>
      </c>
      <c r="LIP293" s="62">
        <v>14111604</v>
      </c>
      <c r="LIQ293" s="62">
        <v>14111604</v>
      </c>
      <c r="LIR293" s="62">
        <v>14111604</v>
      </c>
      <c r="LIS293" s="62">
        <v>14111604</v>
      </c>
      <c r="LIT293" s="62">
        <v>14111604</v>
      </c>
      <c r="LIU293" s="62">
        <v>14111604</v>
      </c>
      <c r="LIV293" s="62">
        <v>14111604</v>
      </c>
      <c r="LIW293" s="62">
        <v>14111604</v>
      </c>
      <c r="LIX293" s="62">
        <v>14111604</v>
      </c>
      <c r="LIY293" s="62">
        <v>14111604</v>
      </c>
      <c r="LIZ293" s="62">
        <v>14111604</v>
      </c>
      <c r="LJA293" s="62">
        <v>14111604</v>
      </c>
      <c r="LJB293" s="62">
        <v>14111604</v>
      </c>
      <c r="LJC293" s="62">
        <v>14111604</v>
      </c>
      <c r="LJD293" s="62">
        <v>14111604</v>
      </c>
      <c r="LJE293" s="62">
        <v>14111604</v>
      </c>
      <c r="LJF293" s="62">
        <v>14111604</v>
      </c>
      <c r="LJG293" s="62">
        <v>14111604</v>
      </c>
      <c r="LJH293" s="62">
        <v>14111604</v>
      </c>
      <c r="LJI293" s="62">
        <v>14111604</v>
      </c>
      <c r="LJJ293" s="62">
        <v>14111604</v>
      </c>
      <c r="LJK293" s="62">
        <v>14111604</v>
      </c>
      <c r="LJL293" s="62">
        <v>14111604</v>
      </c>
      <c r="LJM293" s="62">
        <v>14111604</v>
      </c>
      <c r="LJN293" s="62">
        <v>14111604</v>
      </c>
      <c r="LJO293" s="62">
        <v>14111604</v>
      </c>
      <c r="LJP293" s="62">
        <v>14111604</v>
      </c>
      <c r="LJQ293" s="62">
        <v>14111604</v>
      </c>
      <c r="LJR293" s="62">
        <v>14111604</v>
      </c>
      <c r="LJS293" s="62">
        <v>14111604</v>
      </c>
      <c r="LJT293" s="62">
        <v>14111604</v>
      </c>
      <c r="LJU293" s="62">
        <v>14111604</v>
      </c>
      <c r="LJV293" s="62">
        <v>14111604</v>
      </c>
      <c r="LJW293" s="62">
        <v>14111604</v>
      </c>
      <c r="LJX293" s="62">
        <v>14111604</v>
      </c>
      <c r="LJY293" s="62">
        <v>14111604</v>
      </c>
      <c r="LJZ293" s="62">
        <v>14111604</v>
      </c>
      <c r="LKA293" s="62">
        <v>14111604</v>
      </c>
      <c r="LKB293" s="62">
        <v>14111604</v>
      </c>
      <c r="LKC293" s="62">
        <v>14111604</v>
      </c>
      <c r="LKD293" s="62">
        <v>14111604</v>
      </c>
      <c r="LKE293" s="62">
        <v>14111604</v>
      </c>
      <c r="LKF293" s="62">
        <v>14111604</v>
      </c>
      <c r="LKG293" s="62">
        <v>14111604</v>
      </c>
      <c r="LKH293" s="62">
        <v>14111604</v>
      </c>
      <c r="LKI293" s="62">
        <v>14111604</v>
      </c>
      <c r="LKJ293" s="62">
        <v>14111604</v>
      </c>
      <c r="LKK293" s="62">
        <v>14111604</v>
      </c>
      <c r="LKL293" s="62">
        <v>14111604</v>
      </c>
      <c r="LKM293" s="62">
        <v>14111604</v>
      </c>
      <c r="LKN293" s="62">
        <v>14111604</v>
      </c>
      <c r="LKO293" s="62">
        <v>14111604</v>
      </c>
      <c r="LKP293" s="62">
        <v>14111604</v>
      </c>
      <c r="LKQ293" s="62">
        <v>14111604</v>
      </c>
      <c r="LKR293" s="62">
        <v>14111604</v>
      </c>
      <c r="LKS293" s="62">
        <v>14111604</v>
      </c>
      <c r="LKT293" s="62">
        <v>14111604</v>
      </c>
      <c r="LKU293" s="62">
        <v>14111604</v>
      </c>
      <c r="LKV293" s="62">
        <v>14111604</v>
      </c>
      <c r="LKW293" s="62">
        <v>14111604</v>
      </c>
      <c r="LKX293" s="62">
        <v>14111604</v>
      </c>
      <c r="LKY293" s="62">
        <v>14111604</v>
      </c>
      <c r="LKZ293" s="62">
        <v>14111604</v>
      </c>
      <c r="LLA293" s="62">
        <v>14111604</v>
      </c>
      <c r="LLB293" s="62">
        <v>14111604</v>
      </c>
      <c r="LLC293" s="62">
        <v>14111604</v>
      </c>
      <c r="LLD293" s="62">
        <v>14111604</v>
      </c>
      <c r="LLE293" s="62">
        <v>14111604</v>
      </c>
      <c r="LLF293" s="62">
        <v>14111604</v>
      </c>
      <c r="LLG293" s="62">
        <v>14111604</v>
      </c>
      <c r="LLH293" s="62">
        <v>14111604</v>
      </c>
      <c r="LLI293" s="62">
        <v>14111604</v>
      </c>
      <c r="LLJ293" s="62">
        <v>14111604</v>
      </c>
      <c r="LLK293" s="62">
        <v>14111604</v>
      </c>
      <c r="LLL293" s="62">
        <v>14111604</v>
      </c>
      <c r="LLM293" s="62">
        <v>14111604</v>
      </c>
      <c r="LLN293" s="62">
        <v>14111604</v>
      </c>
      <c r="LLO293" s="62">
        <v>14111604</v>
      </c>
      <c r="LLP293" s="62">
        <v>14111604</v>
      </c>
      <c r="LLQ293" s="62">
        <v>14111604</v>
      </c>
      <c r="LLR293" s="62">
        <v>14111604</v>
      </c>
      <c r="LLS293" s="62">
        <v>14111604</v>
      </c>
      <c r="LLT293" s="62">
        <v>14111604</v>
      </c>
      <c r="LLU293" s="62">
        <v>14111604</v>
      </c>
      <c r="LLV293" s="62">
        <v>14111604</v>
      </c>
      <c r="LLW293" s="62">
        <v>14111604</v>
      </c>
      <c r="LLX293" s="62">
        <v>14111604</v>
      </c>
      <c r="LLY293" s="62">
        <v>14111604</v>
      </c>
      <c r="LLZ293" s="62">
        <v>14111604</v>
      </c>
      <c r="LMA293" s="62">
        <v>14111604</v>
      </c>
      <c r="LMB293" s="62">
        <v>14111604</v>
      </c>
      <c r="LMC293" s="62">
        <v>14111604</v>
      </c>
      <c r="LMD293" s="62">
        <v>14111604</v>
      </c>
      <c r="LME293" s="62">
        <v>14111604</v>
      </c>
      <c r="LMF293" s="62">
        <v>14111604</v>
      </c>
      <c r="LMG293" s="62">
        <v>14111604</v>
      </c>
      <c r="LMH293" s="62">
        <v>14111604</v>
      </c>
      <c r="LMI293" s="62">
        <v>14111604</v>
      </c>
      <c r="LMJ293" s="62">
        <v>14111604</v>
      </c>
      <c r="LMK293" s="62">
        <v>14111604</v>
      </c>
      <c r="LML293" s="62">
        <v>14111604</v>
      </c>
      <c r="LMM293" s="62">
        <v>14111604</v>
      </c>
      <c r="LMN293" s="62">
        <v>14111604</v>
      </c>
      <c r="LMO293" s="62">
        <v>14111604</v>
      </c>
      <c r="LMP293" s="62">
        <v>14111604</v>
      </c>
      <c r="LMQ293" s="62">
        <v>14111604</v>
      </c>
      <c r="LMR293" s="62">
        <v>14111604</v>
      </c>
      <c r="LMS293" s="62">
        <v>14111604</v>
      </c>
      <c r="LMT293" s="62">
        <v>14111604</v>
      </c>
      <c r="LMU293" s="62">
        <v>14111604</v>
      </c>
      <c r="LMV293" s="62">
        <v>14111604</v>
      </c>
      <c r="LMW293" s="62">
        <v>14111604</v>
      </c>
      <c r="LMX293" s="62">
        <v>14111604</v>
      </c>
      <c r="LMY293" s="62">
        <v>14111604</v>
      </c>
      <c r="LMZ293" s="62">
        <v>14111604</v>
      </c>
      <c r="LNA293" s="62">
        <v>14111604</v>
      </c>
      <c r="LNB293" s="62">
        <v>14111604</v>
      </c>
      <c r="LNC293" s="62">
        <v>14111604</v>
      </c>
      <c r="LND293" s="62">
        <v>14111604</v>
      </c>
      <c r="LNE293" s="62">
        <v>14111604</v>
      </c>
      <c r="LNF293" s="62">
        <v>14111604</v>
      </c>
      <c r="LNG293" s="62">
        <v>14111604</v>
      </c>
      <c r="LNH293" s="62">
        <v>14111604</v>
      </c>
      <c r="LNI293" s="62">
        <v>14111604</v>
      </c>
      <c r="LNJ293" s="62">
        <v>14111604</v>
      </c>
      <c r="LNK293" s="62">
        <v>14111604</v>
      </c>
      <c r="LNL293" s="62">
        <v>14111604</v>
      </c>
      <c r="LNM293" s="62">
        <v>14111604</v>
      </c>
      <c r="LNN293" s="62">
        <v>14111604</v>
      </c>
      <c r="LNO293" s="62">
        <v>14111604</v>
      </c>
      <c r="LNP293" s="62">
        <v>14111604</v>
      </c>
      <c r="LNQ293" s="62">
        <v>14111604</v>
      </c>
      <c r="LNR293" s="62">
        <v>14111604</v>
      </c>
      <c r="LNS293" s="62">
        <v>14111604</v>
      </c>
      <c r="LNT293" s="62">
        <v>14111604</v>
      </c>
      <c r="LNU293" s="62">
        <v>14111604</v>
      </c>
      <c r="LNV293" s="62">
        <v>14111604</v>
      </c>
      <c r="LNW293" s="62">
        <v>14111604</v>
      </c>
      <c r="LNX293" s="62">
        <v>14111604</v>
      </c>
      <c r="LNY293" s="62">
        <v>14111604</v>
      </c>
      <c r="LNZ293" s="62">
        <v>14111604</v>
      </c>
      <c r="LOA293" s="62">
        <v>14111604</v>
      </c>
      <c r="LOB293" s="62">
        <v>14111604</v>
      </c>
      <c r="LOC293" s="62">
        <v>14111604</v>
      </c>
      <c r="LOD293" s="62">
        <v>14111604</v>
      </c>
      <c r="LOE293" s="62">
        <v>14111604</v>
      </c>
      <c r="LOF293" s="62">
        <v>14111604</v>
      </c>
      <c r="LOG293" s="62">
        <v>14111604</v>
      </c>
      <c r="LOH293" s="62">
        <v>14111604</v>
      </c>
      <c r="LOI293" s="62">
        <v>14111604</v>
      </c>
      <c r="LOJ293" s="62">
        <v>14111604</v>
      </c>
      <c r="LOK293" s="62">
        <v>14111604</v>
      </c>
      <c r="LOL293" s="62">
        <v>14111604</v>
      </c>
      <c r="LOM293" s="62">
        <v>14111604</v>
      </c>
      <c r="LON293" s="62">
        <v>14111604</v>
      </c>
      <c r="LOO293" s="62">
        <v>14111604</v>
      </c>
      <c r="LOP293" s="62">
        <v>14111604</v>
      </c>
      <c r="LOQ293" s="62">
        <v>14111604</v>
      </c>
      <c r="LOR293" s="62">
        <v>14111604</v>
      </c>
      <c r="LOS293" s="62">
        <v>14111604</v>
      </c>
      <c r="LOT293" s="62">
        <v>14111604</v>
      </c>
      <c r="LOU293" s="62">
        <v>14111604</v>
      </c>
      <c r="LOV293" s="62">
        <v>14111604</v>
      </c>
      <c r="LOW293" s="62">
        <v>14111604</v>
      </c>
      <c r="LOX293" s="62">
        <v>14111604</v>
      </c>
      <c r="LOY293" s="62">
        <v>14111604</v>
      </c>
      <c r="LOZ293" s="62">
        <v>14111604</v>
      </c>
      <c r="LPA293" s="62">
        <v>14111604</v>
      </c>
      <c r="LPB293" s="62">
        <v>14111604</v>
      </c>
      <c r="LPC293" s="62">
        <v>14111604</v>
      </c>
      <c r="LPD293" s="62">
        <v>14111604</v>
      </c>
      <c r="LPE293" s="62">
        <v>14111604</v>
      </c>
      <c r="LPF293" s="62">
        <v>14111604</v>
      </c>
      <c r="LPG293" s="62">
        <v>14111604</v>
      </c>
      <c r="LPH293" s="62">
        <v>14111604</v>
      </c>
      <c r="LPI293" s="62">
        <v>14111604</v>
      </c>
      <c r="LPJ293" s="62">
        <v>14111604</v>
      </c>
      <c r="LPK293" s="62">
        <v>14111604</v>
      </c>
      <c r="LPL293" s="62">
        <v>14111604</v>
      </c>
      <c r="LPM293" s="62">
        <v>14111604</v>
      </c>
      <c r="LPN293" s="62">
        <v>14111604</v>
      </c>
      <c r="LPO293" s="62">
        <v>14111604</v>
      </c>
      <c r="LPP293" s="62">
        <v>14111604</v>
      </c>
      <c r="LPQ293" s="62">
        <v>14111604</v>
      </c>
      <c r="LPR293" s="62">
        <v>14111604</v>
      </c>
      <c r="LPS293" s="62">
        <v>14111604</v>
      </c>
      <c r="LPT293" s="62">
        <v>14111604</v>
      </c>
      <c r="LPU293" s="62">
        <v>14111604</v>
      </c>
      <c r="LPV293" s="62">
        <v>14111604</v>
      </c>
      <c r="LPW293" s="62">
        <v>14111604</v>
      </c>
      <c r="LPX293" s="62">
        <v>14111604</v>
      </c>
      <c r="LPY293" s="62">
        <v>14111604</v>
      </c>
      <c r="LPZ293" s="62">
        <v>14111604</v>
      </c>
      <c r="LQA293" s="62">
        <v>14111604</v>
      </c>
      <c r="LQB293" s="62">
        <v>14111604</v>
      </c>
      <c r="LQC293" s="62">
        <v>14111604</v>
      </c>
      <c r="LQD293" s="62">
        <v>14111604</v>
      </c>
      <c r="LQE293" s="62">
        <v>14111604</v>
      </c>
      <c r="LQF293" s="62">
        <v>14111604</v>
      </c>
      <c r="LQG293" s="62">
        <v>14111604</v>
      </c>
      <c r="LQH293" s="62">
        <v>14111604</v>
      </c>
      <c r="LQI293" s="62">
        <v>14111604</v>
      </c>
      <c r="LQJ293" s="62">
        <v>14111604</v>
      </c>
      <c r="LQK293" s="62">
        <v>14111604</v>
      </c>
      <c r="LQL293" s="62">
        <v>14111604</v>
      </c>
      <c r="LQM293" s="62">
        <v>14111604</v>
      </c>
      <c r="LQN293" s="62">
        <v>14111604</v>
      </c>
      <c r="LQO293" s="62">
        <v>14111604</v>
      </c>
      <c r="LQP293" s="62">
        <v>14111604</v>
      </c>
      <c r="LQQ293" s="62">
        <v>14111604</v>
      </c>
      <c r="LQR293" s="62">
        <v>14111604</v>
      </c>
      <c r="LQS293" s="62">
        <v>14111604</v>
      </c>
      <c r="LQT293" s="62">
        <v>14111604</v>
      </c>
      <c r="LQU293" s="62">
        <v>14111604</v>
      </c>
      <c r="LQV293" s="62">
        <v>14111604</v>
      </c>
      <c r="LQW293" s="62">
        <v>14111604</v>
      </c>
      <c r="LQX293" s="62">
        <v>14111604</v>
      </c>
      <c r="LQY293" s="62">
        <v>14111604</v>
      </c>
      <c r="LQZ293" s="62">
        <v>14111604</v>
      </c>
      <c r="LRA293" s="62">
        <v>14111604</v>
      </c>
      <c r="LRB293" s="62">
        <v>14111604</v>
      </c>
      <c r="LRC293" s="62">
        <v>14111604</v>
      </c>
      <c r="LRD293" s="62">
        <v>14111604</v>
      </c>
      <c r="LRE293" s="62">
        <v>14111604</v>
      </c>
      <c r="LRF293" s="62">
        <v>14111604</v>
      </c>
      <c r="LRG293" s="62">
        <v>14111604</v>
      </c>
      <c r="LRH293" s="62">
        <v>14111604</v>
      </c>
      <c r="LRI293" s="62">
        <v>14111604</v>
      </c>
      <c r="LRJ293" s="62">
        <v>14111604</v>
      </c>
      <c r="LRK293" s="62">
        <v>14111604</v>
      </c>
      <c r="LRL293" s="62">
        <v>14111604</v>
      </c>
      <c r="LRM293" s="62">
        <v>14111604</v>
      </c>
      <c r="LRN293" s="62">
        <v>14111604</v>
      </c>
      <c r="LRO293" s="62">
        <v>14111604</v>
      </c>
      <c r="LRP293" s="62">
        <v>14111604</v>
      </c>
      <c r="LRQ293" s="62">
        <v>14111604</v>
      </c>
      <c r="LRR293" s="62">
        <v>14111604</v>
      </c>
      <c r="LRS293" s="62">
        <v>14111604</v>
      </c>
      <c r="LRT293" s="62">
        <v>14111604</v>
      </c>
      <c r="LRU293" s="62">
        <v>14111604</v>
      </c>
      <c r="LRV293" s="62">
        <v>14111604</v>
      </c>
      <c r="LRW293" s="62">
        <v>14111604</v>
      </c>
      <c r="LRX293" s="62">
        <v>14111604</v>
      </c>
      <c r="LRY293" s="62">
        <v>14111604</v>
      </c>
      <c r="LRZ293" s="62">
        <v>14111604</v>
      </c>
      <c r="LSA293" s="62">
        <v>14111604</v>
      </c>
      <c r="LSB293" s="62">
        <v>14111604</v>
      </c>
      <c r="LSC293" s="62">
        <v>14111604</v>
      </c>
      <c r="LSD293" s="62">
        <v>14111604</v>
      </c>
      <c r="LSE293" s="62">
        <v>14111604</v>
      </c>
      <c r="LSF293" s="62">
        <v>14111604</v>
      </c>
      <c r="LSG293" s="62">
        <v>14111604</v>
      </c>
      <c r="LSH293" s="62">
        <v>14111604</v>
      </c>
      <c r="LSI293" s="62">
        <v>14111604</v>
      </c>
      <c r="LSJ293" s="62">
        <v>14111604</v>
      </c>
      <c r="LSK293" s="62">
        <v>14111604</v>
      </c>
      <c r="LSL293" s="62">
        <v>14111604</v>
      </c>
      <c r="LSM293" s="62">
        <v>14111604</v>
      </c>
      <c r="LSN293" s="62">
        <v>14111604</v>
      </c>
      <c r="LSO293" s="62">
        <v>14111604</v>
      </c>
      <c r="LSP293" s="62">
        <v>14111604</v>
      </c>
      <c r="LSQ293" s="62">
        <v>14111604</v>
      </c>
      <c r="LSR293" s="62">
        <v>14111604</v>
      </c>
      <c r="LSS293" s="62">
        <v>14111604</v>
      </c>
      <c r="LST293" s="62">
        <v>14111604</v>
      </c>
      <c r="LSU293" s="62">
        <v>14111604</v>
      </c>
      <c r="LSV293" s="62">
        <v>14111604</v>
      </c>
      <c r="LSW293" s="62">
        <v>14111604</v>
      </c>
      <c r="LSX293" s="62">
        <v>14111604</v>
      </c>
      <c r="LSY293" s="62">
        <v>14111604</v>
      </c>
      <c r="LSZ293" s="62">
        <v>14111604</v>
      </c>
      <c r="LTA293" s="62">
        <v>14111604</v>
      </c>
      <c r="LTB293" s="62">
        <v>14111604</v>
      </c>
      <c r="LTC293" s="62">
        <v>14111604</v>
      </c>
      <c r="LTD293" s="62">
        <v>14111604</v>
      </c>
      <c r="LTE293" s="62">
        <v>14111604</v>
      </c>
      <c r="LTF293" s="62">
        <v>14111604</v>
      </c>
      <c r="LTG293" s="62">
        <v>14111604</v>
      </c>
      <c r="LTH293" s="62">
        <v>14111604</v>
      </c>
      <c r="LTI293" s="62">
        <v>14111604</v>
      </c>
      <c r="LTJ293" s="62">
        <v>14111604</v>
      </c>
      <c r="LTK293" s="62">
        <v>14111604</v>
      </c>
      <c r="LTL293" s="62">
        <v>14111604</v>
      </c>
      <c r="LTM293" s="62">
        <v>14111604</v>
      </c>
      <c r="LTN293" s="62">
        <v>14111604</v>
      </c>
      <c r="LTO293" s="62">
        <v>14111604</v>
      </c>
      <c r="LTP293" s="62">
        <v>14111604</v>
      </c>
      <c r="LTQ293" s="62">
        <v>14111604</v>
      </c>
      <c r="LTR293" s="62">
        <v>14111604</v>
      </c>
      <c r="LTS293" s="62">
        <v>14111604</v>
      </c>
      <c r="LTT293" s="62">
        <v>14111604</v>
      </c>
      <c r="LTU293" s="62">
        <v>14111604</v>
      </c>
      <c r="LTV293" s="62">
        <v>14111604</v>
      </c>
      <c r="LTW293" s="62">
        <v>14111604</v>
      </c>
      <c r="LTX293" s="62">
        <v>14111604</v>
      </c>
      <c r="LTY293" s="62">
        <v>14111604</v>
      </c>
      <c r="LTZ293" s="62">
        <v>14111604</v>
      </c>
      <c r="LUA293" s="62">
        <v>14111604</v>
      </c>
      <c r="LUB293" s="62">
        <v>14111604</v>
      </c>
      <c r="LUC293" s="62">
        <v>14111604</v>
      </c>
      <c r="LUD293" s="62">
        <v>14111604</v>
      </c>
      <c r="LUE293" s="62">
        <v>14111604</v>
      </c>
      <c r="LUF293" s="62">
        <v>14111604</v>
      </c>
      <c r="LUG293" s="62">
        <v>14111604</v>
      </c>
      <c r="LUH293" s="62">
        <v>14111604</v>
      </c>
      <c r="LUI293" s="62">
        <v>14111604</v>
      </c>
      <c r="LUJ293" s="62">
        <v>14111604</v>
      </c>
      <c r="LUK293" s="62">
        <v>14111604</v>
      </c>
      <c r="LUL293" s="62">
        <v>14111604</v>
      </c>
      <c r="LUM293" s="62">
        <v>14111604</v>
      </c>
      <c r="LUN293" s="62">
        <v>14111604</v>
      </c>
      <c r="LUO293" s="62">
        <v>14111604</v>
      </c>
      <c r="LUP293" s="62">
        <v>14111604</v>
      </c>
      <c r="LUQ293" s="62">
        <v>14111604</v>
      </c>
      <c r="LUR293" s="62">
        <v>14111604</v>
      </c>
      <c r="LUS293" s="62">
        <v>14111604</v>
      </c>
      <c r="LUT293" s="62">
        <v>14111604</v>
      </c>
      <c r="LUU293" s="62">
        <v>14111604</v>
      </c>
      <c r="LUV293" s="62">
        <v>14111604</v>
      </c>
      <c r="LUW293" s="62">
        <v>14111604</v>
      </c>
      <c r="LUX293" s="62">
        <v>14111604</v>
      </c>
      <c r="LUY293" s="62">
        <v>14111604</v>
      </c>
      <c r="LUZ293" s="62">
        <v>14111604</v>
      </c>
      <c r="LVA293" s="62">
        <v>14111604</v>
      </c>
      <c r="LVB293" s="62">
        <v>14111604</v>
      </c>
      <c r="LVC293" s="62">
        <v>14111604</v>
      </c>
      <c r="LVD293" s="62">
        <v>14111604</v>
      </c>
      <c r="LVE293" s="62">
        <v>14111604</v>
      </c>
      <c r="LVF293" s="62">
        <v>14111604</v>
      </c>
      <c r="LVG293" s="62">
        <v>14111604</v>
      </c>
      <c r="LVH293" s="62">
        <v>14111604</v>
      </c>
      <c r="LVI293" s="62">
        <v>14111604</v>
      </c>
      <c r="LVJ293" s="62">
        <v>14111604</v>
      </c>
      <c r="LVK293" s="62">
        <v>14111604</v>
      </c>
      <c r="LVL293" s="62">
        <v>14111604</v>
      </c>
      <c r="LVM293" s="62">
        <v>14111604</v>
      </c>
      <c r="LVN293" s="62">
        <v>14111604</v>
      </c>
      <c r="LVO293" s="62">
        <v>14111604</v>
      </c>
      <c r="LVP293" s="62">
        <v>14111604</v>
      </c>
      <c r="LVQ293" s="62">
        <v>14111604</v>
      </c>
      <c r="LVR293" s="62">
        <v>14111604</v>
      </c>
      <c r="LVS293" s="62">
        <v>14111604</v>
      </c>
      <c r="LVT293" s="62">
        <v>14111604</v>
      </c>
      <c r="LVU293" s="62">
        <v>14111604</v>
      </c>
      <c r="LVV293" s="62">
        <v>14111604</v>
      </c>
      <c r="LVW293" s="62">
        <v>14111604</v>
      </c>
      <c r="LVX293" s="62">
        <v>14111604</v>
      </c>
      <c r="LVY293" s="62">
        <v>14111604</v>
      </c>
      <c r="LVZ293" s="62">
        <v>14111604</v>
      </c>
      <c r="LWA293" s="62">
        <v>14111604</v>
      </c>
      <c r="LWB293" s="62">
        <v>14111604</v>
      </c>
      <c r="LWC293" s="62">
        <v>14111604</v>
      </c>
      <c r="LWD293" s="62">
        <v>14111604</v>
      </c>
      <c r="LWE293" s="62">
        <v>14111604</v>
      </c>
      <c r="LWF293" s="62">
        <v>14111604</v>
      </c>
      <c r="LWG293" s="62">
        <v>14111604</v>
      </c>
      <c r="LWH293" s="62">
        <v>14111604</v>
      </c>
      <c r="LWI293" s="62">
        <v>14111604</v>
      </c>
      <c r="LWJ293" s="62">
        <v>14111604</v>
      </c>
      <c r="LWK293" s="62">
        <v>14111604</v>
      </c>
      <c r="LWL293" s="62">
        <v>14111604</v>
      </c>
      <c r="LWM293" s="62">
        <v>14111604</v>
      </c>
      <c r="LWN293" s="62">
        <v>14111604</v>
      </c>
      <c r="LWO293" s="62">
        <v>14111604</v>
      </c>
      <c r="LWP293" s="62">
        <v>14111604</v>
      </c>
      <c r="LWQ293" s="62">
        <v>14111604</v>
      </c>
      <c r="LWR293" s="62">
        <v>14111604</v>
      </c>
      <c r="LWS293" s="62">
        <v>14111604</v>
      </c>
      <c r="LWT293" s="62">
        <v>14111604</v>
      </c>
      <c r="LWU293" s="62">
        <v>14111604</v>
      </c>
      <c r="LWV293" s="62">
        <v>14111604</v>
      </c>
      <c r="LWW293" s="62">
        <v>14111604</v>
      </c>
      <c r="LWX293" s="62">
        <v>14111604</v>
      </c>
      <c r="LWY293" s="62">
        <v>14111604</v>
      </c>
      <c r="LWZ293" s="62">
        <v>14111604</v>
      </c>
      <c r="LXA293" s="62">
        <v>14111604</v>
      </c>
      <c r="LXB293" s="62">
        <v>14111604</v>
      </c>
      <c r="LXC293" s="62">
        <v>14111604</v>
      </c>
      <c r="LXD293" s="62">
        <v>14111604</v>
      </c>
      <c r="LXE293" s="62">
        <v>14111604</v>
      </c>
      <c r="LXF293" s="62">
        <v>14111604</v>
      </c>
      <c r="LXG293" s="62">
        <v>14111604</v>
      </c>
      <c r="LXH293" s="62">
        <v>14111604</v>
      </c>
      <c r="LXI293" s="62">
        <v>14111604</v>
      </c>
      <c r="LXJ293" s="62">
        <v>14111604</v>
      </c>
      <c r="LXK293" s="62">
        <v>14111604</v>
      </c>
      <c r="LXL293" s="62">
        <v>14111604</v>
      </c>
      <c r="LXM293" s="62">
        <v>14111604</v>
      </c>
      <c r="LXN293" s="62">
        <v>14111604</v>
      </c>
      <c r="LXO293" s="62">
        <v>14111604</v>
      </c>
      <c r="LXP293" s="62">
        <v>14111604</v>
      </c>
      <c r="LXQ293" s="62">
        <v>14111604</v>
      </c>
      <c r="LXR293" s="62">
        <v>14111604</v>
      </c>
      <c r="LXS293" s="62">
        <v>14111604</v>
      </c>
      <c r="LXT293" s="62">
        <v>14111604</v>
      </c>
      <c r="LXU293" s="62">
        <v>14111604</v>
      </c>
      <c r="LXV293" s="62">
        <v>14111604</v>
      </c>
      <c r="LXW293" s="62">
        <v>14111604</v>
      </c>
      <c r="LXX293" s="62">
        <v>14111604</v>
      </c>
      <c r="LXY293" s="62">
        <v>14111604</v>
      </c>
      <c r="LXZ293" s="62">
        <v>14111604</v>
      </c>
      <c r="LYA293" s="62">
        <v>14111604</v>
      </c>
      <c r="LYB293" s="62">
        <v>14111604</v>
      </c>
      <c r="LYC293" s="62">
        <v>14111604</v>
      </c>
      <c r="LYD293" s="62">
        <v>14111604</v>
      </c>
      <c r="LYE293" s="62">
        <v>14111604</v>
      </c>
      <c r="LYF293" s="62">
        <v>14111604</v>
      </c>
      <c r="LYG293" s="62">
        <v>14111604</v>
      </c>
      <c r="LYH293" s="62">
        <v>14111604</v>
      </c>
      <c r="LYI293" s="62">
        <v>14111604</v>
      </c>
      <c r="LYJ293" s="62">
        <v>14111604</v>
      </c>
      <c r="LYK293" s="62">
        <v>14111604</v>
      </c>
      <c r="LYL293" s="62">
        <v>14111604</v>
      </c>
      <c r="LYM293" s="62">
        <v>14111604</v>
      </c>
      <c r="LYN293" s="62">
        <v>14111604</v>
      </c>
      <c r="LYO293" s="62">
        <v>14111604</v>
      </c>
      <c r="LYP293" s="62">
        <v>14111604</v>
      </c>
      <c r="LYQ293" s="62">
        <v>14111604</v>
      </c>
      <c r="LYR293" s="62">
        <v>14111604</v>
      </c>
      <c r="LYS293" s="62">
        <v>14111604</v>
      </c>
      <c r="LYT293" s="62">
        <v>14111604</v>
      </c>
      <c r="LYU293" s="62">
        <v>14111604</v>
      </c>
      <c r="LYV293" s="62">
        <v>14111604</v>
      </c>
      <c r="LYW293" s="62">
        <v>14111604</v>
      </c>
      <c r="LYX293" s="62">
        <v>14111604</v>
      </c>
      <c r="LYY293" s="62">
        <v>14111604</v>
      </c>
      <c r="LYZ293" s="62">
        <v>14111604</v>
      </c>
      <c r="LZA293" s="62">
        <v>14111604</v>
      </c>
      <c r="LZB293" s="62">
        <v>14111604</v>
      </c>
      <c r="LZC293" s="62">
        <v>14111604</v>
      </c>
      <c r="LZD293" s="62">
        <v>14111604</v>
      </c>
      <c r="LZE293" s="62">
        <v>14111604</v>
      </c>
      <c r="LZF293" s="62">
        <v>14111604</v>
      </c>
      <c r="LZG293" s="62">
        <v>14111604</v>
      </c>
      <c r="LZH293" s="62">
        <v>14111604</v>
      </c>
      <c r="LZI293" s="62">
        <v>14111604</v>
      </c>
      <c r="LZJ293" s="62">
        <v>14111604</v>
      </c>
      <c r="LZK293" s="62">
        <v>14111604</v>
      </c>
      <c r="LZL293" s="62">
        <v>14111604</v>
      </c>
      <c r="LZM293" s="62">
        <v>14111604</v>
      </c>
      <c r="LZN293" s="62">
        <v>14111604</v>
      </c>
      <c r="LZO293" s="62">
        <v>14111604</v>
      </c>
      <c r="LZP293" s="62">
        <v>14111604</v>
      </c>
      <c r="LZQ293" s="62">
        <v>14111604</v>
      </c>
      <c r="LZR293" s="62">
        <v>14111604</v>
      </c>
      <c r="LZS293" s="62">
        <v>14111604</v>
      </c>
      <c r="LZT293" s="62">
        <v>14111604</v>
      </c>
      <c r="LZU293" s="62">
        <v>14111604</v>
      </c>
      <c r="LZV293" s="62">
        <v>14111604</v>
      </c>
      <c r="LZW293" s="62">
        <v>14111604</v>
      </c>
      <c r="LZX293" s="62">
        <v>14111604</v>
      </c>
      <c r="LZY293" s="62">
        <v>14111604</v>
      </c>
      <c r="LZZ293" s="62">
        <v>14111604</v>
      </c>
      <c r="MAA293" s="62">
        <v>14111604</v>
      </c>
      <c r="MAB293" s="62">
        <v>14111604</v>
      </c>
      <c r="MAC293" s="62">
        <v>14111604</v>
      </c>
      <c r="MAD293" s="62">
        <v>14111604</v>
      </c>
      <c r="MAE293" s="62">
        <v>14111604</v>
      </c>
      <c r="MAF293" s="62">
        <v>14111604</v>
      </c>
      <c r="MAG293" s="62">
        <v>14111604</v>
      </c>
      <c r="MAH293" s="62">
        <v>14111604</v>
      </c>
      <c r="MAI293" s="62">
        <v>14111604</v>
      </c>
      <c r="MAJ293" s="62">
        <v>14111604</v>
      </c>
      <c r="MAK293" s="62">
        <v>14111604</v>
      </c>
      <c r="MAL293" s="62">
        <v>14111604</v>
      </c>
      <c r="MAM293" s="62">
        <v>14111604</v>
      </c>
      <c r="MAN293" s="62">
        <v>14111604</v>
      </c>
      <c r="MAO293" s="62">
        <v>14111604</v>
      </c>
      <c r="MAP293" s="62">
        <v>14111604</v>
      </c>
      <c r="MAQ293" s="62">
        <v>14111604</v>
      </c>
      <c r="MAR293" s="62">
        <v>14111604</v>
      </c>
      <c r="MAS293" s="62">
        <v>14111604</v>
      </c>
      <c r="MAT293" s="62">
        <v>14111604</v>
      </c>
      <c r="MAU293" s="62">
        <v>14111604</v>
      </c>
      <c r="MAV293" s="62">
        <v>14111604</v>
      </c>
      <c r="MAW293" s="62">
        <v>14111604</v>
      </c>
      <c r="MAX293" s="62">
        <v>14111604</v>
      </c>
      <c r="MAY293" s="62">
        <v>14111604</v>
      </c>
      <c r="MAZ293" s="62">
        <v>14111604</v>
      </c>
      <c r="MBA293" s="62">
        <v>14111604</v>
      </c>
      <c r="MBB293" s="62">
        <v>14111604</v>
      </c>
      <c r="MBC293" s="62">
        <v>14111604</v>
      </c>
      <c r="MBD293" s="62">
        <v>14111604</v>
      </c>
      <c r="MBE293" s="62">
        <v>14111604</v>
      </c>
      <c r="MBF293" s="62">
        <v>14111604</v>
      </c>
      <c r="MBG293" s="62">
        <v>14111604</v>
      </c>
      <c r="MBH293" s="62">
        <v>14111604</v>
      </c>
      <c r="MBI293" s="62">
        <v>14111604</v>
      </c>
      <c r="MBJ293" s="62">
        <v>14111604</v>
      </c>
      <c r="MBK293" s="62">
        <v>14111604</v>
      </c>
      <c r="MBL293" s="62">
        <v>14111604</v>
      </c>
      <c r="MBM293" s="62">
        <v>14111604</v>
      </c>
      <c r="MBN293" s="62">
        <v>14111604</v>
      </c>
      <c r="MBO293" s="62">
        <v>14111604</v>
      </c>
      <c r="MBP293" s="62">
        <v>14111604</v>
      </c>
      <c r="MBQ293" s="62">
        <v>14111604</v>
      </c>
      <c r="MBR293" s="62">
        <v>14111604</v>
      </c>
      <c r="MBS293" s="62">
        <v>14111604</v>
      </c>
      <c r="MBT293" s="62">
        <v>14111604</v>
      </c>
      <c r="MBU293" s="62">
        <v>14111604</v>
      </c>
      <c r="MBV293" s="62">
        <v>14111604</v>
      </c>
      <c r="MBW293" s="62">
        <v>14111604</v>
      </c>
      <c r="MBX293" s="62">
        <v>14111604</v>
      </c>
      <c r="MBY293" s="62">
        <v>14111604</v>
      </c>
      <c r="MBZ293" s="62">
        <v>14111604</v>
      </c>
      <c r="MCA293" s="62">
        <v>14111604</v>
      </c>
      <c r="MCB293" s="62">
        <v>14111604</v>
      </c>
      <c r="MCC293" s="62">
        <v>14111604</v>
      </c>
      <c r="MCD293" s="62">
        <v>14111604</v>
      </c>
      <c r="MCE293" s="62">
        <v>14111604</v>
      </c>
      <c r="MCF293" s="62">
        <v>14111604</v>
      </c>
      <c r="MCG293" s="62">
        <v>14111604</v>
      </c>
      <c r="MCH293" s="62">
        <v>14111604</v>
      </c>
      <c r="MCI293" s="62">
        <v>14111604</v>
      </c>
      <c r="MCJ293" s="62">
        <v>14111604</v>
      </c>
      <c r="MCK293" s="62">
        <v>14111604</v>
      </c>
      <c r="MCL293" s="62">
        <v>14111604</v>
      </c>
      <c r="MCM293" s="62">
        <v>14111604</v>
      </c>
      <c r="MCN293" s="62">
        <v>14111604</v>
      </c>
      <c r="MCO293" s="62">
        <v>14111604</v>
      </c>
      <c r="MCP293" s="62">
        <v>14111604</v>
      </c>
      <c r="MCQ293" s="62">
        <v>14111604</v>
      </c>
      <c r="MCR293" s="62">
        <v>14111604</v>
      </c>
      <c r="MCS293" s="62">
        <v>14111604</v>
      </c>
      <c r="MCT293" s="62">
        <v>14111604</v>
      </c>
      <c r="MCU293" s="62">
        <v>14111604</v>
      </c>
      <c r="MCV293" s="62">
        <v>14111604</v>
      </c>
      <c r="MCW293" s="62">
        <v>14111604</v>
      </c>
      <c r="MCX293" s="62">
        <v>14111604</v>
      </c>
      <c r="MCY293" s="62">
        <v>14111604</v>
      </c>
      <c r="MCZ293" s="62">
        <v>14111604</v>
      </c>
      <c r="MDA293" s="62">
        <v>14111604</v>
      </c>
      <c r="MDB293" s="62">
        <v>14111604</v>
      </c>
      <c r="MDC293" s="62">
        <v>14111604</v>
      </c>
      <c r="MDD293" s="62">
        <v>14111604</v>
      </c>
      <c r="MDE293" s="62">
        <v>14111604</v>
      </c>
      <c r="MDF293" s="62">
        <v>14111604</v>
      </c>
      <c r="MDG293" s="62">
        <v>14111604</v>
      </c>
      <c r="MDH293" s="62">
        <v>14111604</v>
      </c>
      <c r="MDI293" s="62">
        <v>14111604</v>
      </c>
      <c r="MDJ293" s="62">
        <v>14111604</v>
      </c>
      <c r="MDK293" s="62">
        <v>14111604</v>
      </c>
      <c r="MDL293" s="62">
        <v>14111604</v>
      </c>
      <c r="MDM293" s="62">
        <v>14111604</v>
      </c>
      <c r="MDN293" s="62">
        <v>14111604</v>
      </c>
      <c r="MDO293" s="62">
        <v>14111604</v>
      </c>
      <c r="MDP293" s="62">
        <v>14111604</v>
      </c>
      <c r="MDQ293" s="62">
        <v>14111604</v>
      </c>
      <c r="MDR293" s="62">
        <v>14111604</v>
      </c>
      <c r="MDS293" s="62">
        <v>14111604</v>
      </c>
      <c r="MDT293" s="62">
        <v>14111604</v>
      </c>
      <c r="MDU293" s="62">
        <v>14111604</v>
      </c>
      <c r="MDV293" s="62">
        <v>14111604</v>
      </c>
      <c r="MDW293" s="62">
        <v>14111604</v>
      </c>
      <c r="MDX293" s="62">
        <v>14111604</v>
      </c>
      <c r="MDY293" s="62">
        <v>14111604</v>
      </c>
      <c r="MDZ293" s="62">
        <v>14111604</v>
      </c>
      <c r="MEA293" s="62">
        <v>14111604</v>
      </c>
      <c r="MEB293" s="62">
        <v>14111604</v>
      </c>
      <c r="MEC293" s="62">
        <v>14111604</v>
      </c>
      <c r="MED293" s="62">
        <v>14111604</v>
      </c>
      <c r="MEE293" s="62">
        <v>14111604</v>
      </c>
      <c r="MEF293" s="62">
        <v>14111604</v>
      </c>
      <c r="MEG293" s="62">
        <v>14111604</v>
      </c>
      <c r="MEH293" s="62">
        <v>14111604</v>
      </c>
      <c r="MEI293" s="62">
        <v>14111604</v>
      </c>
      <c r="MEJ293" s="62">
        <v>14111604</v>
      </c>
      <c r="MEK293" s="62">
        <v>14111604</v>
      </c>
      <c r="MEL293" s="62">
        <v>14111604</v>
      </c>
      <c r="MEM293" s="62">
        <v>14111604</v>
      </c>
      <c r="MEN293" s="62">
        <v>14111604</v>
      </c>
      <c r="MEO293" s="62">
        <v>14111604</v>
      </c>
      <c r="MEP293" s="62">
        <v>14111604</v>
      </c>
      <c r="MEQ293" s="62">
        <v>14111604</v>
      </c>
      <c r="MER293" s="62">
        <v>14111604</v>
      </c>
      <c r="MES293" s="62">
        <v>14111604</v>
      </c>
      <c r="MET293" s="62">
        <v>14111604</v>
      </c>
      <c r="MEU293" s="62">
        <v>14111604</v>
      </c>
      <c r="MEV293" s="62">
        <v>14111604</v>
      </c>
      <c r="MEW293" s="62">
        <v>14111604</v>
      </c>
      <c r="MEX293" s="62">
        <v>14111604</v>
      </c>
      <c r="MEY293" s="62">
        <v>14111604</v>
      </c>
      <c r="MEZ293" s="62">
        <v>14111604</v>
      </c>
      <c r="MFA293" s="62">
        <v>14111604</v>
      </c>
      <c r="MFB293" s="62">
        <v>14111604</v>
      </c>
      <c r="MFC293" s="62">
        <v>14111604</v>
      </c>
      <c r="MFD293" s="62">
        <v>14111604</v>
      </c>
      <c r="MFE293" s="62">
        <v>14111604</v>
      </c>
      <c r="MFF293" s="62">
        <v>14111604</v>
      </c>
      <c r="MFG293" s="62">
        <v>14111604</v>
      </c>
      <c r="MFH293" s="62">
        <v>14111604</v>
      </c>
      <c r="MFI293" s="62">
        <v>14111604</v>
      </c>
      <c r="MFJ293" s="62">
        <v>14111604</v>
      </c>
      <c r="MFK293" s="62">
        <v>14111604</v>
      </c>
      <c r="MFL293" s="62">
        <v>14111604</v>
      </c>
      <c r="MFM293" s="62">
        <v>14111604</v>
      </c>
      <c r="MFN293" s="62">
        <v>14111604</v>
      </c>
      <c r="MFO293" s="62">
        <v>14111604</v>
      </c>
      <c r="MFP293" s="62">
        <v>14111604</v>
      </c>
      <c r="MFQ293" s="62">
        <v>14111604</v>
      </c>
      <c r="MFR293" s="62">
        <v>14111604</v>
      </c>
      <c r="MFS293" s="62">
        <v>14111604</v>
      </c>
      <c r="MFT293" s="62">
        <v>14111604</v>
      </c>
      <c r="MFU293" s="62">
        <v>14111604</v>
      </c>
      <c r="MFV293" s="62">
        <v>14111604</v>
      </c>
      <c r="MFW293" s="62">
        <v>14111604</v>
      </c>
      <c r="MFX293" s="62">
        <v>14111604</v>
      </c>
      <c r="MFY293" s="62">
        <v>14111604</v>
      </c>
      <c r="MFZ293" s="62">
        <v>14111604</v>
      </c>
      <c r="MGA293" s="62">
        <v>14111604</v>
      </c>
      <c r="MGB293" s="62">
        <v>14111604</v>
      </c>
      <c r="MGC293" s="62">
        <v>14111604</v>
      </c>
      <c r="MGD293" s="62">
        <v>14111604</v>
      </c>
      <c r="MGE293" s="62">
        <v>14111604</v>
      </c>
      <c r="MGF293" s="62">
        <v>14111604</v>
      </c>
      <c r="MGG293" s="62">
        <v>14111604</v>
      </c>
      <c r="MGH293" s="62">
        <v>14111604</v>
      </c>
      <c r="MGI293" s="62">
        <v>14111604</v>
      </c>
      <c r="MGJ293" s="62">
        <v>14111604</v>
      </c>
      <c r="MGK293" s="62">
        <v>14111604</v>
      </c>
      <c r="MGL293" s="62">
        <v>14111604</v>
      </c>
      <c r="MGM293" s="62">
        <v>14111604</v>
      </c>
      <c r="MGN293" s="62">
        <v>14111604</v>
      </c>
      <c r="MGO293" s="62">
        <v>14111604</v>
      </c>
      <c r="MGP293" s="62">
        <v>14111604</v>
      </c>
      <c r="MGQ293" s="62">
        <v>14111604</v>
      </c>
      <c r="MGR293" s="62">
        <v>14111604</v>
      </c>
      <c r="MGS293" s="62">
        <v>14111604</v>
      </c>
      <c r="MGT293" s="62">
        <v>14111604</v>
      </c>
      <c r="MGU293" s="62">
        <v>14111604</v>
      </c>
      <c r="MGV293" s="62">
        <v>14111604</v>
      </c>
      <c r="MGW293" s="62">
        <v>14111604</v>
      </c>
      <c r="MGX293" s="62">
        <v>14111604</v>
      </c>
      <c r="MGY293" s="62">
        <v>14111604</v>
      </c>
      <c r="MGZ293" s="62">
        <v>14111604</v>
      </c>
      <c r="MHA293" s="62">
        <v>14111604</v>
      </c>
      <c r="MHB293" s="62">
        <v>14111604</v>
      </c>
      <c r="MHC293" s="62">
        <v>14111604</v>
      </c>
      <c r="MHD293" s="62">
        <v>14111604</v>
      </c>
      <c r="MHE293" s="62">
        <v>14111604</v>
      </c>
      <c r="MHF293" s="62">
        <v>14111604</v>
      </c>
      <c r="MHG293" s="62">
        <v>14111604</v>
      </c>
      <c r="MHH293" s="62">
        <v>14111604</v>
      </c>
      <c r="MHI293" s="62">
        <v>14111604</v>
      </c>
      <c r="MHJ293" s="62">
        <v>14111604</v>
      </c>
      <c r="MHK293" s="62">
        <v>14111604</v>
      </c>
      <c r="MHL293" s="62">
        <v>14111604</v>
      </c>
      <c r="MHM293" s="62">
        <v>14111604</v>
      </c>
      <c r="MHN293" s="62">
        <v>14111604</v>
      </c>
      <c r="MHO293" s="62">
        <v>14111604</v>
      </c>
      <c r="MHP293" s="62">
        <v>14111604</v>
      </c>
      <c r="MHQ293" s="62">
        <v>14111604</v>
      </c>
      <c r="MHR293" s="62">
        <v>14111604</v>
      </c>
      <c r="MHS293" s="62">
        <v>14111604</v>
      </c>
      <c r="MHT293" s="62">
        <v>14111604</v>
      </c>
      <c r="MHU293" s="62">
        <v>14111604</v>
      </c>
      <c r="MHV293" s="62">
        <v>14111604</v>
      </c>
      <c r="MHW293" s="62">
        <v>14111604</v>
      </c>
      <c r="MHX293" s="62">
        <v>14111604</v>
      </c>
      <c r="MHY293" s="62">
        <v>14111604</v>
      </c>
      <c r="MHZ293" s="62">
        <v>14111604</v>
      </c>
      <c r="MIA293" s="62">
        <v>14111604</v>
      </c>
      <c r="MIB293" s="62">
        <v>14111604</v>
      </c>
      <c r="MIC293" s="62">
        <v>14111604</v>
      </c>
      <c r="MID293" s="62">
        <v>14111604</v>
      </c>
      <c r="MIE293" s="62">
        <v>14111604</v>
      </c>
      <c r="MIF293" s="62">
        <v>14111604</v>
      </c>
      <c r="MIG293" s="62">
        <v>14111604</v>
      </c>
      <c r="MIH293" s="62">
        <v>14111604</v>
      </c>
      <c r="MII293" s="62">
        <v>14111604</v>
      </c>
      <c r="MIJ293" s="62">
        <v>14111604</v>
      </c>
      <c r="MIK293" s="62">
        <v>14111604</v>
      </c>
      <c r="MIL293" s="62">
        <v>14111604</v>
      </c>
      <c r="MIM293" s="62">
        <v>14111604</v>
      </c>
      <c r="MIN293" s="62">
        <v>14111604</v>
      </c>
      <c r="MIO293" s="62">
        <v>14111604</v>
      </c>
      <c r="MIP293" s="62">
        <v>14111604</v>
      </c>
      <c r="MIQ293" s="62">
        <v>14111604</v>
      </c>
      <c r="MIR293" s="62">
        <v>14111604</v>
      </c>
      <c r="MIS293" s="62">
        <v>14111604</v>
      </c>
      <c r="MIT293" s="62">
        <v>14111604</v>
      </c>
      <c r="MIU293" s="62">
        <v>14111604</v>
      </c>
      <c r="MIV293" s="62">
        <v>14111604</v>
      </c>
      <c r="MIW293" s="62">
        <v>14111604</v>
      </c>
      <c r="MIX293" s="62">
        <v>14111604</v>
      </c>
      <c r="MIY293" s="62">
        <v>14111604</v>
      </c>
      <c r="MIZ293" s="62">
        <v>14111604</v>
      </c>
      <c r="MJA293" s="62">
        <v>14111604</v>
      </c>
      <c r="MJB293" s="62">
        <v>14111604</v>
      </c>
      <c r="MJC293" s="62">
        <v>14111604</v>
      </c>
      <c r="MJD293" s="62">
        <v>14111604</v>
      </c>
      <c r="MJE293" s="62">
        <v>14111604</v>
      </c>
      <c r="MJF293" s="62">
        <v>14111604</v>
      </c>
      <c r="MJG293" s="62">
        <v>14111604</v>
      </c>
      <c r="MJH293" s="62">
        <v>14111604</v>
      </c>
      <c r="MJI293" s="62">
        <v>14111604</v>
      </c>
      <c r="MJJ293" s="62">
        <v>14111604</v>
      </c>
      <c r="MJK293" s="62">
        <v>14111604</v>
      </c>
      <c r="MJL293" s="62">
        <v>14111604</v>
      </c>
      <c r="MJM293" s="62">
        <v>14111604</v>
      </c>
      <c r="MJN293" s="62">
        <v>14111604</v>
      </c>
      <c r="MJO293" s="62">
        <v>14111604</v>
      </c>
      <c r="MJP293" s="62">
        <v>14111604</v>
      </c>
      <c r="MJQ293" s="62">
        <v>14111604</v>
      </c>
      <c r="MJR293" s="62">
        <v>14111604</v>
      </c>
      <c r="MJS293" s="62">
        <v>14111604</v>
      </c>
      <c r="MJT293" s="62">
        <v>14111604</v>
      </c>
      <c r="MJU293" s="62">
        <v>14111604</v>
      </c>
      <c r="MJV293" s="62">
        <v>14111604</v>
      </c>
      <c r="MJW293" s="62">
        <v>14111604</v>
      </c>
      <c r="MJX293" s="62">
        <v>14111604</v>
      </c>
      <c r="MJY293" s="62">
        <v>14111604</v>
      </c>
      <c r="MJZ293" s="62">
        <v>14111604</v>
      </c>
      <c r="MKA293" s="62">
        <v>14111604</v>
      </c>
      <c r="MKB293" s="62">
        <v>14111604</v>
      </c>
      <c r="MKC293" s="62">
        <v>14111604</v>
      </c>
      <c r="MKD293" s="62">
        <v>14111604</v>
      </c>
      <c r="MKE293" s="62">
        <v>14111604</v>
      </c>
      <c r="MKF293" s="62">
        <v>14111604</v>
      </c>
      <c r="MKG293" s="62">
        <v>14111604</v>
      </c>
      <c r="MKH293" s="62">
        <v>14111604</v>
      </c>
      <c r="MKI293" s="62">
        <v>14111604</v>
      </c>
      <c r="MKJ293" s="62">
        <v>14111604</v>
      </c>
      <c r="MKK293" s="62">
        <v>14111604</v>
      </c>
      <c r="MKL293" s="62">
        <v>14111604</v>
      </c>
      <c r="MKM293" s="62">
        <v>14111604</v>
      </c>
      <c r="MKN293" s="62">
        <v>14111604</v>
      </c>
      <c r="MKO293" s="62">
        <v>14111604</v>
      </c>
      <c r="MKP293" s="62">
        <v>14111604</v>
      </c>
      <c r="MKQ293" s="62">
        <v>14111604</v>
      </c>
      <c r="MKR293" s="62">
        <v>14111604</v>
      </c>
      <c r="MKS293" s="62">
        <v>14111604</v>
      </c>
      <c r="MKT293" s="62">
        <v>14111604</v>
      </c>
      <c r="MKU293" s="62">
        <v>14111604</v>
      </c>
      <c r="MKV293" s="62">
        <v>14111604</v>
      </c>
      <c r="MKW293" s="62">
        <v>14111604</v>
      </c>
      <c r="MKX293" s="62">
        <v>14111604</v>
      </c>
      <c r="MKY293" s="62">
        <v>14111604</v>
      </c>
      <c r="MKZ293" s="62">
        <v>14111604</v>
      </c>
      <c r="MLA293" s="62">
        <v>14111604</v>
      </c>
      <c r="MLB293" s="62">
        <v>14111604</v>
      </c>
      <c r="MLC293" s="62">
        <v>14111604</v>
      </c>
      <c r="MLD293" s="62">
        <v>14111604</v>
      </c>
      <c r="MLE293" s="62">
        <v>14111604</v>
      </c>
      <c r="MLF293" s="62">
        <v>14111604</v>
      </c>
      <c r="MLG293" s="62">
        <v>14111604</v>
      </c>
      <c r="MLH293" s="62">
        <v>14111604</v>
      </c>
      <c r="MLI293" s="62">
        <v>14111604</v>
      </c>
      <c r="MLJ293" s="62">
        <v>14111604</v>
      </c>
      <c r="MLK293" s="62">
        <v>14111604</v>
      </c>
      <c r="MLL293" s="62">
        <v>14111604</v>
      </c>
      <c r="MLM293" s="62">
        <v>14111604</v>
      </c>
      <c r="MLN293" s="62">
        <v>14111604</v>
      </c>
      <c r="MLO293" s="62">
        <v>14111604</v>
      </c>
      <c r="MLP293" s="62">
        <v>14111604</v>
      </c>
      <c r="MLQ293" s="62">
        <v>14111604</v>
      </c>
      <c r="MLR293" s="62">
        <v>14111604</v>
      </c>
      <c r="MLS293" s="62">
        <v>14111604</v>
      </c>
      <c r="MLT293" s="62">
        <v>14111604</v>
      </c>
      <c r="MLU293" s="62">
        <v>14111604</v>
      </c>
      <c r="MLV293" s="62">
        <v>14111604</v>
      </c>
      <c r="MLW293" s="62">
        <v>14111604</v>
      </c>
      <c r="MLX293" s="62">
        <v>14111604</v>
      </c>
      <c r="MLY293" s="62">
        <v>14111604</v>
      </c>
      <c r="MLZ293" s="62">
        <v>14111604</v>
      </c>
      <c r="MMA293" s="62">
        <v>14111604</v>
      </c>
      <c r="MMB293" s="62">
        <v>14111604</v>
      </c>
      <c r="MMC293" s="62">
        <v>14111604</v>
      </c>
      <c r="MMD293" s="62">
        <v>14111604</v>
      </c>
      <c r="MME293" s="62">
        <v>14111604</v>
      </c>
      <c r="MMF293" s="62">
        <v>14111604</v>
      </c>
      <c r="MMG293" s="62">
        <v>14111604</v>
      </c>
      <c r="MMH293" s="62">
        <v>14111604</v>
      </c>
      <c r="MMI293" s="62">
        <v>14111604</v>
      </c>
      <c r="MMJ293" s="62">
        <v>14111604</v>
      </c>
      <c r="MMK293" s="62">
        <v>14111604</v>
      </c>
      <c r="MML293" s="62">
        <v>14111604</v>
      </c>
      <c r="MMM293" s="62">
        <v>14111604</v>
      </c>
      <c r="MMN293" s="62">
        <v>14111604</v>
      </c>
      <c r="MMO293" s="62">
        <v>14111604</v>
      </c>
      <c r="MMP293" s="62">
        <v>14111604</v>
      </c>
      <c r="MMQ293" s="62">
        <v>14111604</v>
      </c>
      <c r="MMR293" s="62">
        <v>14111604</v>
      </c>
      <c r="MMS293" s="62">
        <v>14111604</v>
      </c>
      <c r="MMT293" s="62">
        <v>14111604</v>
      </c>
      <c r="MMU293" s="62">
        <v>14111604</v>
      </c>
      <c r="MMV293" s="62">
        <v>14111604</v>
      </c>
      <c r="MMW293" s="62">
        <v>14111604</v>
      </c>
      <c r="MMX293" s="62">
        <v>14111604</v>
      </c>
      <c r="MMY293" s="62">
        <v>14111604</v>
      </c>
      <c r="MMZ293" s="62">
        <v>14111604</v>
      </c>
      <c r="MNA293" s="62">
        <v>14111604</v>
      </c>
      <c r="MNB293" s="62">
        <v>14111604</v>
      </c>
      <c r="MNC293" s="62">
        <v>14111604</v>
      </c>
      <c r="MND293" s="62">
        <v>14111604</v>
      </c>
      <c r="MNE293" s="62">
        <v>14111604</v>
      </c>
      <c r="MNF293" s="62">
        <v>14111604</v>
      </c>
      <c r="MNG293" s="62">
        <v>14111604</v>
      </c>
      <c r="MNH293" s="62">
        <v>14111604</v>
      </c>
      <c r="MNI293" s="62">
        <v>14111604</v>
      </c>
      <c r="MNJ293" s="62">
        <v>14111604</v>
      </c>
      <c r="MNK293" s="62">
        <v>14111604</v>
      </c>
      <c r="MNL293" s="62">
        <v>14111604</v>
      </c>
      <c r="MNM293" s="62">
        <v>14111604</v>
      </c>
      <c r="MNN293" s="62">
        <v>14111604</v>
      </c>
      <c r="MNO293" s="62">
        <v>14111604</v>
      </c>
      <c r="MNP293" s="62">
        <v>14111604</v>
      </c>
      <c r="MNQ293" s="62">
        <v>14111604</v>
      </c>
      <c r="MNR293" s="62">
        <v>14111604</v>
      </c>
      <c r="MNS293" s="62">
        <v>14111604</v>
      </c>
      <c r="MNT293" s="62">
        <v>14111604</v>
      </c>
      <c r="MNU293" s="62">
        <v>14111604</v>
      </c>
      <c r="MNV293" s="62">
        <v>14111604</v>
      </c>
      <c r="MNW293" s="62">
        <v>14111604</v>
      </c>
      <c r="MNX293" s="62">
        <v>14111604</v>
      </c>
      <c r="MNY293" s="62">
        <v>14111604</v>
      </c>
      <c r="MNZ293" s="62">
        <v>14111604</v>
      </c>
      <c r="MOA293" s="62">
        <v>14111604</v>
      </c>
      <c r="MOB293" s="62">
        <v>14111604</v>
      </c>
      <c r="MOC293" s="62">
        <v>14111604</v>
      </c>
      <c r="MOD293" s="62">
        <v>14111604</v>
      </c>
      <c r="MOE293" s="62">
        <v>14111604</v>
      </c>
      <c r="MOF293" s="62">
        <v>14111604</v>
      </c>
      <c r="MOG293" s="62">
        <v>14111604</v>
      </c>
      <c r="MOH293" s="62">
        <v>14111604</v>
      </c>
      <c r="MOI293" s="62">
        <v>14111604</v>
      </c>
      <c r="MOJ293" s="62">
        <v>14111604</v>
      </c>
      <c r="MOK293" s="62">
        <v>14111604</v>
      </c>
      <c r="MOL293" s="62">
        <v>14111604</v>
      </c>
      <c r="MOM293" s="62">
        <v>14111604</v>
      </c>
      <c r="MON293" s="62">
        <v>14111604</v>
      </c>
      <c r="MOO293" s="62">
        <v>14111604</v>
      </c>
      <c r="MOP293" s="62">
        <v>14111604</v>
      </c>
      <c r="MOQ293" s="62">
        <v>14111604</v>
      </c>
      <c r="MOR293" s="62">
        <v>14111604</v>
      </c>
      <c r="MOS293" s="62">
        <v>14111604</v>
      </c>
      <c r="MOT293" s="62">
        <v>14111604</v>
      </c>
      <c r="MOU293" s="62">
        <v>14111604</v>
      </c>
      <c r="MOV293" s="62">
        <v>14111604</v>
      </c>
      <c r="MOW293" s="62">
        <v>14111604</v>
      </c>
      <c r="MOX293" s="62">
        <v>14111604</v>
      </c>
      <c r="MOY293" s="62">
        <v>14111604</v>
      </c>
      <c r="MOZ293" s="62">
        <v>14111604</v>
      </c>
      <c r="MPA293" s="62">
        <v>14111604</v>
      </c>
      <c r="MPB293" s="62">
        <v>14111604</v>
      </c>
      <c r="MPC293" s="62">
        <v>14111604</v>
      </c>
      <c r="MPD293" s="62">
        <v>14111604</v>
      </c>
      <c r="MPE293" s="62">
        <v>14111604</v>
      </c>
      <c r="MPF293" s="62">
        <v>14111604</v>
      </c>
      <c r="MPG293" s="62">
        <v>14111604</v>
      </c>
      <c r="MPH293" s="62">
        <v>14111604</v>
      </c>
      <c r="MPI293" s="62">
        <v>14111604</v>
      </c>
      <c r="MPJ293" s="62">
        <v>14111604</v>
      </c>
      <c r="MPK293" s="62">
        <v>14111604</v>
      </c>
      <c r="MPL293" s="62">
        <v>14111604</v>
      </c>
      <c r="MPM293" s="62">
        <v>14111604</v>
      </c>
      <c r="MPN293" s="62">
        <v>14111604</v>
      </c>
      <c r="MPO293" s="62">
        <v>14111604</v>
      </c>
      <c r="MPP293" s="62">
        <v>14111604</v>
      </c>
      <c r="MPQ293" s="62">
        <v>14111604</v>
      </c>
      <c r="MPR293" s="62">
        <v>14111604</v>
      </c>
      <c r="MPS293" s="62">
        <v>14111604</v>
      </c>
      <c r="MPT293" s="62">
        <v>14111604</v>
      </c>
      <c r="MPU293" s="62">
        <v>14111604</v>
      </c>
      <c r="MPV293" s="62">
        <v>14111604</v>
      </c>
      <c r="MPW293" s="62">
        <v>14111604</v>
      </c>
      <c r="MPX293" s="62">
        <v>14111604</v>
      </c>
      <c r="MPY293" s="62">
        <v>14111604</v>
      </c>
      <c r="MPZ293" s="62">
        <v>14111604</v>
      </c>
      <c r="MQA293" s="62">
        <v>14111604</v>
      </c>
      <c r="MQB293" s="62">
        <v>14111604</v>
      </c>
      <c r="MQC293" s="62">
        <v>14111604</v>
      </c>
      <c r="MQD293" s="62">
        <v>14111604</v>
      </c>
      <c r="MQE293" s="62">
        <v>14111604</v>
      </c>
      <c r="MQF293" s="62">
        <v>14111604</v>
      </c>
      <c r="MQG293" s="62">
        <v>14111604</v>
      </c>
      <c r="MQH293" s="62">
        <v>14111604</v>
      </c>
      <c r="MQI293" s="62">
        <v>14111604</v>
      </c>
      <c r="MQJ293" s="62">
        <v>14111604</v>
      </c>
      <c r="MQK293" s="62">
        <v>14111604</v>
      </c>
      <c r="MQL293" s="62">
        <v>14111604</v>
      </c>
      <c r="MQM293" s="62">
        <v>14111604</v>
      </c>
      <c r="MQN293" s="62">
        <v>14111604</v>
      </c>
      <c r="MQO293" s="62">
        <v>14111604</v>
      </c>
      <c r="MQP293" s="62">
        <v>14111604</v>
      </c>
      <c r="MQQ293" s="62">
        <v>14111604</v>
      </c>
      <c r="MQR293" s="62">
        <v>14111604</v>
      </c>
      <c r="MQS293" s="62">
        <v>14111604</v>
      </c>
      <c r="MQT293" s="62">
        <v>14111604</v>
      </c>
      <c r="MQU293" s="62">
        <v>14111604</v>
      </c>
      <c r="MQV293" s="62">
        <v>14111604</v>
      </c>
      <c r="MQW293" s="62">
        <v>14111604</v>
      </c>
      <c r="MQX293" s="62">
        <v>14111604</v>
      </c>
      <c r="MQY293" s="62">
        <v>14111604</v>
      </c>
      <c r="MQZ293" s="62">
        <v>14111604</v>
      </c>
      <c r="MRA293" s="62">
        <v>14111604</v>
      </c>
      <c r="MRB293" s="62">
        <v>14111604</v>
      </c>
      <c r="MRC293" s="62">
        <v>14111604</v>
      </c>
      <c r="MRD293" s="62">
        <v>14111604</v>
      </c>
      <c r="MRE293" s="62">
        <v>14111604</v>
      </c>
      <c r="MRF293" s="62">
        <v>14111604</v>
      </c>
      <c r="MRG293" s="62">
        <v>14111604</v>
      </c>
      <c r="MRH293" s="62">
        <v>14111604</v>
      </c>
      <c r="MRI293" s="62">
        <v>14111604</v>
      </c>
      <c r="MRJ293" s="62">
        <v>14111604</v>
      </c>
      <c r="MRK293" s="62">
        <v>14111604</v>
      </c>
      <c r="MRL293" s="62">
        <v>14111604</v>
      </c>
      <c r="MRM293" s="62">
        <v>14111604</v>
      </c>
      <c r="MRN293" s="62">
        <v>14111604</v>
      </c>
      <c r="MRO293" s="62">
        <v>14111604</v>
      </c>
      <c r="MRP293" s="62">
        <v>14111604</v>
      </c>
      <c r="MRQ293" s="62">
        <v>14111604</v>
      </c>
      <c r="MRR293" s="62">
        <v>14111604</v>
      </c>
      <c r="MRS293" s="62">
        <v>14111604</v>
      </c>
      <c r="MRT293" s="62">
        <v>14111604</v>
      </c>
      <c r="MRU293" s="62">
        <v>14111604</v>
      </c>
      <c r="MRV293" s="62">
        <v>14111604</v>
      </c>
      <c r="MRW293" s="62">
        <v>14111604</v>
      </c>
      <c r="MRX293" s="62">
        <v>14111604</v>
      </c>
      <c r="MRY293" s="62">
        <v>14111604</v>
      </c>
      <c r="MRZ293" s="62">
        <v>14111604</v>
      </c>
      <c r="MSA293" s="62">
        <v>14111604</v>
      </c>
      <c r="MSB293" s="62">
        <v>14111604</v>
      </c>
      <c r="MSC293" s="62">
        <v>14111604</v>
      </c>
      <c r="MSD293" s="62">
        <v>14111604</v>
      </c>
      <c r="MSE293" s="62">
        <v>14111604</v>
      </c>
      <c r="MSF293" s="62">
        <v>14111604</v>
      </c>
      <c r="MSG293" s="62">
        <v>14111604</v>
      </c>
      <c r="MSH293" s="62">
        <v>14111604</v>
      </c>
      <c r="MSI293" s="62">
        <v>14111604</v>
      </c>
      <c r="MSJ293" s="62">
        <v>14111604</v>
      </c>
      <c r="MSK293" s="62">
        <v>14111604</v>
      </c>
      <c r="MSL293" s="62">
        <v>14111604</v>
      </c>
      <c r="MSM293" s="62">
        <v>14111604</v>
      </c>
      <c r="MSN293" s="62">
        <v>14111604</v>
      </c>
      <c r="MSO293" s="62">
        <v>14111604</v>
      </c>
      <c r="MSP293" s="62">
        <v>14111604</v>
      </c>
      <c r="MSQ293" s="62">
        <v>14111604</v>
      </c>
      <c r="MSR293" s="62">
        <v>14111604</v>
      </c>
      <c r="MSS293" s="62">
        <v>14111604</v>
      </c>
      <c r="MST293" s="62">
        <v>14111604</v>
      </c>
      <c r="MSU293" s="62">
        <v>14111604</v>
      </c>
      <c r="MSV293" s="62">
        <v>14111604</v>
      </c>
      <c r="MSW293" s="62">
        <v>14111604</v>
      </c>
      <c r="MSX293" s="62">
        <v>14111604</v>
      </c>
      <c r="MSY293" s="62">
        <v>14111604</v>
      </c>
      <c r="MSZ293" s="62">
        <v>14111604</v>
      </c>
      <c r="MTA293" s="62">
        <v>14111604</v>
      </c>
      <c r="MTB293" s="62">
        <v>14111604</v>
      </c>
      <c r="MTC293" s="62">
        <v>14111604</v>
      </c>
      <c r="MTD293" s="62">
        <v>14111604</v>
      </c>
      <c r="MTE293" s="62">
        <v>14111604</v>
      </c>
      <c r="MTF293" s="62">
        <v>14111604</v>
      </c>
      <c r="MTG293" s="62">
        <v>14111604</v>
      </c>
      <c r="MTH293" s="62">
        <v>14111604</v>
      </c>
      <c r="MTI293" s="62">
        <v>14111604</v>
      </c>
      <c r="MTJ293" s="62">
        <v>14111604</v>
      </c>
      <c r="MTK293" s="62">
        <v>14111604</v>
      </c>
      <c r="MTL293" s="62">
        <v>14111604</v>
      </c>
      <c r="MTM293" s="62">
        <v>14111604</v>
      </c>
      <c r="MTN293" s="62">
        <v>14111604</v>
      </c>
      <c r="MTO293" s="62">
        <v>14111604</v>
      </c>
      <c r="MTP293" s="62">
        <v>14111604</v>
      </c>
      <c r="MTQ293" s="62">
        <v>14111604</v>
      </c>
      <c r="MTR293" s="62">
        <v>14111604</v>
      </c>
      <c r="MTS293" s="62">
        <v>14111604</v>
      </c>
      <c r="MTT293" s="62">
        <v>14111604</v>
      </c>
      <c r="MTU293" s="62">
        <v>14111604</v>
      </c>
      <c r="MTV293" s="62">
        <v>14111604</v>
      </c>
      <c r="MTW293" s="62">
        <v>14111604</v>
      </c>
      <c r="MTX293" s="62">
        <v>14111604</v>
      </c>
      <c r="MTY293" s="62">
        <v>14111604</v>
      </c>
      <c r="MTZ293" s="62">
        <v>14111604</v>
      </c>
      <c r="MUA293" s="62">
        <v>14111604</v>
      </c>
      <c r="MUB293" s="62">
        <v>14111604</v>
      </c>
      <c r="MUC293" s="62">
        <v>14111604</v>
      </c>
      <c r="MUD293" s="62">
        <v>14111604</v>
      </c>
      <c r="MUE293" s="62">
        <v>14111604</v>
      </c>
      <c r="MUF293" s="62">
        <v>14111604</v>
      </c>
      <c r="MUG293" s="62">
        <v>14111604</v>
      </c>
      <c r="MUH293" s="62">
        <v>14111604</v>
      </c>
      <c r="MUI293" s="62">
        <v>14111604</v>
      </c>
      <c r="MUJ293" s="62">
        <v>14111604</v>
      </c>
      <c r="MUK293" s="62">
        <v>14111604</v>
      </c>
      <c r="MUL293" s="62">
        <v>14111604</v>
      </c>
      <c r="MUM293" s="62">
        <v>14111604</v>
      </c>
      <c r="MUN293" s="62">
        <v>14111604</v>
      </c>
      <c r="MUO293" s="62">
        <v>14111604</v>
      </c>
      <c r="MUP293" s="62">
        <v>14111604</v>
      </c>
      <c r="MUQ293" s="62">
        <v>14111604</v>
      </c>
      <c r="MUR293" s="62">
        <v>14111604</v>
      </c>
      <c r="MUS293" s="62">
        <v>14111604</v>
      </c>
      <c r="MUT293" s="62">
        <v>14111604</v>
      </c>
      <c r="MUU293" s="62">
        <v>14111604</v>
      </c>
      <c r="MUV293" s="62">
        <v>14111604</v>
      </c>
      <c r="MUW293" s="62">
        <v>14111604</v>
      </c>
      <c r="MUX293" s="62">
        <v>14111604</v>
      </c>
      <c r="MUY293" s="62">
        <v>14111604</v>
      </c>
      <c r="MUZ293" s="62">
        <v>14111604</v>
      </c>
      <c r="MVA293" s="62">
        <v>14111604</v>
      </c>
      <c r="MVB293" s="62">
        <v>14111604</v>
      </c>
      <c r="MVC293" s="62">
        <v>14111604</v>
      </c>
      <c r="MVD293" s="62">
        <v>14111604</v>
      </c>
      <c r="MVE293" s="62">
        <v>14111604</v>
      </c>
      <c r="MVF293" s="62">
        <v>14111604</v>
      </c>
      <c r="MVG293" s="62">
        <v>14111604</v>
      </c>
      <c r="MVH293" s="62">
        <v>14111604</v>
      </c>
      <c r="MVI293" s="62">
        <v>14111604</v>
      </c>
      <c r="MVJ293" s="62">
        <v>14111604</v>
      </c>
      <c r="MVK293" s="62">
        <v>14111604</v>
      </c>
      <c r="MVL293" s="62">
        <v>14111604</v>
      </c>
      <c r="MVM293" s="62">
        <v>14111604</v>
      </c>
      <c r="MVN293" s="62">
        <v>14111604</v>
      </c>
      <c r="MVO293" s="62">
        <v>14111604</v>
      </c>
      <c r="MVP293" s="62">
        <v>14111604</v>
      </c>
      <c r="MVQ293" s="62">
        <v>14111604</v>
      </c>
      <c r="MVR293" s="62">
        <v>14111604</v>
      </c>
      <c r="MVS293" s="62">
        <v>14111604</v>
      </c>
      <c r="MVT293" s="62">
        <v>14111604</v>
      </c>
      <c r="MVU293" s="62">
        <v>14111604</v>
      </c>
      <c r="MVV293" s="62">
        <v>14111604</v>
      </c>
      <c r="MVW293" s="62">
        <v>14111604</v>
      </c>
      <c r="MVX293" s="62">
        <v>14111604</v>
      </c>
      <c r="MVY293" s="62">
        <v>14111604</v>
      </c>
      <c r="MVZ293" s="62">
        <v>14111604</v>
      </c>
      <c r="MWA293" s="62">
        <v>14111604</v>
      </c>
      <c r="MWB293" s="62">
        <v>14111604</v>
      </c>
      <c r="MWC293" s="62">
        <v>14111604</v>
      </c>
      <c r="MWD293" s="62">
        <v>14111604</v>
      </c>
      <c r="MWE293" s="62">
        <v>14111604</v>
      </c>
      <c r="MWF293" s="62">
        <v>14111604</v>
      </c>
      <c r="MWG293" s="62">
        <v>14111604</v>
      </c>
      <c r="MWH293" s="62">
        <v>14111604</v>
      </c>
      <c r="MWI293" s="62">
        <v>14111604</v>
      </c>
      <c r="MWJ293" s="62">
        <v>14111604</v>
      </c>
      <c r="MWK293" s="62">
        <v>14111604</v>
      </c>
      <c r="MWL293" s="62">
        <v>14111604</v>
      </c>
      <c r="MWM293" s="62">
        <v>14111604</v>
      </c>
      <c r="MWN293" s="62">
        <v>14111604</v>
      </c>
      <c r="MWO293" s="62">
        <v>14111604</v>
      </c>
      <c r="MWP293" s="62">
        <v>14111604</v>
      </c>
      <c r="MWQ293" s="62">
        <v>14111604</v>
      </c>
      <c r="MWR293" s="62">
        <v>14111604</v>
      </c>
      <c r="MWS293" s="62">
        <v>14111604</v>
      </c>
      <c r="MWT293" s="62">
        <v>14111604</v>
      </c>
      <c r="MWU293" s="62">
        <v>14111604</v>
      </c>
      <c r="MWV293" s="62">
        <v>14111604</v>
      </c>
      <c r="MWW293" s="62">
        <v>14111604</v>
      </c>
      <c r="MWX293" s="62">
        <v>14111604</v>
      </c>
      <c r="MWY293" s="62">
        <v>14111604</v>
      </c>
      <c r="MWZ293" s="62">
        <v>14111604</v>
      </c>
      <c r="MXA293" s="62">
        <v>14111604</v>
      </c>
      <c r="MXB293" s="62">
        <v>14111604</v>
      </c>
      <c r="MXC293" s="62">
        <v>14111604</v>
      </c>
      <c r="MXD293" s="62">
        <v>14111604</v>
      </c>
      <c r="MXE293" s="62">
        <v>14111604</v>
      </c>
      <c r="MXF293" s="62">
        <v>14111604</v>
      </c>
      <c r="MXG293" s="62">
        <v>14111604</v>
      </c>
      <c r="MXH293" s="62">
        <v>14111604</v>
      </c>
      <c r="MXI293" s="62">
        <v>14111604</v>
      </c>
      <c r="MXJ293" s="62">
        <v>14111604</v>
      </c>
      <c r="MXK293" s="62">
        <v>14111604</v>
      </c>
      <c r="MXL293" s="62">
        <v>14111604</v>
      </c>
      <c r="MXM293" s="62">
        <v>14111604</v>
      </c>
      <c r="MXN293" s="62">
        <v>14111604</v>
      </c>
      <c r="MXO293" s="62">
        <v>14111604</v>
      </c>
      <c r="MXP293" s="62">
        <v>14111604</v>
      </c>
      <c r="MXQ293" s="62">
        <v>14111604</v>
      </c>
      <c r="MXR293" s="62">
        <v>14111604</v>
      </c>
      <c r="MXS293" s="62">
        <v>14111604</v>
      </c>
      <c r="MXT293" s="62">
        <v>14111604</v>
      </c>
      <c r="MXU293" s="62">
        <v>14111604</v>
      </c>
      <c r="MXV293" s="62">
        <v>14111604</v>
      </c>
      <c r="MXW293" s="62">
        <v>14111604</v>
      </c>
      <c r="MXX293" s="62">
        <v>14111604</v>
      </c>
      <c r="MXY293" s="62">
        <v>14111604</v>
      </c>
      <c r="MXZ293" s="62">
        <v>14111604</v>
      </c>
      <c r="MYA293" s="62">
        <v>14111604</v>
      </c>
      <c r="MYB293" s="62">
        <v>14111604</v>
      </c>
      <c r="MYC293" s="62">
        <v>14111604</v>
      </c>
      <c r="MYD293" s="62">
        <v>14111604</v>
      </c>
      <c r="MYE293" s="62">
        <v>14111604</v>
      </c>
      <c r="MYF293" s="62">
        <v>14111604</v>
      </c>
      <c r="MYG293" s="62">
        <v>14111604</v>
      </c>
      <c r="MYH293" s="62">
        <v>14111604</v>
      </c>
      <c r="MYI293" s="62">
        <v>14111604</v>
      </c>
      <c r="MYJ293" s="62">
        <v>14111604</v>
      </c>
      <c r="MYK293" s="62">
        <v>14111604</v>
      </c>
      <c r="MYL293" s="62">
        <v>14111604</v>
      </c>
      <c r="MYM293" s="62">
        <v>14111604</v>
      </c>
      <c r="MYN293" s="62">
        <v>14111604</v>
      </c>
      <c r="MYO293" s="62">
        <v>14111604</v>
      </c>
      <c r="MYP293" s="62">
        <v>14111604</v>
      </c>
      <c r="MYQ293" s="62">
        <v>14111604</v>
      </c>
      <c r="MYR293" s="62">
        <v>14111604</v>
      </c>
      <c r="MYS293" s="62">
        <v>14111604</v>
      </c>
      <c r="MYT293" s="62">
        <v>14111604</v>
      </c>
      <c r="MYU293" s="62">
        <v>14111604</v>
      </c>
      <c r="MYV293" s="62">
        <v>14111604</v>
      </c>
      <c r="MYW293" s="62">
        <v>14111604</v>
      </c>
      <c r="MYX293" s="62">
        <v>14111604</v>
      </c>
      <c r="MYY293" s="62">
        <v>14111604</v>
      </c>
      <c r="MYZ293" s="62">
        <v>14111604</v>
      </c>
      <c r="MZA293" s="62">
        <v>14111604</v>
      </c>
      <c r="MZB293" s="62">
        <v>14111604</v>
      </c>
      <c r="MZC293" s="62">
        <v>14111604</v>
      </c>
      <c r="MZD293" s="62">
        <v>14111604</v>
      </c>
      <c r="MZE293" s="62">
        <v>14111604</v>
      </c>
      <c r="MZF293" s="62">
        <v>14111604</v>
      </c>
      <c r="MZG293" s="62">
        <v>14111604</v>
      </c>
      <c r="MZH293" s="62">
        <v>14111604</v>
      </c>
      <c r="MZI293" s="62">
        <v>14111604</v>
      </c>
      <c r="MZJ293" s="62">
        <v>14111604</v>
      </c>
      <c r="MZK293" s="62">
        <v>14111604</v>
      </c>
      <c r="MZL293" s="62">
        <v>14111604</v>
      </c>
      <c r="MZM293" s="62">
        <v>14111604</v>
      </c>
      <c r="MZN293" s="62">
        <v>14111604</v>
      </c>
      <c r="MZO293" s="62">
        <v>14111604</v>
      </c>
      <c r="MZP293" s="62">
        <v>14111604</v>
      </c>
      <c r="MZQ293" s="62">
        <v>14111604</v>
      </c>
      <c r="MZR293" s="62">
        <v>14111604</v>
      </c>
      <c r="MZS293" s="62">
        <v>14111604</v>
      </c>
      <c r="MZT293" s="62">
        <v>14111604</v>
      </c>
      <c r="MZU293" s="62">
        <v>14111604</v>
      </c>
      <c r="MZV293" s="62">
        <v>14111604</v>
      </c>
      <c r="MZW293" s="62">
        <v>14111604</v>
      </c>
      <c r="MZX293" s="62">
        <v>14111604</v>
      </c>
      <c r="MZY293" s="62">
        <v>14111604</v>
      </c>
      <c r="MZZ293" s="62">
        <v>14111604</v>
      </c>
      <c r="NAA293" s="62">
        <v>14111604</v>
      </c>
      <c r="NAB293" s="62">
        <v>14111604</v>
      </c>
      <c r="NAC293" s="62">
        <v>14111604</v>
      </c>
      <c r="NAD293" s="62">
        <v>14111604</v>
      </c>
      <c r="NAE293" s="62">
        <v>14111604</v>
      </c>
      <c r="NAF293" s="62">
        <v>14111604</v>
      </c>
      <c r="NAG293" s="62">
        <v>14111604</v>
      </c>
      <c r="NAH293" s="62">
        <v>14111604</v>
      </c>
      <c r="NAI293" s="62">
        <v>14111604</v>
      </c>
      <c r="NAJ293" s="62">
        <v>14111604</v>
      </c>
      <c r="NAK293" s="62">
        <v>14111604</v>
      </c>
      <c r="NAL293" s="62">
        <v>14111604</v>
      </c>
      <c r="NAM293" s="62">
        <v>14111604</v>
      </c>
      <c r="NAN293" s="62">
        <v>14111604</v>
      </c>
      <c r="NAO293" s="62">
        <v>14111604</v>
      </c>
      <c r="NAP293" s="62">
        <v>14111604</v>
      </c>
      <c r="NAQ293" s="62">
        <v>14111604</v>
      </c>
      <c r="NAR293" s="62">
        <v>14111604</v>
      </c>
      <c r="NAS293" s="62">
        <v>14111604</v>
      </c>
      <c r="NAT293" s="62">
        <v>14111604</v>
      </c>
      <c r="NAU293" s="62">
        <v>14111604</v>
      </c>
      <c r="NAV293" s="62">
        <v>14111604</v>
      </c>
      <c r="NAW293" s="62">
        <v>14111604</v>
      </c>
      <c r="NAX293" s="62">
        <v>14111604</v>
      </c>
      <c r="NAY293" s="62">
        <v>14111604</v>
      </c>
      <c r="NAZ293" s="62">
        <v>14111604</v>
      </c>
      <c r="NBA293" s="62">
        <v>14111604</v>
      </c>
      <c r="NBB293" s="62">
        <v>14111604</v>
      </c>
      <c r="NBC293" s="62">
        <v>14111604</v>
      </c>
      <c r="NBD293" s="62">
        <v>14111604</v>
      </c>
      <c r="NBE293" s="62">
        <v>14111604</v>
      </c>
      <c r="NBF293" s="62">
        <v>14111604</v>
      </c>
      <c r="NBG293" s="62">
        <v>14111604</v>
      </c>
      <c r="NBH293" s="62">
        <v>14111604</v>
      </c>
      <c r="NBI293" s="62">
        <v>14111604</v>
      </c>
      <c r="NBJ293" s="62">
        <v>14111604</v>
      </c>
      <c r="NBK293" s="62">
        <v>14111604</v>
      </c>
      <c r="NBL293" s="62">
        <v>14111604</v>
      </c>
      <c r="NBM293" s="62">
        <v>14111604</v>
      </c>
      <c r="NBN293" s="62">
        <v>14111604</v>
      </c>
      <c r="NBO293" s="62">
        <v>14111604</v>
      </c>
      <c r="NBP293" s="62">
        <v>14111604</v>
      </c>
      <c r="NBQ293" s="62">
        <v>14111604</v>
      </c>
      <c r="NBR293" s="62">
        <v>14111604</v>
      </c>
      <c r="NBS293" s="62">
        <v>14111604</v>
      </c>
      <c r="NBT293" s="62">
        <v>14111604</v>
      </c>
      <c r="NBU293" s="62">
        <v>14111604</v>
      </c>
      <c r="NBV293" s="62">
        <v>14111604</v>
      </c>
      <c r="NBW293" s="62">
        <v>14111604</v>
      </c>
      <c r="NBX293" s="62">
        <v>14111604</v>
      </c>
      <c r="NBY293" s="62">
        <v>14111604</v>
      </c>
      <c r="NBZ293" s="62">
        <v>14111604</v>
      </c>
      <c r="NCA293" s="62">
        <v>14111604</v>
      </c>
      <c r="NCB293" s="62">
        <v>14111604</v>
      </c>
      <c r="NCC293" s="62">
        <v>14111604</v>
      </c>
      <c r="NCD293" s="62">
        <v>14111604</v>
      </c>
      <c r="NCE293" s="62">
        <v>14111604</v>
      </c>
      <c r="NCF293" s="62">
        <v>14111604</v>
      </c>
      <c r="NCG293" s="62">
        <v>14111604</v>
      </c>
      <c r="NCH293" s="62">
        <v>14111604</v>
      </c>
      <c r="NCI293" s="62">
        <v>14111604</v>
      </c>
      <c r="NCJ293" s="62">
        <v>14111604</v>
      </c>
      <c r="NCK293" s="62">
        <v>14111604</v>
      </c>
      <c r="NCL293" s="62">
        <v>14111604</v>
      </c>
      <c r="NCM293" s="62">
        <v>14111604</v>
      </c>
      <c r="NCN293" s="62">
        <v>14111604</v>
      </c>
      <c r="NCO293" s="62">
        <v>14111604</v>
      </c>
      <c r="NCP293" s="62">
        <v>14111604</v>
      </c>
      <c r="NCQ293" s="62">
        <v>14111604</v>
      </c>
      <c r="NCR293" s="62">
        <v>14111604</v>
      </c>
      <c r="NCS293" s="62">
        <v>14111604</v>
      </c>
      <c r="NCT293" s="62">
        <v>14111604</v>
      </c>
      <c r="NCU293" s="62">
        <v>14111604</v>
      </c>
      <c r="NCV293" s="62">
        <v>14111604</v>
      </c>
      <c r="NCW293" s="62">
        <v>14111604</v>
      </c>
      <c r="NCX293" s="62">
        <v>14111604</v>
      </c>
      <c r="NCY293" s="62">
        <v>14111604</v>
      </c>
      <c r="NCZ293" s="62">
        <v>14111604</v>
      </c>
      <c r="NDA293" s="62">
        <v>14111604</v>
      </c>
      <c r="NDB293" s="62">
        <v>14111604</v>
      </c>
      <c r="NDC293" s="62">
        <v>14111604</v>
      </c>
      <c r="NDD293" s="62">
        <v>14111604</v>
      </c>
      <c r="NDE293" s="62">
        <v>14111604</v>
      </c>
      <c r="NDF293" s="62">
        <v>14111604</v>
      </c>
      <c r="NDG293" s="62">
        <v>14111604</v>
      </c>
      <c r="NDH293" s="62">
        <v>14111604</v>
      </c>
      <c r="NDI293" s="62">
        <v>14111604</v>
      </c>
      <c r="NDJ293" s="62">
        <v>14111604</v>
      </c>
      <c r="NDK293" s="62">
        <v>14111604</v>
      </c>
      <c r="NDL293" s="62">
        <v>14111604</v>
      </c>
      <c r="NDM293" s="62">
        <v>14111604</v>
      </c>
      <c r="NDN293" s="62">
        <v>14111604</v>
      </c>
      <c r="NDO293" s="62">
        <v>14111604</v>
      </c>
      <c r="NDP293" s="62">
        <v>14111604</v>
      </c>
      <c r="NDQ293" s="62">
        <v>14111604</v>
      </c>
      <c r="NDR293" s="62">
        <v>14111604</v>
      </c>
      <c r="NDS293" s="62">
        <v>14111604</v>
      </c>
      <c r="NDT293" s="62">
        <v>14111604</v>
      </c>
      <c r="NDU293" s="62">
        <v>14111604</v>
      </c>
      <c r="NDV293" s="62">
        <v>14111604</v>
      </c>
      <c r="NDW293" s="62">
        <v>14111604</v>
      </c>
      <c r="NDX293" s="62">
        <v>14111604</v>
      </c>
      <c r="NDY293" s="62">
        <v>14111604</v>
      </c>
      <c r="NDZ293" s="62">
        <v>14111604</v>
      </c>
      <c r="NEA293" s="62">
        <v>14111604</v>
      </c>
      <c r="NEB293" s="62">
        <v>14111604</v>
      </c>
      <c r="NEC293" s="62">
        <v>14111604</v>
      </c>
      <c r="NED293" s="62">
        <v>14111604</v>
      </c>
      <c r="NEE293" s="62">
        <v>14111604</v>
      </c>
      <c r="NEF293" s="62">
        <v>14111604</v>
      </c>
      <c r="NEG293" s="62">
        <v>14111604</v>
      </c>
      <c r="NEH293" s="62">
        <v>14111604</v>
      </c>
      <c r="NEI293" s="62">
        <v>14111604</v>
      </c>
      <c r="NEJ293" s="62">
        <v>14111604</v>
      </c>
      <c r="NEK293" s="62">
        <v>14111604</v>
      </c>
      <c r="NEL293" s="62">
        <v>14111604</v>
      </c>
      <c r="NEM293" s="62">
        <v>14111604</v>
      </c>
      <c r="NEN293" s="62">
        <v>14111604</v>
      </c>
      <c r="NEO293" s="62">
        <v>14111604</v>
      </c>
      <c r="NEP293" s="62">
        <v>14111604</v>
      </c>
      <c r="NEQ293" s="62">
        <v>14111604</v>
      </c>
      <c r="NER293" s="62">
        <v>14111604</v>
      </c>
      <c r="NES293" s="62">
        <v>14111604</v>
      </c>
      <c r="NET293" s="62">
        <v>14111604</v>
      </c>
      <c r="NEU293" s="62">
        <v>14111604</v>
      </c>
      <c r="NEV293" s="62">
        <v>14111604</v>
      </c>
      <c r="NEW293" s="62">
        <v>14111604</v>
      </c>
      <c r="NEX293" s="62">
        <v>14111604</v>
      </c>
      <c r="NEY293" s="62">
        <v>14111604</v>
      </c>
      <c r="NEZ293" s="62">
        <v>14111604</v>
      </c>
      <c r="NFA293" s="62">
        <v>14111604</v>
      </c>
      <c r="NFB293" s="62">
        <v>14111604</v>
      </c>
      <c r="NFC293" s="62">
        <v>14111604</v>
      </c>
      <c r="NFD293" s="62">
        <v>14111604</v>
      </c>
      <c r="NFE293" s="62">
        <v>14111604</v>
      </c>
      <c r="NFF293" s="62">
        <v>14111604</v>
      </c>
      <c r="NFG293" s="62">
        <v>14111604</v>
      </c>
      <c r="NFH293" s="62">
        <v>14111604</v>
      </c>
      <c r="NFI293" s="62">
        <v>14111604</v>
      </c>
      <c r="NFJ293" s="62">
        <v>14111604</v>
      </c>
      <c r="NFK293" s="62">
        <v>14111604</v>
      </c>
      <c r="NFL293" s="62">
        <v>14111604</v>
      </c>
      <c r="NFM293" s="62">
        <v>14111604</v>
      </c>
      <c r="NFN293" s="62">
        <v>14111604</v>
      </c>
      <c r="NFO293" s="62">
        <v>14111604</v>
      </c>
      <c r="NFP293" s="62">
        <v>14111604</v>
      </c>
      <c r="NFQ293" s="62">
        <v>14111604</v>
      </c>
      <c r="NFR293" s="62">
        <v>14111604</v>
      </c>
      <c r="NFS293" s="62">
        <v>14111604</v>
      </c>
      <c r="NFT293" s="62">
        <v>14111604</v>
      </c>
      <c r="NFU293" s="62">
        <v>14111604</v>
      </c>
      <c r="NFV293" s="62">
        <v>14111604</v>
      </c>
      <c r="NFW293" s="62">
        <v>14111604</v>
      </c>
      <c r="NFX293" s="62">
        <v>14111604</v>
      </c>
      <c r="NFY293" s="62">
        <v>14111604</v>
      </c>
      <c r="NFZ293" s="62">
        <v>14111604</v>
      </c>
      <c r="NGA293" s="62">
        <v>14111604</v>
      </c>
      <c r="NGB293" s="62">
        <v>14111604</v>
      </c>
      <c r="NGC293" s="62">
        <v>14111604</v>
      </c>
      <c r="NGD293" s="62">
        <v>14111604</v>
      </c>
      <c r="NGE293" s="62">
        <v>14111604</v>
      </c>
      <c r="NGF293" s="62">
        <v>14111604</v>
      </c>
      <c r="NGG293" s="62">
        <v>14111604</v>
      </c>
      <c r="NGH293" s="62">
        <v>14111604</v>
      </c>
      <c r="NGI293" s="62">
        <v>14111604</v>
      </c>
      <c r="NGJ293" s="62">
        <v>14111604</v>
      </c>
      <c r="NGK293" s="62">
        <v>14111604</v>
      </c>
      <c r="NGL293" s="62">
        <v>14111604</v>
      </c>
      <c r="NGM293" s="62">
        <v>14111604</v>
      </c>
      <c r="NGN293" s="62">
        <v>14111604</v>
      </c>
      <c r="NGO293" s="62">
        <v>14111604</v>
      </c>
      <c r="NGP293" s="62">
        <v>14111604</v>
      </c>
      <c r="NGQ293" s="62">
        <v>14111604</v>
      </c>
      <c r="NGR293" s="62">
        <v>14111604</v>
      </c>
      <c r="NGS293" s="62">
        <v>14111604</v>
      </c>
      <c r="NGT293" s="62">
        <v>14111604</v>
      </c>
      <c r="NGU293" s="62">
        <v>14111604</v>
      </c>
      <c r="NGV293" s="62">
        <v>14111604</v>
      </c>
      <c r="NGW293" s="62">
        <v>14111604</v>
      </c>
      <c r="NGX293" s="62">
        <v>14111604</v>
      </c>
      <c r="NGY293" s="62">
        <v>14111604</v>
      </c>
      <c r="NGZ293" s="62">
        <v>14111604</v>
      </c>
      <c r="NHA293" s="62">
        <v>14111604</v>
      </c>
      <c r="NHB293" s="62">
        <v>14111604</v>
      </c>
      <c r="NHC293" s="62">
        <v>14111604</v>
      </c>
      <c r="NHD293" s="62">
        <v>14111604</v>
      </c>
      <c r="NHE293" s="62">
        <v>14111604</v>
      </c>
      <c r="NHF293" s="62">
        <v>14111604</v>
      </c>
      <c r="NHG293" s="62">
        <v>14111604</v>
      </c>
      <c r="NHH293" s="62">
        <v>14111604</v>
      </c>
      <c r="NHI293" s="62">
        <v>14111604</v>
      </c>
      <c r="NHJ293" s="62">
        <v>14111604</v>
      </c>
      <c r="NHK293" s="62">
        <v>14111604</v>
      </c>
      <c r="NHL293" s="62">
        <v>14111604</v>
      </c>
      <c r="NHM293" s="62">
        <v>14111604</v>
      </c>
      <c r="NHN293" s="62">
        <v>14111604</v>
      </c>
      <c r="NHO293" s="62">
        <v>14111604</v>
      </c>
      <c r="NHP293" s="62">
        <v>14111604</v>
      </c>
      <c r="NHQ293" s="62">
        <v>14111604</v>
      </c>
      <c r="NHR293" s="62">
        <v>14111604</v>
      </c>
      <c r="NHS293" s="62">
        <v>14111604</v>
      </c>
      <c r="NHT293" s="62">
        <v>14111604</v>
      </c>
      <c r="NHU293" s="62">
        <v>14111604</v>
      </c>
      <c r="NHV293" s="62">
        <v>14111604</v>
      </c>
      <c r="NHW293" s="62">
        <v>14111604</v>
      </c>
      <c r="NHX293" s="62">
        <v>14111604</v>
      </c>
      <c r="NHY293" s="62">
        <v>14111604</v>
      </c>
      <c r="NHZ293" s="62">
        <v>14111604</v>
      </c>
      <c r="NIA293" s="62">
        <v>14111604</v>
      </c>
      <c r="NIB293" s="62">
        <v>14111604</v>
      </c>
      <c r="NIC293" s="62">
        <v>14111604</v>
      </c>
      <c r="NID293" s="62">
        <v>14111604</v>
      </c>
      <c r="NIE293" s="62">
        <v>14111604</v>
      </c>
      <c r="NIF293" s="62">
        <v>14111604</v>
      </c>
      <c r="NIG293" s="62">
        <v>14111604</v>
      </c>
      <c r="NIH293" s="62">
        <v>14111604</v>
      </c>
      <c r="NII293" s="62">
        <v>14111604</v>
      </c>
      <c r="NIJ293" s="62">
        <v>14111604</v>
      </c>
      <c r="NIK293" s="62">
        <v>14111604</v>
      </c>
      <c r="NIL293" s="62">
        <v>14111604</v>
      </c>
      <c r="NIM293" s="62">
        <v>14111604</v>
      </c>
      <c r="NIN293" s="62">
        <v>14111604</v>
      </c>
      <c r="NIO293" s="62">
        <v>14111604</v>
      </c>
      <c r="NIP293" s="62">
        <v>14111604</v>
      </c>
      <c r="NIQ293" s="62">
        <v>14111604</v>
      </c>
      <c r="NIR293" s="62">
        <v>14111604</v>
      </c>
      <c r="NIS293" s="62">
        <v>14111604</v>
      </c>
      <c r="NIT293" s="62">
        <v>14111604</v>
      </c>
      <c r="NIU293" s="62">
        <v>14111604</v>
      </c>
      <c r="NIV293" s="62">
        <v>14111604</v>
      </c>
      <c r="NIW293" s="62">
        <v>14111604</v>
      </c>
      <c r="NIX293" s="62">
        <v>14111604</v>
      </c>
      <c r="NIY293" s="62">
        <v>14111604</v>
      </c>
      <c r="NIZ293" s="62">
        <v>14111604</v>
      </c>
      <c r="NJA293" s="62">
        <v>14111604</v>
      </c>
      <c r="NJB293" s="62">
        <v>14111604</v>
      </c>
      <c r="NJC293" s="62">
        <v>14111604</v>
      </c>
      <c r="NJD293" s="62">
        <v>14111604</v>
      </c>
      <c r="NJE293" s="62">
        <v>14111604</v>
      </c>
      <c r="NJF293" s="62">
        <v>14111604</v>
      </c>
      <c r="NJG293" s="62">
        <v>14111604</v>
      </c>
      <c r="NJH293" s="62">
        <v>14111604</v>
      </c>
      <c r="NJI293" s="62">
        <v>14111604</v>
      </c>
      <c r="NJJ293" s="62">
        <v>14111604</v>
      </c>
      <c r="NJK293" s="62">
        <v>14111604</v>
      </c>
      <c r="NJL293" s="62">
        <v>14111604</v>
      </c>
      <c r="NJM293" s="62">
        <v>14111604</v>
      </c>
      <c r="NJN293" s="62">
        <v>14111604</v>
      </c>
      <c r="NJO293" s="62">
        <v>14111604</v>
      </c>
      <c r="NJP293" s="62">
        <v>14111604</v>
      </c>
      <c r="NJQ293" s="62">
        <v>14111604</v>
      </c>
      <c r="NJR293" s="62">
        <v>14111604</v>
      </c>
      <c r="NJS293" s="62">
        <v>14111604</v>
      </c>
      <c r="NJT293" s="62">
        <v>14111604</v>
      </c>
      <c r="NJU293" s="62">
        <v>14111604</v>
      </c>
      <c r="NJV293" s="62">
        <v>14111604</v>
      </c>
      <c r="NJW293" s="62">
        <v>14111604</v>
      </c>
      <c r="NJX293" s="62">
        <v>14111604</v>
      </c>
      <c r="NJY293" s="62">
        <v>14111604</v>
      </c>
      <c r="NJZ293" s="62">
        <v>14111604</v>
      </c>
      <c r="NKA293" s="62">
        <v>14111604</v>
      </c>
      <c r="NKB293" s="62">
        <v>14111604</v>
      </c>
      <c r="NKC293" s="62">
        <v>14111604</v>
      </c>
      <c r="NKD293" s="62">
        <v>14111604</v>
      </c>
      <c r="NKE293" s="62">
        <v>14111604</v>
      </c>
      <c r="NKF293" s="62">
        <v>14111604</v>
      </c>
      <c r="NKG293" s="62">
        <v>14111604</v>
      </c>
      <c r="NKH293" s="62">
        <v>14111604</v>
      </c>
      <c r="NKI293" s="62">
        <v>14111604</v>
      </c>
      <c r="NKJ293" s="62">
        <v>14111604</v>
      </c>
      <c r="NKK293" s="62">
        <v>14111604</v>
      </c>
      <c r="NKL293" s="62">
        <v>14111604</v>
      </c>
      <c r="NKM293" s="62">
        <v>14111604</v>
      </c>
      <c r="NKN293" s="62">
        <v>14111604</v>
      </c>
      <c r="NKO293" s="62">
        <v>14111604</v>
      </c>
      <c r="NKP293" s="62">
        <v>14111604</v>
      </c>
      <c r="NKQ293" s="62">
        <v>14111604</v>
      </c>
      <c r="NKR293" s="62">
        <v>14111604</v>
      </c>
      <c r="NKS293" s="62">
        <v>14111604</v>
      </c>
      <c r="NKT293" s="62">
        <v>14111604</v>
      </c>
      <c r="NKU293" s="62">
        <v>14111604</v>
      </c>
      <c r="NKV293" s="62">
        <v>14111604</v>
      </c>
      <c r="NKW293" s="62">
        <v>14111604</v>
      </c>
      <c r="NKX293" s="62">
        <v>14111604</v>
      </c>
      <c r="NKY293" s="62">
        <v>14111604</v>
      </c>
      <c r="NKZ293" s="62">
        <v>14111604</v>
      </c>
      <c r="NLA293" s="62">
        <v>14111604</v>
      </c>
      <c r="NLB293" s="62">
        <v>14111604</v>
      </c>
      <c r="NLC293" s="62">
        <v>14111604</v>
      </c>
      <c r="NLD293" s="62">
        <v>14111604</v>
      </c>
      <c r="NLE293" s="62">
        <v>14111604</v>
      </c>
      <c r="NLF293" s="62">
        <v>14111604</v>
      </c>
      <c r="NLG293" s="62">
        <v>14111604</v>
      </c>
      <c r="NLH293" s="62">
        <v>14111604</v>
      </c>
      <c r="NLI293" s="62">
        <v>14111604</v>
      </c>
      <c r="NLJ293" s="62">
        <v>14111604</v>
      </c>
      <c r="NLK293" s="62">
        <v>14111604</v>
      </c>
      <c r="NLL293" s="62">
        <v>14111604</v>
      </c>
      <c r="NLM293" s="62">
        <v>14111604</v>
      </c>
      <c r="NLN293" s="62">
        <v>14111604</v>
      </c>
      <c r="NLO293" s="62">
        <v>14111604</v>
      </c>
      <c r="NLP293" s="62">
        <v>14111604</v>
      </c>
      <c r="NLQ293" s="62">
        <v>14111604</v>
      </c>
      <c r="NLR293" s="62">
        <v>14111604</v>
      </c>
      <c r="NLS293" s="62">
        <v>14111604</v>
      </c>
      <c r="NLT293" s="62">
        <v>14111604</v>
      </c>
      <c r="NLU293" s="62">
        <v>14111604</v>
      </c>
      <c r="NLV293" s="62">
        <v>14111604</v>
      </c>
      <c r="NLW293" s="62">
        <v>14111604</v>
      </c>
      <c r="NLX293" s="62">
        <v>14111604</v>
      </c>
      <c r="NLY293" s="62">
        <v>14111604</v>
      </c>
      <c r="NLZ293" s="62">
        <v>14111604</v>
      </c>
      <c r="NMA293" s="62">
        <v>14111604</v>
      </c>
      <c r="NMB293" s="62">
        <v>14111604</v>
      </c>
      <c r="NMC293" s="62">
        <v>14111604</v>
      </c>
      <c r="NMD293" s="62">
        <v>14111604</v>
      </c>
      <c r="NME293" s="62">
        <v>14111604</v>
      </c>
      <c r="NMF293" s="62">
        <v>14111604</v>
      </c>
      <c r="NMG293" s="62">
        <v>14111604</v>
      </c>
      <c r="NMH293" s="62">
        <v>14111604</v>
      </c>
      <c r="NMI293" s="62">
        <v>14111604</v>
      </c>
      <c r="NMJ293" s="62">
        <v>14111604</v>
      </c>
      <c r="NMK293" s="62">
        <v>14111604</v>
      </c>
      <c r="NML293" s="62">
        <v>14111604</v>
      </c>
      <c r="NMM293" s="62">
        <v>14111604</v>
      </c>
      <c r="NMN293" s="62">
        <v>14111604</v>
      </c>
      <c r="NMO293" s="62">
        <v>14111604</v>
      </c>
      <c r="NMP293" s="62">
        <v>14111604</v>
      </c>
      <c r="NMQ293" s="62">
        <v>14111604</v>
      </c>
      <c r="NMR293" s="62">
        <v>14111604</v>
      </c>
      <c r="NMS293" s="62">
        <v>14111604</v>
      </c>
      <c r="NMT293" s="62">
        <v>14111604</v>
      </c>
      <c r="NMU293" s="62">
        <v>14111604</v>
      </c>
      <c r="NMV293" s="62">
        <v>14111604</v>
      </c>
      <c r="NMW293" s="62">
        <v>14111604</v>
      </c>
      <c r="NMX293" s="62">
        <v>14111604</v>
      </c>
      <c r="NMY293" s="62">
        <v>14111604</v>
      </c>
      <c r="NMZ293" s="62">
        <v>14111604</v>
      </c>
      <c r="NNA293" s="62">
        <v>14111604</v>
      </c>
      <c r="NNB293" s="62">
        <v>14111604</v>
      </c>
      <c r="NNC293" s="62">
        <v>14111604</v>
      </c>
      <c r="NND293" s="62">
        <v>14111604</v>
      </c>
      <c r="NNE293" s="62">
        <v>14111604</v>
      </c>
      <c r="NNF293" s="62">
        <v>14111604</v>
      </c>
      <c r="NNG293" s="62">
        <v>14111604</v>
      </c>
      <c r="NNH293" s="62">
        <v>14111604</v>
      </c>
      <c r="NNI293" s="62">
        <v>14111604</v>
      </c>
      <c r="NNJ293" s="62">
        <v>14111604</v>
      </c>
      <c r="NNK293" s="62">
        <v>14111604</v>
      </c>
      <c r="NNL293" s="62">
        <v>14111604</v>
      </c>
      <c r="NNM293" s="62">
        <v>14111604</v>
      </c>
      <c r="NNN293" s="62">
        <v>14111604</v>
      </c>
      <c r="NNO293" s="62">
        <v>14111604</v>
      </c>
      <c r="NNP293" s="62">
        <v>14111604</v>
      </c>
      <c r="NNQ293" s="62">
        <v>14111604</v>
      </c>
      <c r="NNR293" s="62">
        <v>14111604</v>
      </c>
      <c r="NNS293" s="62">
        <v>14111604</v>
      </c>
      <c r="NNT293" s="62">
        <v>14111604</v>
      </c>
      <c r="NNU293" s="62">
        <v>14111604</v>
      </c>
      <c r="NNV293" s="62">
        <v>14111604</v>
      </c>
      <c r="NNW293" s="62">
        <v>14111604</v>
      </c>
      <c r="NNX293" s="62">
        <v>14111604</v>
      </c>
      <c r="NNY293" s="62">
        <v>14111604</v>
      </c>
      <c r="NNZ293" s="62">
        <v>14111604</v>
      </c>
      <c r="NOA293" s="62">
        <v>14111604</v>
      </c>
      <c r="NOB293" s="62">
        <v>14111604</v>
      </c>
      <c r="NOC293" s="62">
        <v>14111604</v>
      </c>
      <c r="NOD293" s="62">
        <v>14111604</v>
      </c>
      <c r="NOE293" s="62">
        <v>14111604</v>
      </c>
      <c r="NOF293" s="62">
        <v>14111604</v>
      </c>
      <c r="NOG293" s="62">
        <v>14111604</v>
      </c>
      <c r="NOH293" s="62">
        <v>14111604</v>
      </c>
      <c r="NOI293" s="62">
        <v>14111604</v>
      </c>
      <c r="NOJ293" s="62">
        <v>14111604</v>
      </c>
      <c r="NOK293" s="62">
        <v>14111604</v>
      </c>
      <c r="NOL293" s="62">
        <v>14111604</v>
      </c>
      <c r="NOM293" s="62">
        <v>14111604</v>
      </c>
      <c r="NON293" s="62">
        <v>14111604</v>
      </c>
      <c r="NOO293" s="62">
        <v>14111604</v>
      </c>
      <c r="NOP293" s="62">
        <v>14111604</v>
      </c>
      <c r="NOQ293" s="62">
        <v>14111604</v>
      </c>
      <c r="NOR293" s="62">
        <v>14111604</v>
      </c>
      <c r="NOS293" s="62">
        <v>14111604</v>
      </c>
      <c r="NOT293" s="62">
        <v>14111604</v>
      </c>
      <c r="NOU293" s="62">
        <v>14111604</v>
      </c>
      <c r="NOV293" s="62">
        <v>14111604</v>
      </c>
      <c r="NOW293" s="62">
        <v>14111604</v>
      </c>
      <c r="NOX293" s="62">
        <v>14111604</v>
      </c>
      <c r="NOY293" s="62">
        <v>14111604</v>
      </c>
      <c r="NOZ293" s="62">
        <v>14111604</v>
      </c>
      <c r="NPA293" s="62">
        <v>14111604</v>
      </c>
      <c r="NPB293" s="62">
        <v>14111604</v>
      </c>
      <c r="NPC293" s="62">
        <v>14111604</v>
      </c>
      <c r="NPD293" s="62">
        <v>14111604</v>
      </c>
      <c r="NPE293" s="62">
        <v>14111604</v>
      </c>
      <c r="NPF293" s="62">
        <v>14111604</v>
      </c>
      <c r="NPG293" s="62">
        <v>14111604</v>
      </c>
      <c r="NPH293" s="62">
        <v>14111604</v>
      </c>
      <c r="NPI293" s="62">
        <v>14111604</v>
      </c>
      <c r="NPJ293" s="62">
        <v>14111604</v>
      </c>
      <c r="NPK293" s="62">
        <v>14111604</v>
      </c>
      <c r="NPL293" s="62">
        <v>14111604</v>
      </c>
      <c r="NPM293" s="62">
        <v>14111604</v>
      </c>
      <c r="NPN293" s="62">
        <v>14111604</v>
      </c>
      <c r="NPO293" s="62">
        <v>14111604</v>
      </c>
      <c r="NPP293" s="62">
        <v>14111604</v>
      </c>
      <c r="NPQ293" s="62">
        <v>14111604</v>
      </c>
      <c r="NPR293" s="62">
        <v>14111604</v>
      </c>
      <c r="NPS293" s="62">
        <v>14111604</v>
      </c>
      <c r="NPT293" s="62">
        <v>14111604</v>
      </c>
      <c r="NPU293" s="62">
        <v>14111604</v>
      </c>
      <c r="NPV293" s="62">
        <v>14111604</v>
      </c>
      <c r="NPW293" s="62">
        <v>14111604</v>
      </c>
      <c r="NPX293" s="62">
        <v>14111604</v>
      </c>
      <c r="NPY293" s="62">
        <v>14111604</v>
      </c>
      <c r="NPZ293" s="62">
        <v>14111604</v>
      </c>
      <c r="NQA293" s="62">
        <v>14111604</v>
      </c>
      <c r="NQB293" s="62">
        <v>14111604</v>
      </c>
      <c r="NQC293" s="62">
        <v>14111604</v>
      </c>
      <c r="NQD293" s="62">
        <v>14111604</v>
      </c>
      <c r="NQE293" s="62">
        <v>14111604</v>
      </c>
      <c r="NQF293" s="62">
        <v>14111604</v>
      </c>
      <c r="NQG293" s="62">
        <v>14111604</v>
      </c>
      <c r="NQH293" s="62">
        <v>14111604</v>
      </c>
      <c r="NQI293" s="62">
        <v>14111604</v>
      </c>
      <c r="NQJ293" s="62">
        <v>14111604</v>
      </c>
      <c r="NQK293" s="62">
        <v>14111604</v>
      </c>
      <c r="NQL293" s="62">
        <v>14111604</v>
      </c>
      <c r="NQM293" s="62">
        <v>14111604</v>
      </c>
      <c r="NQN293" s="62">
        <v>14111604</v>
      </c>
      <c r="NQO293" s="62">
        <v>14111604</v>
      </c>
      <c r="NQP293" s="62">
        <v>14111604</v>
      </c>
      <c r="NQQ293" s="62">
        <v>14111604</v>
      </c>
      <c r="NQR293" s="62">
        <v>14111604</v>
      </c>
      <c r="NQS293" s="62">
        <v>14111604</v>
      </c>
      <c r="NQT293" s="62">
        <v>14111604</v>
      </c>
      <c r="NQU293" s="62">
        <v>14111604</v>
      </c>
      <c r="NQV293" s="62">
        <v>14111604</v>
      </c>
      <c r="NQW293" s="62">
        <v>14111604</v>
      </c>
      <c r="NQX293" s="62">
        <v>14111604</v>
      </c>
      <c r="NQY293" s="62">
        <v>14111604</v>
      </c>
      <c r="NQZ293" s="62">
        <v>14111604</v>
      </c>
      <c r="NRA293" s="62">
        <v>14111604</v>
      </c>
      <c r="NRB293" s="62">
        <v>14111604</v>
      </c>
      <c r="NRC293" s="62">
        <v>14111604</v>
      </c>
      <c r="NRD293" s="62">
        <v>14111604</v>
      </c>
      <c r="NRE293" s="62">
        <v>14111604</v>
      </c>
      <c r="NRF293" s="62">
        <v>14111604</v>
      </c>
      <c r="NRG293" s="62">
        <v>14111604</v>
      </c>
      <c r="NRH293" s="62">
        <v>14111604</v>
      </c>
      <c r="NRI293" s="62">
        <v>14111604</v>
      </c>
      <c r="NRJ293" s="62">
        <v>14111604</v>
      </c>
      <c r="NRK293" s="62">
        <v>14111604</v>
      </c>
      <c r="NRL293" s="62">
        <v>14111604</v>
      </c>
      <c r="NRM293" s="62">
        <v>14111604</v>
      </c>
      <c r="NRN293" s="62">
        <v>14111604</v>
      </c>
      <c r="NRO293" s="62">
        <v>14111604</v>
      </c>
      <c r="NRP293" s="62">
        <v>14111604</v>
      </c>
      <c r="NRQ293" s="62">
        <v>14111604</v>
      </c>
      <c r="NRR293" s="62">
        <v>14111604</v>
      </c>
      <c r="NRS293" s="62">
        <v>14111604</v>
      </c>
      <c r="NRT293" s="62">
        <v>14111604</v>
      </c>
      <c r="NRU293" s="62">
        <v>14111604</v>
      </c>
      <c r="NRV293" s="62">
        <v>14111604</v>
      </c>
      <c r="NRW293" s="62">
        <v>14111604</v>
      </c>
      <c r="NRX293" s="62">
        <v>14111604</v>
      </c>
      <c r="NRY293" s="62">
        <v>14111604</v>
      </c>
      <c r="NRZ293" s="62">
        <v>14111604</v>
      </c>
      <c r="NSA293" s="62">
        <v>14111604</v>
      </c>
      <c r="NSB293" s="62">
        <v>14111604</v>
      </c>
      <c r="NSC293" s="62">
        <v>14111604</v>
      </c>
      <c r="NSD293" s="62">
        <v>14111604</v>
      </c>
      <c r="NSE293" s="62">
        <v>14111604</v>
      </c>
      <c r="NSF293" s="62">
        <v>14111604</v>
      </c>
      <c r="NSG293" s="62">
        <v>14111604</v>
      </c>
      <c r="NSH293" s="62">
        <v>14111604</v>
      </c>
      <c r="NSI293" s="62">
        <v>14111604</v>
      </c>
      <c r="NSJ293" s="62">
        <v>14111604</v>
      </c>
      <c r="NSK293" s="62">
        <v>14111604</v>
      </c>
      <c r="NSL293" s="62">
        <v>14111604</v>
      </c>
      <c r="NSM293" s="62">
        <v>14111604</v>
      </c>
      <c r="NSN293" s="62">
        <v>14111604</v>
      </c>
      <c r="NSO293" s="62">
        <v>14111604</v>
      </c>
      <c r="NSP293" s="62">
        <v>14111604</v>
      </c>
      <c r="NSQ293" s="62">
        <v>14111604</v>
      </c>
      <c r="NSR293" s="62">
        <v>14111604</v>
      </c>
      <c r="NSS293" s="62">
        <v>14111604</v>
      </c>
      <c r="NST293" s="62">
        <v>14111604</v>
      </c>
      <c r="NSU293" s="62">
        <v>14111604</v>
      </c>
      <c r="NSV293" s="62">
        <v>14111604</v>
      </c>
      <c r="NSW293" s="62">
        <v>14111604</v>
      </c>
      <c r="NSX293" s="62">
        <v>14111604</v>
      </c>
      <c r="NSY293" s="62">
        <v>14111604</v>
      </c>
      <c r="NSZ293" s="62">
        <v>14111604</v>
      </c>
      <c r="NTA293" s="62">
        <v>14111604</v>
      </c>
      <c r="NTB293" s="62">
        <v>14111604</v>
      </c>
      <c r="NTC293" s="62">
        <v>14111604</v>
      </c>
      <c r="NTD293" s="62">
        <v>14111604</v>
      </c>
      <c r="NTE293" s="62">
        <v>14111604</v>
      </c>
      <c r="NTF293" s="62">
        <v>14111604</v>
      </c>
      <c r="NTG293" s="62">
        <v>14111604</v>
      </c>
      <c r="NTH293" s="62">
        <v>14111604</v>
      </c>
      <c r="NTI293" s="62">
        <v>14111604</v>
      </c>
      <c r="NTJ293" s="62">
        <v>14111604</v>
      </c>
      <c r="NTK293" s="62">
        <v>14111604</v>
      </c>
      <c r="NTL293" s="62">
        <v>14111604</v>
      </c>
      <c r="NTM293" s="62">
        <v>14111604</v>
      </c>
      <c r="NTN293" s="62">
        <v>14111604</v>
      </c>
      <c r="NTO293" s="62">
        <v>14111604</v>
      </c>
      <c r="NTP293" s="62">
        <v>14111604</v>
      </c>
      <c r="NTQ293" s="62">
        <v>14111604</v>
      </c>
      <c r="NTR293" s="62">
        <v>14111604</v>
      </c>
      <c r="NTS293" s="62">
        <v>14111604</v>
      </c>
      <c r="NTT293" s="62">
        <v>14111604</v>
      </c>
      <c r="NTU293" s="62">
        <v>14111604</v>
      </c>
      <c r="NTV293" s="62">
        <v>14111604</v>
      </c>
      <c r="NTW293" s="62">
        <v>14111604</v>
      </c>
      <c r="NTX293" s="62">
        <v>14111604</v>
      </c>
      <c r="NTY293" s="62">
        <v>14111604</v>
      </c>
      <c r="NTZ293" s="62">
        <v>14111604</v>
      </c>
      <c r="NUA293" s="62">
        <v>14111604</v>
      </c>
      <c r="NUB293" s="62">
        <v>14111604</v>
      </c>
      <c r="NUC293" s="62">
        <v>14111604</v>
      </c>
      <c r="NUD293" s="62">
        <v>14111604</v>
      </c>
      <c r="NUE293" s="62">
        <v>14111604</v>
      </c>
      <c r="NUF293" s="62">
        <v>14111604</v>
      </c>
      <c r="NUG293" s="62">
        <v>14111604</v>
      </c>
      <c r="NUH293" s="62">
        <v>14111604</v>
      </c>
      <c r="NUI293" s="62">
        <v>14111604</v>
      </c>
      <c r="NUJ293" s="62">
        <v>14111604</v>
      </c>
      <c r="NUK293" s="62">
        <v>14111604</v>
      </c>
      <c r="NUL293" s="62">
        <v>14111604</v>
      </c>
      <c r="NUM293" s="62">
        <v>14111604</v>
      </c>
      <c r="NUN293" s="62">
        <v>14111604</v>
      </c>
      <c r="NUO293" s="62">
        <v>14111604</v>
      </c>
      <c r="NUP293" s="62">
        <v>14111604</v>
      </c>
      <c r="NUQ293" s="62">
        <v>14111604</v>
      </c>
      <c r="NUR293" s="62">
        <v>14111604</v>
      </c>
      <c r="NUS293" s="62">
        <v>14111604</v>
      </c>
      <c r="NUT293" s="62">
        <v>14111604</v>
      </c>
      <c r="NUU293" s="62">
        <v>14111604</v>
      </c>
      <c r="NUV293" s="62">
        <v>14111604</v>
      </c>
      <c r="NUW293" s="62">
        <v>14111604</v>
      </c>
      <c r="NUX293" s="62">
        <v>14111604</v>
      </c>
      <c r="NUY293" s="62">
        <v>14111604</v>
      </c>
      <c r="NUZ293" s="62">
        <v>14111604</v>
      </c>
      <c r="NVA293" s="62">
        <v>14111604</v>
      </c>
      <c r="NVB293" s="62">
        <v>14111604</v>
      </c>
      <c r="NVC293" s="62">
        <v>14111604</v>
      </c>
      <c r="NVD293" s="62">
        <v>14111604</v>
      </c>
      <c r="NVE293" s="62">
        <v>14111604</v>
      </c>
      <c r="NVF293" s="62">
        <v>14111604</v>
      </c>
      <c r="NVG293" s="62">
        <v>14111604</v>
      </c>
      <c r="NVH293" s="62">
        <v>14111604</v>
      </c>
      <c r="NVI293" s="62">
        <v>14111604</v>
      </c>
      <c r="NVJ293" s="62">
        <v>14111604</v>
      </c>
      <c r="NVK293" s="62">
        <v>14111604</v>
      </c>
      <c r="NVL293" s="62">
        <v>14111604</v>
      </c>
      <c r="NVM293" s="62">
        <v>14111604</v>
      </c>
      <c r="NVN293" s="62">
        <v>14111604</v>
      </c>
      <c r="NVO293" s="62">
        <v>14111604</v>
      </c>
      <c r="NVP293" s="62">
        <v>14111604</v>
      </c>
      <c r="NVQ293" s="62">
        <v>14111604</v>
      </c>
      <c r="NVR293" s="62">
        <v>14111604</v>
      </c>
      <c r="NVS293" s="62">
        <v>14111604</v>
      </c>
      <c r="NVT293" s="62">
        <v>14111604</v>
      </c>
      <c r="NVU293" s="62">
        <v>14111604</v>
      </c>
      <c r="NVV293" s="62">
        <v>14111604</v>
      </c>
      <c r="NVW293" s="62">
        <v>14111604</v>
      </c>
      <c r="NVX293" s="62">
        <v>14111604</v>
      </c>
      <c r="NVY293" s="62">
        <v>14111604</v>
      </c>
      <c r="NVZ293" s="62">
        <v>14111604</v>
      </c>
      <c r="NWA293" s="62">
        <v>14111604</v>
      </c>
      <c r="NWB293" s="62">
        <v>14111604</v>
      </c>
      <c r="NWC293" s="62">
        <v>14111604</v>
      </c>
      <c r="NWD293" s="62">
        <v>14111604</v>
      </c>
      <c r="NWE293" s="62">
        <v>14111604</v>
      </c>
      <c r="NWF293" s="62">
        <v>14111604</v>
      </c>
      <c r="NWG293" s="62">
        <v>14111604</v>
      </c>
      <c r="NWH293" s="62">
        <v>14111604</v>
      </c>
      <c r="NWI293" s="62">
        <v>14111604</v>
      </c>
      <c r="NWJ293" s="62">
        <v>14111604</v>
      </c>
      <c r="NWK293" s="62">
        <v>14111604</v>
      </c>
      <c r="NWL293" s="62">
        <v>14111604</v>
      </c>
      <c r="NWM293" s="62">
        <v>14111604</v>
      </c>
      <c r="NWN293" s="62">
        <v>14111604</v>
      </c>
      <c r="NWO293" s="62">
        <v>14111604</v>
      </c>
      <c r="NWP293" s="62">
        <v>14111604</v>
      </c>
      <c r="NWQ293" s="62">
        <v>14111604</v>
      </c>
      <c r="NWR293" s="62">
        <v>14111604</v>
      </c>
      <c r="NWS293" s="62">
        <v>14111604</v>
      </c>
      <c r="NWT293" s="62">
        <v>14111604</v>
      </c>
      <c r="NWU293" s="62">
        <v>14111604</v>
      </c>
      <c r="NWV293" s="62">
        <v>14111604</v>
      </c>
      <c r="NWW293" s="62">
        <v>14111604</v>
      </c>
      <c r="NWX293" s="62">
        <v>14111604</v>
      </c>
      <c r="NWY293" s="62">
        <v>14111604</v>
      </c>
      <c r="NWZ293" s="62">
        <v>14111604</v>
      </c>
      <c r="NXA293" s="62">
        <v>14111604</v>
      </c>
      <c r="NXB293" s="62">
        <v>14111604</v>
      </c>
      <c r="NXC293" s="62">
        <v>14111604</v>
      </c>
      <c r="NXD293" s="62">
        <v>14111604</v>
      </c>
      <c r="NXE293" s="62">
        <v>14111604</v>
      </c>
      <c r="NXF293" s="62">
        <v>14111604</v>
      </c>
      <c r="NXG293" s="62">
        <v>14111604</v>
      </c>
      <c r="NXH293" s="62">
        <v>14111604</v>
      </c>
      <c r="NXI293" s="62">
        <v>14111604</v>
      </c>
      <c r="NXJ293" s="62">
        <v>14111604</v>
      </c>
      <c r="NXK293" s="62">
        <v>14111604</v>
      </c>
      <c r="NXL293" s="62">
        <v>14111604</v>
      </c>
      <c r="NXM293" s="62">
        <v>14111604</v>
      </c>
      <c r="NXN293" s="62">
        <v>14111604</v>
      </c>
      <c r="NXO293" s="62">
        <v>14111604</v>
      </c>
      <c r="NXP293" s="62">
        <v>14111604</v>
      </c>
      <c r="NXQ293" s="62">
        <v>14111604</v>
      </c>
      <c r="NXR293" s="62">
        <v>14111604</v>
      </c>
      <c r="NXS293" s="62">
        <v>14111604</v>
      </c>
      <c r="NXT293" s="62">
        <v>14111604</v>
      </c>
      <c r="NXU293" s="62">
        <v>14111604</v>
      </c>
      <c r="NXV293" s="62">
        <v>14111604</v>
      </c>
      <c r="NXW293" s="62">
        <v>14111604</v>
      </c>
      <c r="NXX293" s="62">
        <v>14111604</v>
      </c>
      <c r="NXY293" s="62">
        <v>14111604</v>
      </c>
      <c r="NXZ293" s="62">
        <v>14111604</v>
      </c>
      <c r="NYA293" s="62">
        <v>14111604</v>
      </c>
      <c r="NYB293" s="62">
        <v>14111604</v>
      </c>
      <c r="NYC293" s="62">
        <v>14111604</v>
      </c>
      <c r="NYD293" s="62">
        <v>14111604</v>
      </c>
      <c r="NYE293" s="62">
        <v>14111604</v>
      </c>
      <c r="NYF293" s="62">
        <v>14111604</v>
      </c>
      <c r="NYG293" s="62">
        <v>14111604</v>
      </c>
      <c r="NYH293" s="62">
        <v>14111604</v>
      </c>
      <c r="NYI293" s="62">
        <v>14111604</v>
      </c>
      <c r="NYJ293" s="62">
        <v>14111604</v>
      </c>
      <c r="NYK293" s="62">
        <v>14111604</v>
      </c>
      <c r="NYL293" s="62">
        <v>14111604</v>
      </c>
      <c r="NYM293" s="62">
        <v>14111604</v>
      </c>
      <c r="NYN293" s="62">
        <v>14111604</v>
      </c>
      <c r="NYO293" s="62">
        <v>14111604</v>
      </c>
      <c r="NYP293" s="62">
        <v>14111604</v>
      </c>
      <c r="NYQ293" s="62">
        <v>14111604</v>
      </c>
      <c r="NYR293" s="62">
        <v>14111604</v>
      </c>
      <c r="NYS293" s="62">
        <v>14111604</v>
      </c>
      <c r="NYT293" s="62">
        <v>14111604</v>
      </c>
      <c r="NYU293" s="62">
        <v>14111604</v>
      </c>
      <c r="NYV293" s="62">
        <v>14111604</v>
      </c>
      <c r="NYW293" s="62">
        <v>14111604</v>
      </c>
      <c r="NYX293" s="62">
        <v>14111604</v>
      </c>
      <c r="NYY293" s="62">
        <v>14111604</v>
      </c>
      <c r="NYZ293" s="62">
        <v>14111604</v>
      </c>
      <c r="NZA293" s="62">
        <v>14111604</v>
      </c>
      <c r="NZB293" s="62">
        <v>14111604</v>
      </c>
      <c r="NZC293" s="62">
        <v>14111604</v>
      </c>
      <c r="NZD293" s="62">
        <v>14111604</v>
      </c>
      <c r="NZE293" s="62">
        <v>14111604</v>
      </c>
      <c r="NZF293" s="62">
        <v>14111604</v>
      </c>
      <c r="NZG293" s="62">
        <v>14111604</v>
      </c>
      <c r="NZH293" s="62">
        <v>14111604</v>
      </c>
      <c r="NZI293" s="62">
        <v>14111604</v>
      </c>
      <c r="NZJ293" s="62">
        <v>14111604</v>
      </c>
      <c r="NZK293" s="62">
        <v>14111604</v>
      </c>
      <c r="NZL293" s="62">
        <v>14111604</v>
      </c>
      <c r="NZM293" s="62">
        <v>14111604</v>
      </c>
      <c r="NZN293" s="62">
        <v>14111604</v>
      </c>
      <c r="NZO293" s="62">
        <v>14111604</v>
      </c>
      <c r="NZP293" s="62">
        <v>14111604</v>
      </c>
      <c r="NZQ293" s="62">
        <v>14111604</v>
      </c>
      <c r="NZR293" s="62">
        <v>14111604</v>
      </c>
      <c r="NZS293" s="62">
        <v>14111604</v>
      </c>
      <c r="NZT293" s="62">
        <v>14111604</v>
      </c>
      <c r="NZU293" s="62">
        <v>14111604</v>
      </c>
      <c r="NZV293" s="62">
        <v>14111604</v>
      </c>
      <c r="NZW293" s="62">
        <v>14111604</v>
      </c>
      <c r="NZX293" s="62">
        <v>14111604</v>
      </c>
      <c r="NZY293" s="62">
        <v>14111604</v>
      </c>
      <c r="NZZ293" s="62">
        <v>14111604</v>
      </c>
      <c r="OAA293" s="62">
        <v>14111604</v>
      </c>
      <c r="OAB293" s="62">
        <v>14111604</v>
      </c>
      <c r="OAC293" s="62">
        <v>14111604</v>
      </c>
      <c r="OAD293" s="62">
        <v>14111604</v>
      </c>
      <c r="OAE293" s="62">
        <v>14111604</v>
      </c>
      <c r="OAF293" s="62">
        <v>14111604</v>
      </c>
      <c r="OAG293" s="62">
        <v>14111604</v>
      </c>
      <c r="OAH293" s="62">
        <v>14111604</v>
      </c>
      <c r="OAI293" s="62">
        <v>14111604</v>
      </c>
      <c r="OAJ293" s="62">
        <v>14111604</v>
      </c>
      <c r="OAK293" s="62">
        <v>14111604</v>
      </c>
      <c r="OAL293" s="62">
        <v>14111604</v>
      </c>
      <c r="OAM293" s="62">
        <v>14111604</v>
      </c>
      <c r="OAN293" s="62">
        <v>14111604</v>
      </c>
      <c r="OAO293" s="62">
        <v>14111604</v>
      </c>
      <c r="OAP293" s="62">
        <v>14111604</v>
      </c>
      <c r="OAQ293" s="62">
        <v>14111604</v>
      </c>
      <c r="OAR293" s="62">
        <v>14111604</v>
      </c>
      <c r="OAS293" s="62">
        <v>14111604</v>
      </c>
      <c r="OAT293" s="62">
        <v>14111604</v>
      </c>
      <c r="OAU293" s="62">
        <v>14111604</v>
      </c>
      <c r="OAV293" s="62">
        <v>14111604</v>
      </c>
      <c r="OAW293" s="62">
        <v>14111604</v>
      </c>
      <c r="OAX293" s="62">
        <v>14111604</v>
      </c>
      <c r="OAY293" s="62">
        <v>14111604</v>
      </c>
      <c r="OAZ293" s="62">
        <v>14111604</v>
      </c>
      <c r="OBA293" s="62">
        <v>14111604</v>
      </c>
      <c r="OBB293" s="62">
        <v>14111604</v>
      </c>
      <c r="OBC293" s="62">
        <v>14111604</v>
      </c>
      <c r="OBD293" s="62">
        <v>14111604</v>
      </c>
      <c r="OBE293" s="62">
        <v>14111604</v>
      </c>
      <c r="OBF293" s="62">
        <v>14111604</v>
      </c>
      <c r="OBG293" s="62">
        <v>14111604</v>
      </c>
      <c r="OBH293" s="62">
        <v>14111604</v>
      </c>
      <c r="OBI293" s="62">
        <v>14111604</v>
      </c>
      <c r="OBJ293" s="62">
        <v>14111604</v>
      </c>
      <c r="OBK293" s="62">
        <v>14111604</v>
      </c>
      <c r="OBL293" s="62">
        <v>14111604</v>
      </c>
      <c r="OBM293" s="62">
        <v>14111604</v>
      </c>
      <c r="OBN293" s="62">
        <v>14111604</v>
      </c>
      <c r="OBO293" s="62">
        <v>14111604</v>
      </c>
      <c r="OBP293" s="62">
        <v>14111604</v>
      </c>
      <c r="OBQ293" s="62">
        <v>14111604</v>
      </c>
      <c r="OBR293" s="62">
        <v>14111604</v>
      </c>
      <c r="OBS293" s="62">
        <v>14111604</v>
      </c>
      <c r="OBT293" s="62">
        <v>14111604</v>
      </c>
      <c r="OBU293" s="62">
        <v>14111604</v>
      </c>
      <c r="OBV293" s="62">
        <v>14111604</v>
      </c>
      <c r="OBW293" s="62">
        <v>14111604</v>
      </c>
      <c r="OBX293" s="62">
        <v>14111604</v>
      </c>
      <c r="OBY293" s="62">
        <v>14111604</v>
      </c>
      <c r="OBZ293" s="62">
        <v>14111604</v>
      </c>
      <c r="OCA293" s="62">
        <v>14111604</v>
      </c>
      <c r="OCB293" s="62">
        <v>14111604</v>
      </c>
      <c r="OCC293" s="62">
        <v>14111604</v>
      </c>
      <c r="OCD293" s="62">
        <v>14111604</v>
      </c>
      <c r="OCE293" s="62">
        <v>14111604</v>
      </c>
      <c r="OCF293" s="62">
        <v>14111604</v>
      </c>
      <c r="OCG293" s="62">
        <v>14111604</v>
      </c>
      <c r="OCH293" s="62">
        <v>14111604</v>
      </c>
      <c r="OCI293" s="62">
        <v>14111604</v>
      </c>
      <c r="OCJ293" s="62">
        <v>14111604</v>
      </c>
      <c r="OCK293" s="62">
        <v>14111604</v>
      </c>
      <c r="OCL293" s="62">
        <v>14111604</v>
      </c>
      <c r="OCM293" s="62">
        <v>14111604</v>
      </c>
      <c r="OCN293" s="62">
        <v>14111604</v>
      </c>
      <c r="OCO293" s="62">
        <v>14111604</v>
      </c>
      <c r="OCP293" s="62">
        <v>14111604</v>
      </c>
      <c r="OCQ293" s="62">
        <v>14111604</v>
      </c>
      <c r="OCR293" s="62">
        <v>14111604</v>
      </c>
      <c r="OCS293" s="62">
        <v>14111604</v>
      </c>
      <c r="OCT293" s="62">
        <v>14111604</v>
      </c>
      <c r="OCU293" s="62">
        <v>14111604</v>
      </c>
      <c r="OCV293" s="62">
        <v>14111604</v>
      </c>
      <c r="OCW293" s="62">
        <v>14111604</v>
      </c>
      <c r="OCX293" s="62">
        <v>14111604</v>
      </c>
      <c r="OCY293" s="62">
        <v>14111604</v>
      </c>
      <c r="OCZ293" s="62">
        <v>14111604</v>
      </c>
      <c r="ODA293" s="62">
        <v>14111604</v>
      </c>
      <c r="ODB293" s="62">
        <v>14111604</v>
      </c>
      <c r="ODC293" s="62">
        <v>14111604</v>
      </c>
      <c r="ODD293" s="62">
        <v>14111604</v>
      </c>
      <c r="ODE293" s="62">
        <v>14111604</v>
      </c>
      <c r="ODF293" s="62">
        <v>14111604</v>
      </c>
      <c r="ODG293" s="62">
        <v>14111604</v>
      </c>
      <c r="ODH293" s="62">
        <v>14111604</v>
      </c>
      <c r="ODI293" s="62">
        <v>14111604</v>
      </c>
      <c r="ODJ293" s="62">
        <v>14111604</v>
      </c>
      <c r="ODK293" s="62">
        <v>14111604</v>
      </c>
      <c r="ODL293" s="62">
        <v>14111604</v>
      </c>
      <c r="ODM293" s="62">
        <v>14111604</v>
      </c>
      <c r="ODN293" s="62">
        <v>14111604</v>
      </c>
      <c r="ODO293" s="62">
        <v>14111604</v>
      </c>
      <c r="ODP293" s="62">
        <v>14111604</v>
      </c>
      <c r="ODQ293" s="62">
        <v>14111604</v>
      </c>
      <c r="ODR293" s="62">
        <v>14111604</v>
      </c>
      <c r="ODS293" s="62">
        <v>14111604</v>
      </c>
      <c r="ODT293" s="62">
        <v>14111604</v>
      </c>
      <c r="ODU293" s="62">
        <v>14111604</v>
      </c>
      <c r="ODV293" s="62">
        <v>14111604</v>
      </c>
      <c r="ODW293" s="62">
        <v>14111604</v>
      </c>
      <c r="ODX293" s="62">
        <v>14111604</v>
      </c>
      <c r="ODY293" s="62">
        <v>14111604</v>
      </c>
      <c r="ODZ293" s="62">
        <v>14111604</v>
      </c>
      <c r="OEA293" s="62">
        <v>14111604</v>
      </c>
      <c r="OEB293" s="62">
        <v>14111604</v>
      </c>
      <c r="OEC293" s="62">
        <v>14111604</v>
      </c>
      <c r="OED293" s="62">
        <v>14111604</v>
      </c>
      <c r="OEE293" s="62">
        <v>14111604</v>
      </c>
      <c r="OEF293" s="62">
        <v>14111604</v>
      </c>
      <c r="OEG293" s="62">
        <v>14111604</v>
      </c>
      <c r="OEH293" s="62">
        <v>14111604</v>
      </c>
      <c r="OEI293" s="62">
        <v>14111604</v>
      </c>
      <c r="OEJ293" s="62">
        <v>14111604</v>
      </c>
      <c r="OEK293" s="62">
        <v>14111604</v>
      </c>
      <c r="OEL293" s="62">
        <v>14111604</v>
      </c>
      <c r="OEM293" s="62">
        <v>14111604</v>
      </c>
      <c r="OEN293" s="62">
        <v>14111604</v>
      </c>
      <c r="OEO293" s="62">
        <v>14111604</v>
      </c>
      <c r="OEP293" s="62">
        <v>14111604</v>
      </c>
      <c r="OEQ293" s="62">
        <v>14111604</v>
      </c>
      <c r="OER293" s="62">
        <v>14111604</v>
      </c>
      <c r="OES293" s="62">
        <v>14111604</v>
      </c>
      <c r="OET293" s="62">
        <v>14111604</v>
      </c>
      <c r="OEU293" s="62">
        <v>14111604</v>
      </c>
      <c r="OEV293" s="62">
        <v>14111604</v>
      </c>
      <c r="OEW293" s="62">
        <v>14111604</v>
      </c>
      <c r="OEX293" s="62">
        <v>14111604</v>
      </c>
      <c r="OEY293" s="62">
        <v>14111604</v>
      </c>
      <c r="OEZ293" s="62">
        <v>14111604</v>
      </c>
      <c r="OFA293" s="62">
        <v>14111604</v>
      </c>
      <c r="OFB293" s="62">
        <v>14111604</v>
      </c>
      <c r="OFC293" s="62">
        <v>14111604</v>
      </c>
      <c r="OFD293" s="62">
        <v>14111604</v>
      </c>
      <c r="OFE293" s="62">
        <v>14111604</v>
      </c>
      <c r="OFF293" s="62">
        <v>14111604</v>
      </c>
      <c r="OFG293" s="62">
        <v>14111604</v>
      </c>
      <c r="OFH293" s="62">
        <v>14111604</v>
      </c>
      <c r="OFI293" s="62">
        <v>14111604</v>
      </c>
      <c r="OFJ293" s="62">
        <v>14111604</v>
      </c>
      <c r="OFK293" s="62">
        <v>14111604</v>
      </c>
      <c r="OFL293" s="62">
        <v>14111604</v>
      </c>
      <c r="OFM293" s="62">
        <v>14111604</v>
      </c>
      <c r="OFN293" s="62">
        <v>14111604</v>
      </c>
      <c r="OFO293" s="62">
        <v>14111604</v>
      </c>
      <c r="OFP293" s="62">
        <v>14111604</v>
      </c>
      <c r="OFQ293" s="62">
        <v>14111604</v>
      </c>
      <c r="OFR293" s="62">
        <v>14111604</v>
      </c>
      <c r="OFS293" s="62">
        <v>14111604</v>
      </c>
      <c r="OFT293" s="62">
        <v>14111604</v>
      </c>
      <c r="OFU293" s="62">
        <v>14111604</v>
      </c>
      <c r="OFV293" s="62">
        <v>14111604</v>
      </c>
      <c r="OFW293" s="62">
        <v>14111604</v>
      </c>
      <c r="OFX293" s="62">
        <v>14111604</v>
      </c>
      <c r="OFY293" s="62">
        <v>14111604</v>
      </c>
      <c r="OFZ293" s="62">
        <v>14111604</v>
      </c>
      <c r="OGA293" s="62">
        <v>14111604</v>
      </c>
      <c r="OGB293" s="62">
        <v>14111604</v>
      </c>
      <c r="OGC293" s="62">
        <v>14111604</v>
      </c>
      <c r="OGD293" s="62">
        <v>14111604</v>
      </c>
      <c r="OGE293" s="62">
        <v>14111604</v>
      </c>
      <c r="OGF293" s="62">
        <v>14111604</v>
      </c>
      <c r="OGG293" s="62">
        <v>14111604</v>
      </c>
      <c r="OGH293" s="62">
        <v>14111604</v>
      </c>
      <c r="OGI293" s="62">
        <v>14111604</v>
      </c>
      <c r="OGJ293" s="62">
        <v>14111604</v>
      </c>
      <c r="OGK293" s="62">
        <v>14111604</v>
      </c>
      <c r="OGL293" s="62">
        <v>14111604</v>
      </c>
      <c r="OGM293" s="62">
        <v>14111604</v>
      </c>
      <c r="OGN293" s="62">
        <v>14111604</v>
      </c>
      <c r="OGO293" s="62">
        <v>14111604</v>
      </c>
      <c r="OGP293" s="62">
        <v>14111604</v>
      </c>
      <c r="OGQ293" s="62">
        <v>14111604</v>
      </c>
      <c r="OGR293" s="62">
        <v>14111604</v>
      </c>
      <c r="OGS293" s="62">
        <v>14111604</v>
      </c>
      <c r="OGT293" s="62">
        <v>14111604</v>
      </c>
      <c r="OGU293" s="62">
        <v>14111604</v>
      </c>
      <c r="OGV293" s="62">
        <v>14111604</v>
      </c>
      <c r="OGW293" s="62">
        <v>14111604</v>
      </c>
      <c r="OGX293" s="62">
        <v>14111604</v>
      </c>
      <c r="OGY293" s="62">
        <v>14111604</v>
      </c>
      <c r="OGZ293" s="62">
        <v>14111604</v>
      </c>
      <c r="OHA293" s="62">
        <v>14111604</v>
      </c>
      <c r="OHB293" s="62">
        <v>14111604</v>
      </c>
      <c r="OHC293" s="62">
        <v>14111604</v>
      </c>
      <c r="OHD293" s="62">
        <v>14111604</v>
      </c>
      <c r="OHE293" s="62">
        <v>14111604</v>
      </c>
      <c r="OHF293" s="62">
        <v>14111604</v>
      </c>
      <c r="OHG293" s="62">
        <v>14111604</v>
      </c>
      <c r="OHH293" s="62">
        <v>14111604</v>
      </c>
      <c r="OHI293" s="62">
        <v>14111604</v>
      </c>
      <c r="OHJ293" s="62">
        <v>14111604</v>
      </c>
      <c r="OHK293" s="62">
        <v>14111604</v>
      </c>
      <c r="OHL293" s="62">
        <v>14111604</v>
      </c>
      <c r="OHM293" s="62">
        <v>14111604</v>
      </c>
      <c r="OHN293" s="62">
        <v>14111604</v>
      </c>
      <c r="OHO293" s="62">
        <v>14111604</v>
      </c>
      <c r="OHP293" s="62">
        <v>14111604</v>
      </c>
      <c r="OHQ293" s="62">
        <v>14111604</v>
      </c>
      <c r="OHR293" s="62">
        <v>14111604</v>
      </c>
      <c r="OHS293" s="62">
        <v>14111604</v>
      </c>
      <c r="OHT293" s="62">
        <v>14111604</v>
      </c>
      <c r="OHU293" s="62">
        <v>14111604</v>
      </c>
      <c r="OHV293" s="62">
        <v>14111604</v>
      </c>
      <c r="OHW293" s="62">
        <v>14111604</v>
      </c>
      <c r="OHX293" s="62">
        <v>14111604</v>
      </c>
      <c r="OHY293" s="62">
        <v>14111604</v>
      </c>
      <c r="OHZ293" s="62">
        <v>14111604</v>
      </c>
      <c r="OIA293" s="62">
        <v>14111604</v>
      </c>
      <c r="OIB293" s="62">
        <v>14111604</v>
      </c>
      <c r="OIC293" s="62">
        <v>14111604</v>
      </c>
      <c r="OID293" s="62">
        <v>14111604</v>
      </c>
      <c r="OIE293" s="62">
        <v>14111604</v>
      </c>
      <c r="OIF293" s="62">
        <v>14111604</v>
      </c>
      <c r="OIG293" s="62">
        <v>14111604</v>
      </c>
      <c r="OIH293" s="62">
        <v>14111604</v>
      </c>
      <c r="OII293" s="62">
        <v>14111604</v>
      </c>
      <c r="OIJ293" s="62">
        <v>14111604</v>
      </c>
      <c r="OIK293" s="62">
        <v>14111604</v>
      </c>
      <c r="OIL293" s="62">
        <v>14111604</v>
      </c>
      <c r="OIM293" s="62">
        <v>14111604</v>
      </c>
      <c r="OIN293" s="62">
        <v>14111604</v>
      </c>
      <c r="OIO293" s="62">
        <v>14111604</v>
      </c>
      <c r="OIP293" s="62">
        <v>14111604</v>
      </c>
      <c r="OIQ293" s="62">
        <v>14111604</v>
      </c>
      <c r="OIR293" s="62">
        <v>14111604</v>
      </c>
      <c r="OIS293" s="62">
        <v>14111604</v>
      </c>
      <c r="OIT293" s="62">
        <v>14111604</v>
      </c>
      <c r="OIU293" s="62">
        <v>14111604</v>
      </c>
      <c r="OIV293" s="62">
        <v>14111604</v>
      </c>
      <c r="OIW293" s="62">
        <v>14111604</v>
      </c>
      <c r="OIX293" s="62">
        <v>14111604</v>
      </c>
      <c r="OIY293" s="62">
        <v>14111604</v>
      </c>
      <c r="OIZ293" s="62">
        <v>14111604</v>
      </c>
      <c r="OJA293" s="62">
        <v>14111604</v>
      </c>
      <c r="OJB293" s="62">
        <v>14111604</v>
      </c>
      <c r="OJC293" s="62">
        <v>14111604</v>
      </c>
      <c r="OJD293" s="62">
        <v>14111604</v>
      </c>
      <c r="OJE293" s="62">
        <v>14111604</v>
      </c>
      <c r="OJF293" s="62">
        <v>14111604</v>
      </c>
      <c r="OJG293" s="62">
        <v>14111604</v>
      </c>
      <c r="OJH293" s="62">
        <v>14111604</v>
      </c>
      <c r="OJI293" s="62">
        <v>14111604</v>
      </c>
      <c r="OJJ293" s="62">
        <v>14111604</v>
      </c>
      <c r="OJK293" s="62">
        <v>14111604</v>
      </c>
      <c r="OJL293" s="62">
        <v>14111604</v>
      </c>
      <c r="OJM293" s="62">
        <v>14111604</v>
      </c>
      <c r="OJN293" s="62">
        <v>14111604</v>
      </c>
      <c r="OJO293" s="62">
        <v>14111604</v>
      </c>
      <c r="OJP293" s="62">
        <v>14111604</v>
      </c>
      <c r="OJQ293" s="62">
        <v>14111604</v>
      </c>
      <c r="OJR293" s="62">
        <v>14111604</v>
      </c>
      <c r="OJS293" s="62">
        <v>14111604</v>
      </c>
      <c r="OJT293" s="62">
        <v>14111604</v>
      </c>
      <c r="OJU293" s="62">
        <v>14111604</v>
      </c>
      <c r="OJV293" s="62">
        <v>14111604</v>
      </c>
      <c r="OJW293" s="62">
        <v>14111604</v>
      </c>
      <c r="OJX293" s="62">
        <v>14111604</v>
      </c>
      <c r="OJY293" s="62">
        <v>14111604</v>
      </c>
      <c r="OJZ293" s="62">
        <v>14111604</v>
      </c>
      <c r="OKA293" s="62">
        <v>14111604</v>
      </c>
      <c r="OKB293" s="62">
        <v>14111604</v>
      </c>
      <c r="OKC293" s="62">
        <v>14111604</v>
      </c>
      <c r="OKD293" s="62">
        <v>14111604</v>
      </c>
      <c r="OKE293" s="62">
        <v>14111604</v>
      </c>
      <c r="OKF293" s="62">
        <v>14111604</v>
      </c>
      <c r="OKG293" s="62">
        <v>14111604</v>
      </c>
      <c r="OKH293" s="62">
        <v>14111604</v>
      </c>
      <c r="OKI293" s="62">
        <v>14111604</v>
      </c>
      <c r="OKJ293" s="62">
        <v>14111604</v>
      </c>
      <c r="OKK293" s="62">
        <v>14111604</v>
      </c>
      <c r="OKL293" s="62">
        <v>14111604</v>
      </c>
      <c r="OKM293" s="62">
        <v>14111604</v>
      </c>
      <c r="OKN293" s="62">
        <v>14111604</v>
      </c>
      <c r="OKO293" s="62">
        <v>14111604</v>
      </c>
      <c r="OKP293" s="62">
        <v>14111604</v>
      </c>
      <c r="OKQ293" s="62">
        <v>14111604</v>
      </c>
      <c r="OKR293" s="62">
        <v>14111604</v>
      </c>
      <c r="OKS293" s="62">
        <v>14111604</v>
      </c>
      <c r="OKT293" s="62">
        <v>14111604</v>
      </c>
      <c r="OKU293" s="62">
        <v>14111604</v>
      </c>
      <c r="OKV293" s="62">
        <v>14111604</v>
      </c>
      <c r="OKW293" s="62">
        <v>14111604</v>
      </c>
      <c r="OKX293" s="62">
        <v>14111604</v>
      </c>
      <c r="OKY293" s="62">
        <v>14111604</v>
      </c>
      <c r="OKZ293" s="62">
        <v>14111604</v>
      </c>
      <c r="OLA293" s="62">
        <v>14111604</v>
      </c>
      <c r="OLB293" s="62">
        <v>14111604</v>
      </c>
      <c r="OLC293" s="62">
        <v>14111604</v>
      </c>
      <c r="OLD293" s="62">
        <v>14111604</v>
      </c>
      <c r="OLE293" s="62">
        <v>14111604</v>
      </c>
      <c r="OLF293" s="62">
        <v>14111604</v>
      </c>
      <c r="OLG293" s="62">
        <v>14111604</v>
      </c>
      <c r="OLH293" s="62">
        <v>14111604</v>
      </c>
      <c r="OLI293" s="62">
        <v>14111604</v>
      </c>
      <c r="OLJ293" s="62">
        <v>14111604</v>
      </c>
      <c r="OLK293" s="62">
        <v>14111604</v>
      </c>
      <c r="OLL293" s="62">
        <v>14111604</v>
      </c>
      <c r="OLM293" s="62">
        <v>14111604</v>
      </c>
      <c r="OLN293" s="62">
        <v>14111604</v>
      </c>
      <c r="OLO293" s="62">
        <v>14111604</v>
      </c>
      <c r="OLP293" s="62">
        <v>14111604</v>
      </c>
      <c r="OLQ293" s="62">
        <v>14111604</v>
      </c>
      <c r="OLR293" s="62">
        <v>14111604</v>
      </c>
      <c r="OLS293" s="62">
        <v>14111604</v>
      </c>
      <c r="OLT293" s="62">
        <v>14111604</v>
      </c>
      <c r="OLU293" s="62">
        <v>14111604</v>
      </c>
      <c r="OLV293" s="62">
        <v>14111604</v>
      </c>
      <c r="OLW293" s="62">
        <v>14111604</v>
      </c>
      <c r="OLX293" s="62">
        <v>14111604</v>
      </c>
      <c r="OLY293" s="62">
        <v>14111604</v>
      </c>
      <c r="OLZ293" s="62">
        <v>14111604</v>
      </c>
      <c r="OMA293" s="62">
        <v>14111604</v>
      </c>
      <c r="OMB293" s="62">
        <v>14111604</v>
      </c>
      <c r="OMC293" s="62">
        <v>14111604</v>
      </c>
      <c r="OMD293" s="62">
        <v>14111604</v>
      </c>
      <c r="OME293" s="62">
        <v>14111604</v>
      </c>
      <c r="OMF293" s="62">
        <v>14111604</v>
      </c>
      <c r="OMG293" s="62">
        <v>14111604</v>
      </c>
      <c r="OMH293" s="62">
        <v>14111604</v>
      </c>
      <c r="OMI293" s="62">
        <v>14111604</v>
      </c>
      <c r="OMJ293" s="62">
        <v>14111604</v>
      </c>
      <c r="OMK293" s="62">
        <v>14111604</v>
      </c>
      <c r="OML293" s="62">
        <v>14111604</v>
      </c>
      <c r="OMM293" s="62">
        <v>14111604</v>
      </c>
      <c r="OMN293" s="62">
        <v>14111604</v>
      </c>
      <c r="OMO293" s="62">
        <v>14111604</v>
      </c>
      <c r="OMP293" s="62">
        <v>14111604</v>
      </c>
      <c r="OMQ293" s="62">
        <v>14111604</v>
      </c>
      <c r="OMR293" s="62">
        <v>14111604</v>
      </c>
      <c r="OMS293" s="62">
        <v>14111604</v>
      </c>
      <c r="OMT293" s="62">
        <v>14111604</v>
      </c>
      <c r="OMU293" s="62">
        <v>14111604</v>
      </c>
      <c r="OMV293" s="62">
        <v>14111604</v>
      </c>
      <c r="OMW293" s="62">
        <v>14111604</v>
      </c>
      <c r="OMX293" s="62">
        <v>14111604</v>
      </c>
      <c r="OMY293" s="62">
        <v>14111604</v>
      </c>
      <c r="OMZ293" s="62">
        <v>14111604</v>
      </c>
      <c r="ONA293" s="62">
        <v>14111604</v>
      </c>
      <c r="ONB293" s="62">
        <v>14111604</v>
      </c>
      <c r="ONC293" s="62">
        <v>14111604</v>
      </c>
      <c r="OND293" s="62">
        <v>14111604</v>
      </c>
      <c r="ONE293" s="62">
        <v>14111604</v>
      </c>
      <c r="ONF293" s="62">
        <v>14111604</v>
      </c>
      <c r="ONG293" s="62">
        <v>14111604</v>
      </c>
      <c r="ONH293" s="62">
        <v>14111604</v>
      </c>
      <c r="ONI293" s="62">
        <v>14111604</v>
      </c>
      <c r="ONJ293" s="62">
        <v>14111604</v>
      </c>
      <c r="ONK293" s="62">
        <v>14111604</v>
      </c>
      <c r="ONL293" s="62">
        <v>14111604</v>
      </c>
      <c r="ONM293" s="62">
        <v>14111604</v>
      </c>
      <c r="ONN293" s="62">
        <v>14111604</v>
      </c>
      <c r="ONO293" s="62">
        <v>14111604</v>
      </c>
      <c r="ONP293" s="62">
        <v>14111604</v>
      </c>
      <c r="ONQ293" s="62">
        <v>14111604</v>
      </c>
      <c r="ONR293" s="62">
        <v>14111604</v>
      </c>
      <c r="ONS293" s="62">
        <v>14111604</v>
      </c>
      <c r="ONT293" s="62">
        <v>14111604</v>
      </c>
      <c r="ONU293" s="62">
        <v>14111604</v>
      </c>
      <c r="ONV293" s="62">
        <v>14111604</v>
      </c>
      <c r="ONW293" s="62">
        <v>14111604</v>
      </c>
      <c r="ONX293" s="62">
        <v>14111604</v>
      </c>
      <c r="ONY293" s="62">
        <v>14111604</v>
      </c>
      <c r="ONZ293" s="62">
        <v>14111604</v>
      </c>
      <c r="OOA293" s="62">
        <v>14111604</v>
      </c>
      <c r="OOB293" s="62">
        <v>14111604</v>
      </c>
      <c r="OOC293" s="62">
        <v>14111604</v>
      </c>
      <c r="OOD293" s="62">
        <v>14111604</v>
      </c>
      <c r="OOE293" s="62">
        <v>14111604</v>
      </c>
      <c r="OOF293" s="62">
        <v>14111604</v>
      </c>
      <c r="OOG293" s="62">
        <v>14111604</v>
      </c>
      <c r="OOH293" s="62">
        <v>14111604</v>
      </c>
      <c r="OOI293" s="62">
        <v>14111604</v>
      </c>
      <c r="OOJ293" s="62">
        <v>14111604</v>
      </c>
      <c r="OOK293" s="62">
        <v>14111604</v>
      </c>
      <c r="OOL293" s="62">
        <v>14111604</v>
      </c>
      <c r="OOM293" s="62">
        <v>14111604</v>
      </c>
      <c r="OON293" s="62">
        <v>14111604</v>
      </c>
      <c r="OOO293" s="62">
        <v>14111604</v>
      </c>
      <c r="OOP293" s="62">
        <v>14111604</v>
      </c>
      <c r="OOQ293" s="62">
        <v>14111604</v>
      </c>
      <c r="OOR293" s="62">
        <v>14111604</v>
      </c>
      <c r="OOS293" s="62">
        <v>14111604</v>
      </c>
      <c r="OOT293" s="62">
        <v>14111604</v>
      </c>
      <c r="OOU293" s="62">
        <v>14111604</v>
      </c>
      <c r="OOV293" s="62">
        <v>14111604</v>
      </c>
      <c r="OOW293" s="62">
        <v>14111604</v>
      </c>
      <c r="OOX293" s="62">
        <v>14111604</v>
      </c>
      <c r="OOY293" s="62">
        <v>14111604</v>
      </c>
      <c r="OOZ293" s="62">
        <v>14111604</v>
      </c>
      <c r="OPA293" s="62">
        <v>14111604</v>
      </c>
      <c r="OPB293" s="62">
        <v>14111604</v>
      </c>
      <c r="OPC293" s="62">
        <v>14111604</v>
      </c>
      <c r="OPD293" s="62">
        <v>14111604</v>
      </c>
      <c r="OPE293" s="62">
        <v>14111604</v>
      </c>
      <c r="OPF293" s="62">
        <v>14111604</v>
      </c>
      <c r="OPG293" s="62">
        <v>14111604</v>
      </c>
      <c r="OPH293" s="62">
        <v>14111604</v>
      </c>
      <c r="OPI293" s="62">
        <v>14111604</v>
      </c>
      <c r="OPJ293" s="62">
        <v>14111604</v>
      </c>
      <c r="OPK293" s="62">
        <v>14111604</v>
      </c>
      <c r="OPL293" s="62">
        <v>14111604</v>
      </c>
      <c r="OPM293" s="62">
        <v>14111604</v>
      </c>
      <c r="OPN293" s="62">
        <v>14111604</v>
      </c>
      <c r="OPO293" s="62">
        <v>14111604</v>
      </c>
      <c r="OPP293" s="62">
        <v>14111604</v>
      </c>
      <c r="OPQ293" s="62">
        <v>14111604</v>
      </c>
      <c r="OPR293" s="62">
        <v>14111604</v>
      </c>
      <c r="OPS293" s="62">
        <v>14111604</v>
      </c>
      <c r="OPT293" s="62">
        <v>14111604</v>
      </c>
      <c r="OPU293" s="62">
        <v>14111604</v>
      </c>
      <c r="OPV293" s="62">
        <v>14111604</v>
      </c>
      <c r="OPW293" s="62">
        <v>14111604</v>
      </c>
      <c r="OPX293" s="62">
        <v>14111604</v>
      </c>
      <c r="OPY293" s="62">
        <v>14111604</v>
      </c>
      <c r="OPZ293" s="62">
        <v>14111604</v>
      </c>
      <c r="OQA293" s="62">
        <v>14111604</v>
      </c>
      <c r="OQB293" s="62">
        <v>14111604</v>
      </c>
      <c r="OQC293" s="62">
        <v>14111604</v>
      </c>
      <c r="OQD293" s="62">
        <v>14111604</v>
      </c>
      <c r="OQE293" s="62">
        <v>14111604</v>
      </c>
      <c r="OQF293" s="62">
        <v>14111604</v>
      </c>
      <c r="OQG293" s="62">
        <v>14111604</v>
      </c>
      <c r="OQH293" s="62">
        <v>14111604</v>
      </c>
      <c r="OQI293" s="62">
        <v>14111604</v>
      </c>
      <c r="OQJ293" s="62">
        <v>14111604</v>
      </c>
      <c r="OQK293" s="62">
        <v>14111604</v>
      </c>
      <c r="OQL293" s="62">
        <v>14111604</v>
      </c>
      <c r="OQM293" s="62">
        <v>14111604</v>
      </c>
      <c r="OQN293" s="62">
        <v>14111604</v>
      </c>
      <c r="OQO293" s="62">
        <v>14111604</v>
      </c>
      <c r="OQP293" s="62">
        <v>14111604</v>
      </c>
      <c r="OQQ293" s="62">
        <v>14111604</v>
      </c>
      <c r="OQR293" s="62">
        <v>14111604</v>
      </c>
      <c r="OQS293" s="62">
        <v>14111604</v>
      </c>
      <c r="OQT293" s="62">
        <v>14111604</v>
      </c>
      <c r="OQU293" s="62">
        <v>14111604</v>
      </c>
      <c r="OQV293" s="62">
        <v>14111604</v>
      </c>
      <c r="OQW293" s="62">
        <v>14111604</v>
      </c>
      <c r="OQX293" s="62">
        <v>14111604</v>
      </c>
      <c r="OQY293" s="62">
        <v>14111604</v>
      </c>
      <c r="OQZ293" s="62">
        <v>14111604</v>
      </c>
      <c r="ORA293" s="62">
        <v>14111604</v>
      </c>
      <c r="ORB293" s="62">
        <v>14111604</v>
      </c>
      <c r="ORC293" s="62">
        <v>14111604</v>
      </c>
      <c r="ORD293" s="62">
        <v>14111604</v>
      </c>
      <c r="ORE293" s="62">
        <v>14111604</v>
      </c>
      <c r="ORF293" s="62">
        <v>14111604</v>
      </c>
      <c r="ORG293" s="62">
        <v>14111604</v>
      </c>
      <c r="ORH293" s="62">
        <v>14111604</v>
      </c>
      <c r="ORI293" s="62">
        <v>14111604</v>
      </c>
      <c r="ORJ293" s="62">
        <v>14111604</v>
      </c>
      <c r="ORK293" s="62">
        <v>14111604</v>
      </c>
      <c r="ORL293" s="62">
        <v>14111604</v>
      </c>
      <c r="ORM293" s="62">
        <v>14111604</v>
      </c>
      <c r="ORN293" s="62">
        <v>14111604</v>
      </c>
      <c r="ORO293" s="62">
        <v>14111604</v>
      </c>
      <c r="ORP293" s="62">
        <v>14111604</v>
      </c>
      <c r="ORQ293" s="62">
        <v>14111604</v>
      </c>
      <c r="ORR293" s="62">
        <v>14111604</v>
      </c>
      <c r="ORS293" s="62">
        <v>14111604</v>
      </c>
      <c r="ORT293" s="62">
        <v>14111604</v>
      </c>
      <c r="ORU293" s="62">
        <v>14111604</v>
      </c>
      <c r="ORV293" s="62">
        <v>14111604</v>
      </c>
      <c r="ORW293" s="62">
        <v>14111604</v>
      </c>
      <c r="ORX293" s="62">
        <v>14111604</v>
      </c>
      <c r="ORY293" s="62">
        <v>14111604</v>
      </c>
      <c r="ORZ293" s="62">
        <v>14111604</v>
      </c>
      <c r="OSA293" s="62">
        <v>14111604</v>
      </c>
      <c r="OSB293" s="62">
        <v>14111604</v>
      </c>
      <c r="OSC293" s="62">
        <v>14111604</v>
      </c>
      <c r="OSD293" s="62">
        <v>14111604</v>
      </c>
      <c r="OSE293" s="62">
        <v>14111604</v>
      </c>
      <c r="OSF293" s="62">
        <v>14111604</v>
      </c>
      <c r="OSG293" s="62">
        <v>14111604</v>
      </c>
      <c r="OSH293" s="62">
        <v>14111604</v>
      </c>
      <c r="OSI293" s="62">
        <v>14111604</v>
      </c>
      <c r="OSJ293" s="62">
        <v>14111604</v>
      </c>
      <c r="OSK293" s="62">
        <v>14111604</v>
      </c>
      <c r="OSL293" s="62">
        <v>14111604</v>
      </c>
      <c r="OSM293" s="62">
        <v>14111604</v>
      </c>
      <c r="OSN293" s="62">
        <v>14111604</v>
      </c>
      <c r="OSO293" s="62">
        <v>14111604</v>
      </c>
      <c r="OSP293" s="62">
        <v>14111604</v>
      </c>
      <c r="OSQ293" s="62">
        <v>14111604</v>
      </c>
      <c r="OSR293" s="62">
        <v>14111604</v>
      </c>
      <c r="OSS293" s="62">
        <v>14111604</v>
      </c>
      <c r="OST293" s="62">
        <v>14111604</v>
      </c>
      <c r="OSU293" s="62">
        <v>14111604</v>
      </c>
      <c r="OSV293" s="62">
        <v>14111604</v>
      </c>
      <c r="OSW293" s="62">
        <v>14111604</v>
      </c>
      <c r="OSX293" s="62">
        <v>14111604</v>
      </c>
      <c r="OSY293" s="62">
        <v>14111604</v>
      </c>
      <c r="OSZ293" s="62">
        <v>14111604</v>
      </c>
      <c r="OTA293" s="62">
        <v>14111604</v>
      </c>
      <c r="OTB293" s="62">
        <v>14111604</v>
      </c>
      <c r="OTC293" s="62">
        <v>14111604</v>
      </c>
      <c r="OTD293" s="62">
        <v>14111604</v>
      </c>
      <c r="OTE293" s="62">
        <v>14111604</v>
      </c>
      <c r="OTF293" s="62">
        <v>14111604</v>
      </c>
      <c r="OTG293" s="62">
        <v>14111604</v>
      </c>
      <c r="OTH293" s="62">
        <v>14111604</v>
      </c>
      <c r="OTI293" s="62">
        <v>14111604</v>
      </c>
      <c r="OTJ293" s="62">
        <v>14111604</v>
      </c>
      <c r="OTK293" s="62">
        <v>14111604</v>
      </c>
      <c r="OTL293" s="62">
        <v>14111604</v>
      </c>
      <c r="OTM293" s="62">
        <v>14111604</v>
      </c>
      <c r="OTN293" s="62">
        <v>14111604</v>
      </c>
      <c r="OTO293" s="62">
        <v>14111604</v>
      </c>
      <c r="OTP293" s="62">
        <v>14111604</v>
      </c>
      <c r="OTQ293" s="62">
        <v>14111604</v>
      </c>
      <c r="OTR293" s="62">
        <v>14111604</v>
      </c>
      <c r="OTS293" s="62">
        <v>14111604</v>
      </c>
      <c r="OTT293" s="62">
        <v>14111604</v>
      </c>
      <c r="OTU293" s="62">
        <v>14111604</v>
      </c>
      <c r="OTV293" s="62">
        <v>14111604</v>
      </c>
      <c r="OTW293" s="62">
        <v>14111604</v>
      </c>
      <c r="OTX293" s="62">
        <v>14111604</v>
      </c>
      <c r="OTY293" s="62">
        <v>14111604</v>
      </c>
      <c r="OTZ293" s="62">
        <v>14111604</v>
      </c>
      <c r="OUA293" s="62">
        <v>14111604</v>
      </c>
      <c r="OUB293" s="62">
        <v>14111604</v>
      </c>
      <c r="OUC293" s="62">
        <v>14111604</v>
      </c>
      <c r="OUD293" s="62">
        <v>14111604</v>
      </c>
      <c r="OUE293" s="62">
        <v>14111604</v>
      </c>
      <c r="OUF293" s="62">
        <v>14111604</v>
      </c>
      <c r="OUG293" s="62">
        <v>14111604</v>
      </c>
      <c r="OUH293" s="62">
        <v>14111604</v>
      </c>
      <c r="OUI293" s="62">
        <v>14111604</v>
      </c>
      <c r="OUJ293" s="62">
        <v>14111604</v>
      </c>
      <c r="OUK293" s="62">
        <v>14111604</v>
      </c>
      <c r="OUL293" s="62">
        <v>14111604</v>
      </c>
      <c r="OUM293" s="62">
        <v>14111604</v>
      </c>
      <c r="OUN293" s="62">
        <v>14111604</v>
      </c>
      <c r="OUO293" s="62">
        <v>14111604</v>
      </c>
      <c r="OUP293" s="62">
        <v>14111604</v>
      </c>
      <c r="OUQ293" s="62">
        <v>14111604</v>
      </c>
      <c r="OUR293" s="62">
        <v>14111604</v>
      </c>
      <c r="OUS293" s="62">
        <v>14111604</v>
      </c>
      <c r="OUT293" s="62">
        <v>14111604</v>
      </c>
      <c r="OUU293" s="62">
        <v>14111604</v>
      </c>
      <c r="OUV293" s="62">
        <v>14111604</v>
      </c>
      <c r="OUW293" s="62">
        <v>14111604</v>
      </c>
      <c r="OUX293" s="62">
        <v>14111604</v>
      </c>
      <c r="OUY293" s="62">
        <v>14111604</v>
      </c>
      <c r="OUZ293" s="62">
        <v>14111604</v>
      </c>
      <c r="OVA293" s="62">
        <v>14111604</v>
      </c>
      <c r="OVB293" s="62">
        <v>14111604</v>
      </c>
      <c r="OVC293" s="62">
        <v>14111604</v>
      </c>
      <c r="OVD293" s="62">
        <v>14111604</v>
      </c>
      <c r="OVE293" s="62">
        <v>14111604</v>
      </c>
      <c r="OVF293" s="62">
        <v>14111604</v>
      </c>
      <c r="OVG293" s="62">
        <v>14111604</v>
      </c>
      <c r="OVH293" s="62">
        <v>14111604</v>
      </c>
      <c r="OVI293" s="62">
        <v>14111604</v>
      </c>
      <c r="OVJ293" s="62">
        <v>14111604</v>
      </c>
      <c r="OVK293" s="62">
        <v>14111604</v>
      </c>
      <c r="OVL293" s="62">
        <v>14111604</v>
      </c>
      <c r="OVM293" s="62">
        <v>14111604</v>
      </c>
      <c r="OVN293" s="62">
        <v>14111604</v>
      </c>
      <c r="OVO293" s="62">
        <v>14111604</v>
      </c>
      <c r="OVP293" s="62">
        <v>14111604</v>
      </c>
      <c r="OVQ293" s="62">
        <v>14111604</v>
      </c>
      <c r="OVR293" s="62">
        <v>14111604</v>
      </c>
      <c r="OVS293" s="62">
        <v>14111604</v>
      </c>
      <c r="OVT293" s="62">
        <v>14111604</v>
      </c>
      <c r="OVU293" s="62">
        <v>14111604</v>
      </c>
      <c r="OVV293" s="62">
        <v>14111604</v>
      </c>
      <c r="OVW293" s="62">
        <v>14111604</v>
      </c>
      <c r="OVX293" s="62">
        <v>14111604</v>
      </c>
      <c r="OVY293" s="62">
        <v>14111604</v>
      </c>
      <c r="OVZ293" s="62">
        <v>14111604</v>
      </c>
      <c r="OWA293" s="62">
        <v>14111604</v>
      </c>
      <c r="OWB293" s="62">
        <v>14111604</v>
      </c>
      <c r="OWC293" s="62">
        <v>14111604</v>
      </c>
      <c r="OWD293" s="62">
        <v>14111604</v>
      </c>
      <c r="OWE293" s="62">
        <v>14111604</v>
      </c>
      <c r="OWF293" s="62">
        <v>14111604</v>
      </c>
      <c r="OWG293" s="62">
        <v>14111604</v>
      </c>
      <c r="OWH293" s="62">
        <v>14111604</v>
      </c>
      <c r="OWI293" s="62">
        <v>14111604</v>
      </c>
      <c r="OWJ293" s="62">
        <v>14111604</v>
      </c>
      <c r="OWK293" s="62">
        <v>14111604</v>
      </c>
      <c r="OWL293" s="62">
        <v>14111604</v>
      </c>
      <c r="OWM293" s="62">
        <v>14111604</v>
      </c>
      <c r="OWN293" s="62">
        <v>14111604</v>
      </c>
      <c r="OWO293" s="62">
        <v>14111604</v>
      </c>
      <c r="OWP293" s="62">
        <v>14111604</v>
      </c>
      <c r="OWQ293" s="62">
        <v>14111604</v>
      </c>
      <c r="OWR293" s="62">
        <v>14111604</v>
      </c>
      <c r="OWS293" s="62">
        <v>14111604</v>
      </c>
      <c r="OWT293" s="62">
        <v>14111604</v>
      </c>
      <c r="OWU293" s="62">
        <v>14111604</v>
      </c>
      <c r="OWV293" s="62">
        <v>14111604</v>
      </c>
      <c r="OWW293" s="62">
        <v>14111604</v>
      </c>
      <c r="OWX293" s="62">
        <v>14111604</v>
      </c>
      <c r="OWY293" s="62">
        <v>14111604</v>
      </c>
      <c r="OWZ293" s="62">
        <v>14111604</v>
      </c>
      <c r="OXA293" s="62">
        <v>14111604</v>
      </c>
      <c r="OXB293" s="62">
        <v>14111604</v>
      </c>
      <c r="OXC293" s="62">
        <v>14111604</v>
      </c>
      <c r="OXD293" s="62">
        <v>14111604</v>
      </c>
      <c r="OXE293" s="62">
        <v>14111604</v>
      </c>
      <c r="OXF293" s="62">
        <v>14111604</v>
      </c>
      <c r="OXG293" s="62">
        <v>14111604</v>
      </c>
      <c r="OXH293" s="62">
        <v>14111604</v>
      </c>
      <c r="OXI293" s="62">
        <v>14111604</v>
      </c>
      <c r="OXJ293" s="62">
        <v>14111604</v>
      </c>
      <c r="OXK293" s="62">
        <v>14111604</v>
      </c>
      <c r="OXL293" s="62">
        <v>14111604</v>
      </c>
      <c r="OXM293" s="62">
        <v>14111604</v>
      </c>
      <c r="OXN293" s="62">
        <v>14111604</v>
      </c>
      <c r="OXO293" s="62">
        <v>14111604</v>
      </c>
      <c r="OXP293" s="62">
        <v>14111604</v>
      </c>
      <c r="OXQ293" s="62">
        <v>14111604</v>
      </c>
      <c r="OXR293" s="62">
        <v>14111604</v>
      </c>
      <c r="OXS293" s="62">
        <v>14111604</v>
      </c>
      <c r="OXT293" s="62">
        <v>14111604</v>
      </c>
      <c r="OXU293" s="62">
        <v>14111604</v>
      </c>
      <c r="OXV293" s="62">
        <v>14111604</v>
      </c>
      <c r="OXW293" s="62">
        <v>14111604</v>
      </c>
      <c r="OXX293" s="62">
        <v>14111604</v>
      </c>
      <c r="OXY293" s="62">
        <v>14111604</v>
      </c>
      <c r="OXZ293" s="62">
        <v>14111604</v>
      </c>
      <c r="OYA293" s="62">
        <v>14111604</v>
      </c>
      <c r="OYB293" s="62">
        <v>14111604</v>
      </c>
      <c r="OYC293" s="62">
        <v>14111604</v>
      </c>
      <c r="OYD293" s="62">
        <v>14111604</v>
      </c>
      <c r="OYE293" s="62">
        <v>14111604</v>
      </c>
      <c r="OYF293" s="62">
        <v>14111604</v>
      </c>
      <c r="OYG293" s="62">
        <v>14111604</v>
      </c>
      <c r="OYH293" s="62">
        <v>14111604</v>
      </c>
      <c r="OYI293" s="62">
        <v>14111604</v>
      </c>
      <c r="OYJ293" s="62">
        <v>14111604</v>
      </c>
      <c r="OYK293" s="62">
        <v>14111604</v>
      </c>
      <c r="OYL293" s="62">
        <v>14111604</v>
      </c>
      <c r="OYM293" s="62">
        <v>14111604</v>
      </c>
      <c r="OYN293" s="62">
        <v>14111604</v>
      </c>
      <c r="OYO293" s="62">
        <v>14111604</v>
      </c>
      <c r="OYP293" s="62">
        <v>14111604</v>
      </c>
      <c r="OYQ293" s="62">
        <v>14111604</v>
      </c>
      <c r="OYR293" s="62">
        <v>14111604</v>
      </c>
      <c r="OYS293" s="62">
        <v>14111604</v>
      </c>
      <c r="OYT293" s="62">
        <v>14111604</v>
      </c>
      <c r="OYU293" s="62">
        <v>14111604</v>
      </c>
      <c r="OYV293" s="62">
        <v>14111604</v>
      </c>
      <c r="OYW293" s="62">
        <v>14111604</v>
      </c>
      <c r="OYX293" s="62">
        <v>14111604</v>
      </c>
      <c r="OYY293" s="62">
        <v>14111604</v>
      </c>
      <c r="OYZ293" s="62">
        <v>14111604</v>
      </c>
      <c r="OZA293" s="62">
        <v>14111604</v>
      </c>
      <c r="OZB293" s="62">
        <v>14111604</v>
      </c>
      <c r="OZC293" s="62">
        <v>14111604</v>
      </c>
      <c r="OZD293" s="62">
        <v>14111604</v>
      </c>
      <c r="OZE293" s="62">
        <v>14111604</v>
      </c>
      <c r="OZF293" s="62">
        <v>14111604</v>
      </c>
      <c r="OZG293" s="62">
        <v>14111604</v>
      </c>
      <c r="OZH293" s="62">
        <v>14111604</v>
      </c>
      <c r="OZI293" s="62">
        <v>14111604</v>
      </c>
      <c r="OZJ293" s="62">
        <v>14111604</v>
      </c>
      <c r="OZK293" s="62">
        <v>14111604</v>
      </c>
      <c r="OZL293" s="62">
        <v>14111604</v>
      </c>
      <c r="OZM293" s="62">
        <v>14111604</v>
      </c>
      <c r="OZN293" s="62">
        <v>14111604</v>
      </c>
      <c r="OZO293" s="62">
        <v>14111604</v>
      </c>
      <c r="OZP293" s="62">
        <v>14111604</v>
      </c>
      <c r="OZQ293" s="62">
        <v>14111604</v>
      </c>
      <c r="OZR293" s="62">
        <v>14111604</v>
      </c>
      <c r="OZS293" s="62">
        <v>14111604</v>
      </c>
      <c r="OZT293" s="62">
        <v>14111604</v>
      </c>
      <c r="OZU293" s="62">
        <v>14111604</v>
      </c>
      <c r="OZV293" s="62">
        <v>14111604</v>
      </c>
      <c r="OZW293" s="62">
        <v>14111604</v>
      </c>
      <c r="OZX293" s="62">
        <v>14111604</v>
      </c>
      <c r="OZY293" s="62">
        <v>14111604</v>
      </c>
      <c r="OZZ293" s="62">
        <v>14111604</v>
      </c>
      <c r="PAA293" s="62">
        <v>14111604</v>
      </c>
      <c r="PAB293" s="62">
        <v>14111604</v>
      </c>
      <c r="PAC293" s="62">
        <v>14111604</v>
      </c>
      <c r="PAD293" s="62">
        <v>14111604</v>
      </c>
      <c r="PAE293" s="62">
        <v>14111604</v>
      </c>
      <c r="PAF293" s="62">
        <v>14111604</v>
      </c>
      <c r="PAG293" s="62">
        <v>14111604</v>
      </c>
      <c r="PAH293" s="62">
        <v>14111604</v>
      </c>
      <c r="PAI293" s="62">
        <v>14111604</v>
      </c>
      <c r="PAJ293" s="62">
        <v>14111604</v>
      </c>
      <c r="PAK293" s="62">
        <v>14111604</v>
      </c>
      <c r="PAL293" s="62">
        <v>14111604</v>
      </c>
      <c r="PAM293" s="62">
        <v>14111604</v>
      </c>
      <c r="PAN293" s="62">
        <v>14111604</v>
      </c>
      <c r="PAO293" s="62">
        <v>14111604</v>
      </c>
      <c r="PAP293" s="62">
        <v>14111604</v>
      </c>
      <c r="PAQ293" s="62">
        <v>14111604</v>
      </c>
      <c r="PAR293" s="62">
        <v>14111604</v>
      </c>
      <c r="PAS293" s="62">
        <v>14111604</v>
      </c>
      <c r="PAT293" s="62">
        <v>14111604</v>
      </c>
      <c r="PAU293" s="62">
        <v>14111604</v>
      </c>
      <c r="PAV293" s="62">
        <v>14111604</v>
      </c>
      <c r="PAW293" s="62">
        <v>14111604</v>
      </c>
      <c r="PAX293" s="62">
        <v>14111604</v>
      </c>
      <c r="PAY293" s="62">
        <v>14111604</v>
      </c>
      <c r="PAZ293" s="62">
        <v>14111604</v>
      </c>
      <c r="PBA293" s="62">
        <v>14111604</v>
      </c>
      <c r="PBB293" s="62">
        <v>14111604</v>
      </c>
      <c r="PBC293" s="62">
        <v>14111604</v>
      </c>
      <c r="PBD293" s="62">
        <v>14111604</v>
      </c>
      <c r="PBE293" s="62">
        <v>14111604</v>
      </c>
      <c r="PBF293" s="62">
        <v>14111604</v>
      </c>
      <c r="PBG293" s="62">
        <v>14111604</v>
      </c>
      <c r="PBH293" s="62">
        <v>14111604</v>
      </c>
      <c r="PBI293" s="62">
        <v>14111604</v>
      </c>
      <c r="PBJ293" s="62">
        <v>14111604</v>
      </c>
      <c r="PBK293" s="62">
        <v>14111604</v>
      </c>
      <c r="PBL293" s="62">
        <v>14111604</v>
      </c>
      <c r="PBM293" s="62">
        <v>14111604</v>
      </c>
      <c r="PBN293" s="62">
        <v>14111604</v>
      </c>
      <c r="PBO293" s="62">
        <v>14111604</v>
      </c>
      <c r="PBP293" s="62">
        <v>14111604</v>
      </c>
      <c r="PBQ293" s="62">
        <v>14111604</v>
      </c>
      <c r="PBR293" s="62">
        <v>14111604</v>
      </c>
      <c r="PBS293" s="62">
        <v>14111604</v>
      </c>
      <c r="PBT293" s="62">
        <v>14111604</v>
      </c>
      <c r="PBU293" s="62">
        <v>14111604</v>
      </c>
      <c r="PBV293" s="62">
        <v>14111604</v>
      </c>
      <c r="PBW293" s="62">
        <v>14111604</v>
      </c>
      <c r="PBX293" s="62">
        <v>14111604</v>
      </c>
      <c r="PBY293" s="62">
        <v>14111604</v>
      </c>
      <c r="PBZ293" s="62">
        <v>14111604</v>
      </c>
      <c r="PCA293" s="62">
        <v>14111604</v>
      </c>
      <c r="PCB293" s="62">
        <v>14111604</v>
      </c>
      <c r="PCC293" s="62">
        <v>14111604</v>
      </c>
      <c r="PCD293" s="62">
        <v>14111604</v>
      </c>
      <c r="PCE293" s="62">
        <v>14111604</v>
      </c>
      <c r="PCF293" s="62">
        <v>14111604</v>
      </c>
      <c r="PCG293" s="62">
        <v>14111604</v>
      </c>
      <c r="PCH293" s="62">
        <v>14111604</v>
      </c>
      <c r="PCI293" s="62">
        <v>14111604</v>
      </c>
      <c r="PCJ293" s="62">
        <v>14111604</v>
      </c>
      <c r="PCK293" s="62">
        <v>14111604</v>
      </c>
      <c r="PCL293" s="62">
        <v>14111604</v>
      </c>
      <c r="PCM293" s="62">
        <v>14111604</v>
      </c>
      <c r="PCN293" s="62">
        <v>14111604</v>
      </c>
      <c r="PCO293" s="62">
        <v>14111604</v>
      </c>
      <c r="PCP293" s="62">
        <v>14111604</v>
      </c>
      <c r="PCQ293" s="62">
        <v>14111604</v>
      </c>
      <c r="PCR293" s="62">
        <v>14111604</v>
      </c>
      <c r="PCS293" s="62">
        <v>14111604</v>
      </c>
      <c r="PCT293" s="62">
        <v>14111604</v>
      </c>
      <c r="PCU293" s="62">
        <v>14111604</v>
      </c>
      <c r="PCV293" s="62">
        <v>14111604</v>
      </c>
      <c r="PCW293" s="62">
        <v>14111604</v>
      </c>
      <c r="PCX293" s="62">
        <v>14111604</v>
      </c>
      <c r="PCY293" s="62">
        <v>14111604</v>
      </c>
      <c r="PCZ293" s="62">
        <v>14111604</v>
      </c>
      <c r="PDA293" s="62">
        <v>14111604</v>
      </c>
      <c r="PDB293" s="62">
        <v>14111604</v>
      </c>
      <c r="PDC293" s="62">
        <v>14111604</v>
      </c>
      <c r="PDD293" s="62">
        <v>14111604</v>
      </c>
      <c r="PDE293" s="62">
        <v>14111604</v>
      </c>
      <c r="PDF293" s="62">
        <v>14111604</v>
      </c>
      <c r="PDG293" s="62">
        <v>14111604</v>
      </c>
      <c r="PDH293" s="62">
        <v>14111604</v>
      </c>
      <c r="PDI293" s="62">
        <v>14111604</v>
      </c>
      <c r="PDJ293" s="62">
        <v>14111604</v>
      </c>
      <c r="PDK293" s="62">
        <v>14111604</v>
      </c>
      <c r="PDL293" s="62">
        <v>14111604</v>
      </c>
      <c r="PDM293" s="62">
        <v>14111604</v>
      </c>
      <c r="PDN293" s="62">
        <v>14111604</v>
      </c>
      <c r="PDO293" s="62">
        <v>14111604</v>
      </c>
      <c r="PDP293" s="62">
        <v>14111604</v>
      </c>
      <c r="PDQ293" s="62">
        <v>14111604</v>
      </c>
      <c r="PDR293" s="62">
        <v>14111604</v>
      </c>
      <c r="PDS293" s="62">
        <v>14111604</v>
      </c>
      <c r="PDT293" s="62">
        <v>14111604</v>
      </c>
      <c r="PDU293" s="62">
        <v>14111604</v>
      </c>
      <c r="PDV293" s="62">
        <v>14111604</v>
      </c>
      <c r="PDW293" s="62">
        <v>14111604</v>
      </c>
      <c r="PDX293" s="62">
        <v>14111604</v>
      </c>
      <c r="PDY293" s="62">
        <v>14111604</v>
      </c>
      <c r="PDZ293" s="62">
        <v>14111604</v>
      </c>
      <c r="PEA293" s="62">
        <v>14111604</v>
      </c>
      <c r="PEB293" s="62">
        <v>14111604</v>
      </c>
      <c r="PEC293" s="62">
        <v>14111604</v>
      </c>
      <c r="PED293" s="62">
        <v>14111604</v>
      </c>
      <c r="PEE293" s="62">
        <v>14111604</v>
      </c>
      <c r="PEF293" s="62">
        <v>14111604</v>
      </c>
      <c r="PEG293" s="62">
        <v>14111604</v>
      </c>
      <c r="PEH293" s="62">
        <v>14111604</v>
      </c>
      <c r="PEI293" s="62">
        <v>14111604</v>
      </c>
      <c r="PEJ293" s="62">
        <v>14111604</v>
      </c>
      <c r="PEK293" s="62">
        <v>14111604</v>
      </c>
      <c r="PEL293" s="62">
        <v>14111604</v>
      </c>
      <c r="PEM293" s="62">
        <v>14111604</v>
      </c>
      <c r="PEN293" s="62">
        <v>14111604</v>
      </c>
      <c r="PEO293" s="62">
        <v>14111604</v>
      </c>
      <c r="PEP293" s="62">
        <v>14111604</v>
      </c>
      <c r="PEQ293" s="62">
        <v>14111604</v>
      </c>
      <c r="PER293" s="62">
        <v>14111604</v>
      </c>
      <c r="PES293" s="62">
        <v>14111604</v>
      </c>
      <c r="PET293" s="62">
        <v>14111604</v>
      </c>
      <c r="PEU293" s="62">
        <v>14111604</v>
      </c>
      <c r="PEV293" s="62">
        <v>14111604</v>
      </c>
      <c r="PEW293" s="62">
        <v>14111604</v>
      </c>
      <c r="PEX293" s="62">
        <v>14111604</v>
      </c>
      <c r="PEY293" s="62">
        <v>14111604</v>
      </c>
      <c r="PEZ293" s="62">
        <v>14111604</v>
      </c>
      <c r="PFA293" s="62">
        <v>14111604</v>
      </c>
      <c r="PFB293" s="62">
        <v>14111604</v>
      </c>
      <c r="PFC293" s="62">
        <v>14111604</v>
      </c>
      <c r="PFD293" s="62">
        <v>14111604</v>
      </c>
      <c r="PFE293" s="62">
        <v>14111604</v>
      </c>
      <c r="PFF293" s="62">
        <v>14111604</v>
      </c>
      <c r="PFG293" s="62">
        <v>14111604</v>
      </c>
      <c r="PFH293" s="62">
        <v>14111604</v>
      </c>
      <c r="PFI293" s="62">
        <v>14111604</v>
      </c>
      <c r="PFJ293" s="62">
        <v>14111604</v>
      </c>
      <c r="PFK293" s="62">
        <v>14111604</v>
      </c>
      <c r="PFL293" s="62">
        <v>14111604</v>
      </c>
      <c r="PFM293" s="62">
        <v>14111604</v>
      </c>
      <c r="PFN293" s="62">
        <v>14111604</v>
      </c>
      <c r="PFO293" s="62">
        <v>14111604</v>
      </c>
      <c r="PFP293" s="62">
        <v>14111604</v>
      </c>
      <c r="PFQ293" s="62">
        <v>14111604</v>
      </c>
      <c r="PFR293" s="62">
        <v>14111604</v>
      </c>
      <c r="PFS293" s="62">
        <v>14111604</v>
      </c>
      <c r="PFT293" s="62">
        <v>14111604</v>
      </c>
      <c r="PFU293" s="62">
        <v>14111604</v>
      </c>
      <c r="PFV293" s="62">
        <v>14111604</v>
      </c>
      <c r="PFW293" s="62">
        <v>14111604</v>
      </c>
      <c r="PFX293" s="62">
        <v>14111604</v>
      </c>
      <c r="PFY293" s="62">
        <v>14111604</v>
      </c>
      <c r="PFZ293" s="62">
        <v>14111604</v>
      </c>
      <c r="PGA293" s="62">
        <v>14111604</v>
      </c>
      <c r="PGB293" s="62">
        <v>14111604</v>
      </c>
      <c r="PGC293" s="62">
        <v>14111604</v>
      </c>
      <c r="PGD293" s="62">
        <v>14111604</v>
      </c>
      <c r="PGE293" s="62">
        <v>14111604</v>
      </c>
      <c r="PGF293" s="62">
        <v>14111604</v>
      </c>
      <c r="PGG293" s="62">
        <v>14111604</v>
      </c>
      <c r="PGH293" s="62">
        <v>14111604</v>
      </c>
      <c r="PGI293" s="62">
        <v>14111604</v>
      </c>
      <c r="PGJ293" s="62">
        <v>14111604</v>
      </c>
      <c r="PGK293" s="62">
        <v>14111604</v>
      </c>
      <c r="PGL293" s="62">
        <v>14111604</v>
      </c>
      <c r="PGM293" s="62">
        <v>14111604</v>
      </c>
      <c r="PGN293" s="62">
        <v>14111604</v>
      </c>
      <c r="PGO293" s="62">
        <v>14111604</v>
      </c>
      <c r="PGP293" s="62">
        <v>14111604</v>
      </c>
      <c r="PGQ293" s="62">
        <v>14111604</v>
      </c>
      <c r="PGR293" s="62">
        <v>14111604</v>
      </c>
      <c r="PGS293" s="62">
        <v>14111604</v>
      </c>
      <c r="PGT293" s="62">
        <v>14111604</v>
      </c>
      <c r="PGU293" s="62">
        <v>14111604</v>
      </c>
      <c r="PGV293" s="62">
        <v>14111604</v>
      </c>
      <c r="PGW293" s="62">
        <v>14111604</v>
      </c>
      <c r="PGX293" s="62">
        <v>14111604</v>
      </c>
      <c r="PGY293" s="62">
        <v>14111604</v>
      </c>
      <c r="PGZ293" s="62">
        <v>14111604</v>
      </c>
      <c r="PHA293" s="62">
        <v>14111604</v>
      </c>
      <c r="PHB293" s="62">
        <v>14111604</v>
      </c>
      <c r="PHC293" s="62">
        <v>14111604</v>
      </c>
      <c r="PHD293" s="62">
        <v>14111604</v>
      </c>
      <c r="PHE293" s="62">
        <v>14111604</v>
      </c>
      <c r="PHF293" s="62">
        <v>14111604</v>
      </c>
      <c r="PHG293" s="62">
        <v>14111604</v>
      </c>
      <c r="PHH293" s="62">
        <v>14111604</v>
      </c>
      <c r="PHI293" s="62">
        <v>14111604</v>
      </c>
      <c r="PHJ293" s="62">
        <v>14111604</v>
      </c>
      <c r="PHK293" s="62">
        <v>14111604</v>
      </c>
      <c r="PHL293" s="62">
        <v>14111604</v>
      </c>
      <c r="PHM293" s="62">
        <v>14111604</v>
      </c>
      <c r="PHN293" s="62">
        <v>14111604</v>
      </c>
      <c r="PHO293" s="62">
        <v>14111604</v>
      </c>
      <c r="PHP293" s="62">
        <v>14111604</v>
      </c>
      <c r="PHQ293" s="62">
        <v>14111604</v>
      </c>
      <c r="PHR293" s="62">
        <v>14111604</v>
      </c>
      <c r="PHS293" s="62">
        <v>14111604</v>
      </c>
      <c r="PHT293" s="62">
        <v>14111604</v>
      </c>
      <c r="PHU293" s="62">
        <v>14111604</v>
      </c>
      <c r="PHV293" s="62">
        <v>14111604</v>
      </c>
      <c r="PHW293" s="62">
        <v>14111604</v>
      </c>
      <c r="PHX293" s="62">
        <v>14111604</v>
      </c>
      <c r="PHY293" s="62">
        <v>14111604</v>
      </c>
      <c r="PHZ293" s="62">
        <v>14111604</v>
      </c>
      <c r="PIA293" s="62">
        <v>14111604</v>
      </c>
      <c r="PIB293" s="62">
        <v>14111604</v>
      </c>
      <c r="PIC293" s="62">
        <v>14111604</v>
      </c>
      <c r="PID293" s="62">
        <v>14111604</v>
      </c>
      <c r="PIE293" s="62">
        <v>14111604</v>
      </c>
      <c r="PIF293" s="62">
        <v>14111604</v>
      </c>
      <c r="PIG293" s="62">
        <v>14111604</v>
      </c>
      <c r="PIH293" s="62">
        <v>14111604</v>
      </c>
      <c r="PII293" s="62">
        <v>14111604</v>
      </c>
      <c r="PIJ293" s="62">
        <v>14111604</v>
      </c>
      <c r="PIK293" s="62">
        <v>14111604</v>
      </c>
      <c r="PIL293" s="62">
        <v>14111604</v>
      </c>
      <c r="PIM293" s="62">
        <v>14111604</v>
      </c>
      <c r="PIN293" s="62">
        <v>14111604</v>
      </c>
      <c r="PIO293" s="62">
        <v>14111604</v>
      </c>
      <c r="PIP293" s="62">
        <v>14111604</v>
      </c>
      <c r="PIQ293" s="62">
        <v>14111604</v>
      </c>
      <c r="PIR293" s="62">
        <v>14111604</v>
      </c>
      <c r="PIS293" s="62">
        <v>14111604</v>
      </c>
      <c r="PIT293" s="62">
        <v>14111604</v>
      </c>
      <c r="PIU293" s="62">
        <v>14111604</v>
      </c>
      <c r="PIV293" s="62">
        <v>14111604</v>
      </c>
      <c r="PIW293" s="62">
        <v>14111604</v>
      </c>
      <c r="PIX293" s="62">
        <v>14111604</v>
      </c>
      <c r="PIY293" s="62">
        <v>14111604</v>
      </c>
      <c r="PIZ293" s="62">
        <v>14111604</v>
      </c>
      <c r="PJA293" s="62">
        <v>14111604</v>
      </c>
      <c r="PJB293" s="62">
        <v>14111604</v>
      </c>
      <c r="PJC293" s="62">
        <v>14111604</v>
      </c>
      <c r="PJD293" s="62">
        <v>14111604</v>
      </c>
      <c r="PJE293" s="62">
        <v>14111604</v>
      </c>
      <c r="PJF293" s="62">
        <v>14111604</v>
      </c>
      <c r="PJG293" s="62">
        <v>14111604</v>
      </c>
      <c r="PJH293" s="62">
        <v>14111604</v>
      </c>
      <c r="PJI293" s="62">
        <v>14111604</v>
      </c>
      <c r="PJJ293" s="62">
        <v>14111604</v>
      </c>
      <c r="PJK293" s="62">
        <v>14111604</v>
      </c>
      <c r="PJL293" s="62">
        <v>14111604</v>
      </c>
      <c r="PJM293" s="62">
        <v>14111604</v>
      </c>
      <c r="PJN293" s="62">
        <v>14111604</v>
      </c>
      <c r="PJO293" s="62">
        <v>14111604</v>
      </c>
      <c r="PJP293" s="62">
        <v>14111604</v>
      </c>
      <c r="PJQ293" s="62">
        <v>14111604</v>
      </c>
      <c r="PJR293" s="62">
        <v>14111604</v>
      </c>
      <c r="PJS293" s="62">
        <v>14111604</v>
      </c>
      <c r="PJT293" s="62">
        <v>14111604</v>
      </c>
      <c r="PJU293" s="62">
        <v>14111604</v>
      </c>
      <c r="PJV293" s="62">
        <v>14111604</v>
      </c>
      <c r="PJW293" s="62">
        <v>14111604</v>
      </c>
      <c r="PJX293" s="62">
        <v>14111604</v>
      </c>
      <c r="PJY293" s="62">
        <v>14111604</v>
      </c>
      <c r="PJZ293" s="62">
        <v>14111604</v>
      </c>
      <c r="PKA293" s="62">
        <v>14111604</v>
      </c>
      <c r="PKB293" s="62">
        <v>14111604</v>
      </c>
      <c r="PKC293" s="62">
        <v>14111604</v>
      </c>
      <c r="PKD293" s="62">
        <v>14111604</v>
      </c>
      <c r="PKE293" s="62">
        <v>14111604</v>
      </c>
      <c r="PKF293" s="62">
        <v>14111604</v>
      </c>
      <c r="PKG293" s="62">
        <v>14111604</v>
      </c>
      <c r="PKH293" s="62">
        <v>14111604</v>
      </c>
      <c r="PKI293" s="62">
        <v>14111604</v>
      </c>
      <c r="PKJ293" s="62">
        <v>14111604</v>
      </c>
      <c r="PKK293" s="62">
        <v>14111604</v>
      </c>
      <c r="PKL293" s="62">
        <v>14111604</v>
      </c>
      <c r="PKM293" s="62">
        <v>14111604</v>
      </c>
      <c r="PKN293" s="62">
        <v>14111604</v>
      </c>
      <c r="PKO293" s="62">
        <v>14111604</v>
      </c>
      <c r="PKP293" s="62">
        <v>14111604</v>
      </c>
      <c r="PKQ293" s="62">
        <v>14111604</v>
      </c>
      <c r="PKR293" s="62">
        <v>14111604</v>
      </c>
      <c r="PKS293" s="62">
        <v>14111604</v>
      </c>
      <c r="PKT293" s="62">
        <v>14111604</v>
      </c>
      <c r="PKU293" s="62">
        <v>14111604</v>
      </c>
      <c r="PKV293" s="62">
        <v>14111604</v>
      </c>
      <c r="PKW293" s="62">
        <v>14111604</v>
      </c>
      <c r="PKX293" s="62">
        <v>14111604</v>
      </c>
      <c r="PKY293" s="62">
        <v>14111604</v>
      </c>
      <c r="PKZ293" s="62">
        <v>14111604</v>
      </c>
      <c r="PLA293" s="62">
        <v>14111604</v>
      </c>
      <c r="PLB293" s="62">
        <v>14111604</v>
      </c>
      <c r="PLC293" s="62">
        <v>14111604</v>
      </c>
      <c r="PLD293" s="62">
        <v>14111604</v>
      </c>
      <c r="PLE293" s="62">
        <v>14111604</v>
      </c>
      <c r="PLF293" s="62">
        <v>14111604</v>
      </c>
      <c r="PLG293" s="62">
        <v>14111604</v>
      </c>
      <c r="PLH293" s="62">
        <v>14111604</v>
      </c>
      <c r="PLI293" s="62">
        <v>14111604</v>
      </c>
      <c r="PLJ293" s="62">
        <v>14111604</v>
      </c>
      <c r="PLK293" s="62">
        <v>14111604</v>
      </c>
      <c r="PLL293" s="62">
        <v>14111604</v>
      </c>
      <c r="PLM293" s="62">
        <v>14111604</v>
      </c>
      <c r="PLN293" s="62">
        <v>14111604</v>
      </c>
      <c r="PLO293" s="62">
        <v>14111604</v>
      </c>
      <c r="PLP293" s="62">
        <v>14111604</v>
      </c>
      <c r="PLQ293" s="62">
        <v>14111604</v>
      </c>
      <c r="PLR293" s="62">
        <v>14111604</v>
      </c>
      <c r="PLS293" s="62">
        <v>14111604</v>
      </c>
      <c r="PLT293" s="62">
        <v>14111604</v>
      </c>
      <c r="PLU293" s="62">
        <v>14111604</v>
      </c>
      <c r="PLV293" s="62">
        <v>14111604</v>
      </c>
      <c r="PLW293" s="62">
        <v>14111604</v>
      </c>
      <c r="PLX293" s="62">
        <v>14111604</v>
      </c>
      <c r="PLY293" s="62">
        <v>14111604</v>
      </c>
      <c r="PLZ293" s="62">
        <v>14111604</v>
      </c>
      <c r="PMA293" s="62">
        <v>14111604</v>
      </c>
      <c r="PMB293" s="62">
        <v>14111604</v>
      </c>
      <c r="PMC293" s="62">
        <v>14111604</v>
      </c>
      <c r="PMD293" s="62">
        <v>14111604</v>
      </c>
      <c r="PME293" s="62">
        <v>14111604</v>
      </c>
      <c r="PMF293" s="62">
        <v>14111604</v>
      </c>
      <c r="PMG293" s="62">
        <v>14111604</v>
      </c>
      <c r="PMH293" s="62">
        <v>14111604</v>
      </c>
      <c r="PMI293" s="62">
        <v>14111604</v>
      </c>
      <c r="PMJ293" s="62">
        <v>14111604</v>
      </c>
      <c r="PMK293" s="62">
        <v>14111604</v>
      </c>
      <c r="PML293" s="62">
        <v>14111604</v>
      </c>
      <c r="PMM293" s="62">
        <v>14111604</v>
      </c>
      <c r="PMN293" s="62">
        <v>14111604</v>
      </c>
      <c r="PMO293" s="62">
        <v>14111604</v>
      </c>
      <c r="PMP293" s="62">
        <v>14111604</v>
      </c>
      <c r="PMQ293" s="62">
        <v>14111604</v>
      </c>
      <c r="PMR293" s="62">
        <v>14111604</v>
      </c>
      <c r="PMS293" s="62">
        <v>14111604</v>
      </c>
      <c r="PMT293" s="62">
        <v>14111604</v>
      </c>
      <c r="PMU293" s="62">
        <v>14111604</v>
      </c>
      <c r="PMV293" s="62">
        <v>14111604</v>
      </c>
      <c r="PMW293" s="62">
        <v>14111604</v>
      </c>
      <c r="PMX293" s="62">
        <v>14111604</v>
      </c>
      <c r="PMY293" s="62">
        <v>14111604</v>
      </c>
      <c r="PMZ293" s="62">
        <v>14111604</v>
      </c>
      <c r="PNA293" s="62">
        <v>14111604</v>
      </c>
      <c r="PNB293" s="62">
        <v>14111604</v>
      </c>
      <c r="PNC293" s="62">
        <v>14111604</v>
      </c>
      <c r="PND293" s="62">
        <v>14111604</v>
      </c>
      <c r="PNE293" s="62">
        <v>14111604</v>
      </c>
      <c r="PNF293" s="62">
        <v>14111604</v>
      </c>
      <c r="PNG293" s="62">
        <v>14111604</v>
      </c>
      <c r="PNH293" s="62">
        <v>14111604</v>
      </c>
      <c r="PNI293" s="62">
        <v>14111604</v>
      </c>
      <c r="PNJ293" s="62">
        <v>14111604</v>
      </c>
      <c r="PNK293" s="62">
        <v>14111604</v>
      </c>
      <c r="PNL293" s="62">
        <v>14111604</v>
      </c>
      <c r="PNM293" s="62">
        <v>14111604</v>
      </c>
      <c r="PNN293" s="62">
        <v>14111604</v>
      </c>
      <c r="PNO293" s="62">
        <v>14111604</v>
      </c>
      <c r="PNP293" s="62">
        <v>14111604</v>
      </c>
      <c r="PNQ293" s="62">
        <v>14111604</v>
      </c>
      <c r="PNR293" s="62">
        <v>14111604</v>
      </c>
      <c r="PNS293" s="62">
        <v>14111604</v>
      </c>
      <c r="PNT293" s="62">
        <v>14111604</v>
      </c>
      <c r="PNU293" s="62">
        <v>14111604</v>
      </c>
      <c r="PNV293" s="62">
        <v>14111604</v>
      </c>
      <c r="PNW293" s="62">
        <v>14111604</v>
      </c>
      <c r="PNX293" s="62">
        <v>14111604</v>
      </c>
      <c r="PNY293" s="62">
        <v>14111604</v>
      </c>
      <c r="PNZ293" s="62">
        <v>14111604</v>
      </c>
      <c r="POA293" s="62">
        <v>14111604</v>
      </c>
      <c r="POB293" s="62">
        <v>14111604</v>
      </c>
      <c r="POC293" s="62">
        <v>14111604</v>
      </c>
      <c r="POD293" s="62">
        <v>14111604</v>
      </c>
      <c r="POE293" s="62">
        <v>14111604</v>
      </c>
      <c r="POF293" s="62">
        <v>14111604</v>
      </c>
      <c r="POG293" s="62">
        <v>14111604</v>
      </c>
      <c r="POH293" s="62">
        <v>14111604</v>
      </c>
      <c r="POI293" s="62">
        <v>14111604</v>
      </c>
      <c r="POJ293" s="62">
        <v>14111604</v>
      </c>
      <c r="POK293" s="62">
        <v>14111604</v>
      </c>
      <c r="POL293" s="62">
        <v>14111604</v>
      </c>
      <c r="POM293" s="62">
        <v>14111604</v>
      </c>
      <c r="PON293" s="62">
        <v>14111604</v>
      </c>
      <c r="POO293" s="62">
        <v>14111604</v>
      </c>
      <c r="POP293" s="62">
        <v>14111604</v>
      </c>
      <c r="POQ293" s="62">
        <v>14111604</v>
      </c>
      <c r="POR293" s="62">
        <v>14111604</v>
      </c>
      <c r="POS293" s="62">
        <v>14111604</v>
      </c>
      <c r="POT293" s="62">
        <v>14111604</v>
      </c>
      <c r="POU293" s="62">
        <v>14111604</v>
      </c>
      <c r="POV293" s="62">
        <v>14111604</v>
      </c>
      <c r="POW293" s="62">
        <v>14111604</v>
      </c>
      <c r="POX293" s="62">
        <v>14111604</v>
      </c>
      <c r="POY293" s="62">
        <v>14111604</v>
      </c>
      <c r="POZ293" s="62">
        <v>14111604</v>
      </c>
      <c r="PPA293" s="62">
        <v>14111604</v>
      </c>
      <c r="PPB293" s="62">
        <v>14111604</v>
      </c>
      <c r="PPC293" s="62">
        <v>14111604</v>
      </c>
      <c r="PPD293" s="62">
        <v>14111604</v>
      </c>
      <c r="PPE293" s="62">
        <v>14111604</v>
      </c>
      <c r="PPF293" s="62">
        <v>14111604</v>
      </c>
      <c r="PPG293" s="62">
        <v>14111604</v>
      </c>
      <c r="PPH293" s="62">
        <v>14111604</v>
      </c>
      <c r="PPI293" s="62">
        <v>14111604</v>
      </c>
      <c r="PPJ293" s="62">
        <v>14111604</v>
      </c>
      <c r="PPK293" s="62">
        <v>14111604</v>
      </c>
      <c r="PPL293" s="62">
        <v>14111604</v>
      </c>
      <c r="PPM293" s="62">
        <v>14111604</v>
      </c>
      <c r="PPN293" s="62">
        <v>14111604</v>
      </c>
      <c r="PPO293" s="62">
        <v>14111604</v>
      </c>
      <c r="PPP293" s="62">
        <v>14111604</v>
      </c>
      <c r="PPQ293" s="62">
        <v>14111604</v>
      </c>
      <c r="PPR293" s="62">
        <v>14111604</v>
      </c>
      <c r="PPS293" s="62">
        <v>14111604</v>
      </c>
      <c r="PPT293" s="62">
        <v>14111604</v>
      </c>
      <c r="PPU293" s="62">
        <v>14111604</v>
      </c>
      <c r="PPV293" s="62">
        <v>14111604</v>
      </c>
      <c r="PPW293" s="62">
        <v>14111604</v>
      </c>
      <c r="PPX293" s="62">
        <v>14111604</v>
      </c>
      <c r="PPY293" s="62">
        <v>14111604</v>
      </c>
      <c r="PPZ293" s="62">
        <v>14111604</v>
      </c>
      <c r="PQA293" s="62">
        <v>14111604</v>
      </c>
      <c r="PQB293" s="62">
        <v>14111604</v>
      </c>
      <c r="PQC293" s="62">
        <v>14111604</v>
      </c>
      <c r="PQD293" s="62">
        <v>14111604</v>
      </c>
      <c r="PQE293" s="62">
        <v>14111604</v>
      </c>
      <c r="PQF293" s="62">
        <v>14111604</v>
      </c>
      <c r="PQG293" s="62">
        <v>14111604</v>
      </c>
      <c r="PQH293" s="62">
        <v>14111604</v>
      </c>
      <c r="PQI293" s="62">
        <v>14111604</v>
      </c>
      <c r="PQJ293" s="62">
        <v>14111604</v>
      </c>
      <c r="PQK293" s="62">
        <v>14111604</v>
      </c>
      <c r="PQL293" s="62">
        <v>14111604</v>
      </c>
      <c r="PQM293" s="62">
        <v>14111604</v>
      </c>
      <c r="PQN293" s="62">
        <v>14111604</v>
      </c>
      <c r="PQO293" s="62">
        <v>14111604</v>
      </c>
      <c r="PQP293" s="62">
        <v>14111604</v>
      </c>
      <c r="PQQ293" s="62">
        <v>14111604</v>
      </c>
      <c r="PQR293" s="62">
        <v>14111604</v>
      </c>
      <c r="PQS293" s="62">
        <v>14111604</v>
      </c>
      <c r="PQT293" s="62">
        <v>14111604</v>
      </c>
      <c r="PQU293" s="62">
        <v>14111604</v>
      </c>
      <c r="PQV293" s="62">
        <v>14111604</v>
      </c>
      <c r="PQW293" s="62">
        <v>14111604</v>
      </c>
      <c r="PQX293" s="62">
        <v>14111604</v>
      </c>
      <c r="PQY293" s="62">
        <v>14111604</v>
      </c>
      <c r="PQZ293" s="62">
        <v>14111604</v>
      </c>
      <c r="PRA293" s="62">
        <v>14111604</v>
      </c>
      <c r="PRB293" s="62">
        <v>14111604</v>
      </c>
      <c r="PRC293" s="62">
        <v>14111604</v>
      </c>
      <c r="PRD293" s="62">
        <v>14111604</v>
      </c>
      <c r="PRE293" s="62">
        <v>14111604</v>
      </c>
      <c r="PRF293" s="62">
        <v>14111604</v>
      </c>
      <c r="PRG293" s="62">
        <v>14111604</v>
      </c>
      <c r="PRH293" s="62">
        <v>14111604</v>
      </c>
      <c r="PRI293" s="62">
        <v>14111604</v>
      </c>
      <c r="PRJ293" s="62">
        <v>14111604</v>
      </c>
      <c r="PRK293" s="62">
        <v>14111604</v>
      </c>
      <c r="PRL293" s="62">
        <v>14111604</v>
      </c>
      <c r="PRM293" s="62">
        <v>14111604</v>
      </c>
      <c r="PRN293" s="62">
        <v>14111604</v>
      </c>
      <c r="PRO293" s="62">
        <v>14111604</v>
      </c>
      <c r="PRP293" s="62">
        <v>14111604</v>
      </c>
      <c r="PRQ293" s="62">
        <v>14111604</v>
      </c>
      <c r="PRR293" s="62">
        <v>14111604</v>
      </c>
      <c r="PRS293" s="62">
        <v>14111604</v>
      </c>
      <c r="PRT293" s="62">
        <v>14111604</v>
      </c>
      <c r="PRU293" s="62">
        <v>14111604</v>
      </c>
      <c r="PRV293" s="62">
        <v>14111604</v>
      </c>
      <c r="PRW293" s="62">
        <v>14111604</v>
      </c>
      <c r="PRX293" s="62">
        <v>14111604</v>
      </c>
      <c r="PRY293" s="62">
        <v>14111604</v>
      </c>
      <c r="PRZ293" s="62">
        <v>14111604</v>
      </c>
      <c r="PSA293" s="62">
        <v>14111604</v>
      </c>
      <c r="PSB293" s="62">
        <v>14111604</v>
      </c>
      <c r="PSC293" s="62">
        <v>14111604</v>
      </c>
      <c r="PSD293" s="62">
        <v>14111604</v>
      </c>
      <c r="PSE293" s="62">
        <v>14111604</v>
      </c>
      <c r="PSF293" s="62">
        <v>14111604</v>
      </c>
      <c r="PSG293" s="62">
        <v>14111604</v>
      </c>
      <c r="PSH293" s="62">
        <v>14111604</v>
      </c>
      <c r="PSI293" s="62">
        <v>14111604</v>
      </c>
      <c r="PSJ293" s="62">
        <v>14111604</v>
      </c>
      <c r="PSK293" s="62">
        <v>14111604</v>
      </c>
      <c r="PSL293" s="62">
        <v>14111604</v>
      </c>
      <c r="PSM293" s="62">
        <v>14111604</v>
      </c>
      <c r="PSN293" s="62">
        <v>14111604</v>
      </c>
      <c r="PSO293" s="62">
        <v>14111604</v>
      </c>
      <c r="PSP293" s="62">
        <v>14111604</v>
      </c>
      <c r="PSQ293" s="62">
        <v>14111604</v>
      </c>
      <c r="PSR293" s="62">
        <v>14111604</v>
      </c>
      <c r="PSS293" s="62">
        <v>14111604</v>
      </c>
      <c r="PST293" s="62">
        <v>14111604</v>
      </c>
      <c r="PSU293" s="62">
        <v>14111604</v>
      </c>
      <c r="PSV293" s="62">
        <v>14111604</v>
      </c>
      <c r="PSW293" s="62">
        <v>14111604</v>
      </c>
      <c r="PSX293" s="62">
        <v>14111604</v>
      </c>
      <c r="PSY293" s="62">
        <v>14111604</v>
      </c>
      <c r="PSZ293" s="62">
        <v>14111604</v>
      </c>
      <c r="PTA293" s="62">
        <v>14111604</v>
      </c>
      <c r="PTB293" s="62">
        <v>14111604</v>
      </c>
      <c r="PTC293" s="62">
        <v>14111604</v>
      </c>
      <c r="PTD293" s="62">
        <v>14111604</v>
      </c>
      <c r="PTE293" s="62">
        <v>14111604</v>
      </c>
      <c r="PTF293" s="62">
        <v>14111604</v>
      </c>
      <c r="PTG293" s="62">
        <v>14111604</v>
      </c>
      <c r="PTH293" s="62">
        <v>14111604</v>
      </c>
      <c r="PTI293" s="62">
        <v>14111604</v>
      </c>
      <c r="PTJ293" s="62">
        <v>14111604</v>
      </c>
      <c r="PTK293" s="62">
        <v>14111604</v>
      </c>
      <c r="PTL293" s="62">
        <v>14111604</v>
      </c>
      <c r="PTM293" s="62">
        <v>14111604</v>
      </c>
      <c r="PTN293" s="62">
        <v>14111604</v>
      </c>
      <c r="PTO293" s="62">
        <v>14111604</v>
      </c>
      <c r="PTP293" s="62">
        <v>14111604</v>
      </c>
      <c r="PTQ293" s="62">
        <v>14111604</v>
      </c>
      <c r="PTR293" s="62">
        <v>14111604</v>
      </c>
      <c r="PTS293" s="62">
        <v>14111604</v>
      </c>
      <c r="PTT293" s="62">
        <v>14111604</v>
      </c>
      <c r="PTU293" s="62">
        <v>14111604</v>
      </c>
      <c r="PTV293" s="62">
        <v>14111604</v>
      </c>
      <c r="PTW293" s="62">
        <v>14111604</v>
      </c>
      <c r="PTX293" s="62">
        <v>14111604</v>
      </c>
      <c r="PTY293" s="62">
        <v>14111604</v>
      </c>
      <c r="PTZ293" s="62">
        <v>14111604</v>
      </c>
      <c r="PUA293" s="62">
        <v>14111604</v>
      </c>
      <c r="PUB293" s="62">
        <v>14111604</v>
      </c>
      <c r="PUC293" s="62">
        <v>14111604</v>
      </c>
      <c r="PUD293" s="62">
        <v>14111604</v>
      </c>
      <c r="PUE293" s="62">
        <v>14111604</v>
      </c>
      <c r="PUF293" s="62">
        <v>14111604</v>
      </c>
      <c r="PUG293" s="62">
        <v>14111604</v>
      </c>
      <c r="PUH293" s="62">
        <v>14111604</v>
      </c>
      <c r="PUI293" s="62">
        <v>14111604</v>
      </c>
      <c r="PUJ293" s="62">
        <v>14111604</v>
      </c>
      <c r="PUK293" s="62">
        <v>14111604</v>
      </c>
      <c r="PUL293" s="62">
        <v>14111604</v>
      </c>
      <c r="PUM293" s="62">
        <v>14111604</v>
      </c>
      <c r="PUN293" s="62">
        <v>14111604</v>
      </c>
      <c r="PUO293" s="62">
        <v>14111604</v>
      </c>
      <c r="PUP293" s="62">
        <v>14111604</v>
      </c>
      <c r="PUQ293" s="62">
        <v>14111604</v>
      </c>
      <c r="PUR293" s="62">
        <v>14111604</v>
      </c>
      <c r="PUS293" s="62">
        <v>14111604</v>
      </c>
      <c r="PUT293" s="62">
        <v>14111604</v>
      </c>
      <c r="PUU293" s="62">
        <v>14111604</v>
      </c>
      <c r="PUV293" s="62">
        <v>14111604</v>
      </c>
      <c r="PUW293" s="62">
        <v>14111604</v>
      </c>
      <c r="PUX293" s="62">
        <v>14111604</v>
      </c>
      <c r="PUY293" s="62">
        <v>14111604</v>
      </c>
      <c r="PUZ293" s="62">
        <v>14111604</v>
      </c>
      <c r="PVA293" s="62">
        <v>14111604</v>
      </c>
      <c r="PVB293" s="62">
        <v>14111604</v>
      </c>
      <c r="PVC293" s="62">
        <v>14111604</v>
      </c>
      <c r="PVD293" s="62">
        <v>14111604</v>
      </c>
      <c r="PVE293" s="62">
        <v>14111604</v>
      </c>
      <c r="PVF293" s="62">
        <v>14111604</v>
      </c>
      <c r="PVG293" s="62">
        <v>14111604</v>
      </c>
      <c r="PVH293" s="62">
        <v>14111604</v>
      </c>
      <c r="PVI293" s="62">
        <v>14111604</v>
      </c>
      <c r="PVJ293" s="62">
        <v>14111604</v>
      </c>
      <c r="PVK293" s="62">
        <v>14111604</v>
      </c>
      <c r="PVL293" s="62">
        <v>14111604</v>
      </c>
      <c r="PVM293" s="62">
        <v>14111604</v>
      </c>
      <c r="PVN293" s="62">
        <v>14111604</v>
      </c>
      <c r="PVO293" s="62">
        <v>14111604</v>
      </c>
      <c r="PVP293" s="62">
        <v>14111604</v>
      </c>
      <c r="PVQ293" s="62">
        <v>14111604</v>
      </c>
      <c r="PVR293" s="62">
        <v>14111604</v>
      </c>
      <c r="PVS293" s="62">
        <v>14111604</v>
      </c>
      <c r="PVT293" s="62">
        <v>14111604</v>
      </c>
      <c r="PVU293" s="62">
        <v>14111604</v>
      </c>
      <c r="PVV293" s="62">
        <v>14111604</v>
      </c>
      <c r="PVW293" s="62">
        <v>14111604</v>
      </c>
      <c r="PVX293" s="62">
        <v>14111604</v>
      </c>
      <c r="PVY293" s="62">
        <v>14111604</v>
      </c>
      <c r="PVZ293" s="62">
        <v>14111604</v>
      </c>
      <c r="PWA293" s="62">
        <v>14111604</v>
      </c>
      <c r="PWB293" s="62">
        <v>14111604</v>
      </c>
      <c r="PWC293" s="62">
        <v>14111604</v>
      </c>
      <c r="PWD293" s="62">
        <v>14111604</v>
      </c>
      <c r="PWE293" s="62">
        <v>14111604</v>
      </c>
      <c r="PWF293" s="62">
        <v>14111604</v>
      </c>
      <c r="PWG293" s="62">
        <v>14111604</v>
      </c>
      <c r="PWH293" s="62">
        <v>14111604</v>
      </c>
      <c r="PWI293" s="62">
        <v>14111604</v>
      </c>
      <c r="PWJ293" s="62">
        <v>14111604</v>
      </c>
      <c r="PWK293" s="62">
        <v>14111604</v>
      </c>
      <c r="PWL293" s="62">
        <v>14111604</v>
      </c>
      <c r="PWM293" s="62">
        <v>14111604</v>
      </c>
      <c r="PWN293" s="62">
        <v>14111604</v>
      </c>
      <c r="PWO293" s="62">
        <v>14111604</v>
      </c>
      <c r="PWP293" s="62">
        <v>14111604</v>
      </c>
      <c r="PWQ293" s="62">
        <v>14111604</v>
      </c>
      <c r="PWR293" s="62">
        <v>14111604</v>
      </c>
      <c r="PWS293" s="62">
        <v>14111604</v>
      </c>
      <c r="PWT293" s="62">
        <v>14111604</v>
      </c>
      <c r="PWU293" s="62">
        <v>14111604</v>
      </c>
      <c r="PWV293" s="62">
        <v>14111604</v>
      </c>
      <c r="PWW293" s="62">
        <v>14111604</v>
      </c>
      <c r="PWX293" s="62">
        <v>14111604</v>
      </c>
      <c r="PWY293" s="62">
        <v>14111604</v>
      </c>
      <c r="PWZ293" s="62">
        <v>14111604</v>
      </c>
      <c r="PXA293" s="62">
        <v>14111604</v>
      </c>
      <c r="PXB293" s="62">
        <v>14111604</v>
      </c>
      <c r="PXC293" s="62">
        <v>14111604</v>
      </c>
      <c r="PXD293" s="62">
        <v>14111604</v>
      </c>
      <c r="PXE293" s="62">
        <v>14111604</v>
      </c>
      <c r="PXF293" s="62">
        <v>14111604</v>
      </c>
      <c r="PXG293" s="62">
        <v>14111604</v>
      </c>
      <c r="PXH293" s="62">
        <v>14111604</v>
      </c>
      <c r="PXI293" s="62">
        <v>14111604</v>
      </c>
      <c r="PXJ293" s="62">
        <v>14111604</v>
      </c>
      <c r="PXK293" s="62">
        <v>14111604</v>
      </c>
      <c r="PXL293" s="62">
        <v>14111604</v>
      </c>
      <c r="PXM293" s="62">
        <v>14111604</v>
      </c>
      <c r="PXN293" s="62">
        <v>14111604</v>
      </c>
      <c r="PXO293" s="62">
        <v>14111604</v>
      </c>
      <c r="PXP293" s="62">
        <v>14111604</v>
      </c>
      <c r="PXQ293" s="62">
        <v>14111604</v>
      </c>
      <c r="PXR293" s="62">
        <v>14111604</v>
      </c>
      <c r="PXS293" s="62">
        <v>14111604</v>
      </c>
      <c r="PXT293" s="62">
        <v>14111604</v>
      </c>
      <c r="PXU293" s="62">
        <v>14111604</v>
      </c>
      <c r="PXV293" s="62">
        <v>14111604</v>
      </c>
      <c r="PXW293" s="62">
        <v>14111604</v>
      </c>
      <c r="PXX293" s="62">
        <v>14111604</v>
      </c>
      <c r="PXY293" s="62">
        <v>14111604</v>
      </c>
      <c r="PXZ293" s="62">
        <v>14111604</v>
      </c>
      <c r="PYA293" s="62">
        <v>14111604</v>
      </c>
      <c r="PYB293" s="62">
        <v>14111604</v>
      </c>
      <c r="PYC293" s="62">
        <v>14111604</v>
      </c>
      <c r="PYD293" s="62">
        <v>14111604</v>
      </c>
      <c r="PYE293" s="62">
        <v>14111604</v>
      </c>
      <c r="PYF293" s="62">
        <v>14111604</v>
      </c>
      <c r="PYG293" s="62">
        <v>14111604</v>
      </c>
      <c r="PYH293" s="62">
        <v>14111604</v>
      </c>
      <c r="PYI293" s="62">
        <v>14111604</v>
      </c>
      <c r="PYJ293" s="62">
        <v>14111604</v>
      </c>
      <c r="PYK293" s="62">
        <v>14111604</v>
      </c>
      <c r="PYL293" s="62">
        <v>14111604</v>
      </c>
      <c r="PYM293" s="62">
        <v>14111604</v>
      </c>
      <c r="PYN293" s="62">
        <v>14111604</v>
      </c>
      <c r="PYO293" s="62">
        <v>14111604</v>
      </c>
      <c r="PYP293" s="62">
        <v>14111604</v>
      </c>
      <c r="PYQ293" s="62">
        <v>14111604</v>
      </c>
      <c r="PYR293" s="62">
        <v>14111604</v>
      </c>
      <c r="PYS293" s="62">
        <v>14111604</v>
      </c>
      <c r="PYT293" s="62">
        <v>14111604</v>
      </c>
      <c r="PYU293" s="62">
        <v>14111604</v>
      </c>
      <c r="PYV293" s="62">
        <v>14111604</v>
      </c>
      <c r="PYW293" s="62">
        <v>14111604</v>
      </c>
      <c r="PYX293" s="62">
        <v>14111604</v>
      </c>
      <c r="PYY293" s="62">
        <v>14111604</v>
      </c>
      <c r="PYZ293" s="62">
        <v>14111604</v>
      </c>
      <c r="PZA293" s="62">
        <v>14111604</v>
      </c>
      <c r="PZB293" s="62">
        <v>14111604</v>
      </c>
      <c r="PZC293" s="62">
        <v>14111604</v>
      </c>
      <c r="PZD293" s="62">
        <v>14111604</v>
      </c>
      <c r="PZE293" s="62">
        <v>14111604</v>
      </c>
      <c r="PZF293" s="62">
        <v>14111604</v>
      </c>
      <c r="PZG293" s="62">
        <v>14111604</v>
      </c>
      <c r="PZH293" s="62">
        <v>14111604</v>
      </c>
      <c r="PZI293" s="62">
        <v>14111604</v>
      </c>
      <c r="PZJ293" s="62">
        <v>14111604</v>
      </c>
      <c r="PZK293" s="62">
        <v>14111604</v>
      </c>
      <c r="PZL293" s="62">
        <v>14111604</v>
      </c>
      <c r="PZM293" s="62">
        <v>14111604</v>
      </c>
      <c r="PZN293" s="62">
        <v>14111604</v>
      </c>
      <c r="PZO293" s="62">
        <v>14111604</v>
      </c>
      <c r="PZP293" s="62">
        <v>14111604</v>
      </c>
      <c r="PZQ293" s="62">
        <v>14111604</v>
      </c>
      <c r="PZR293" s="62">
        <v>14111604</v>
      </c>
      <c r="PZS293" s="62">
        <v>14111604</v>
      </c>
      <c r="PZT293" s="62">
        <v>14111604</v>
      </c>
      <c r="PZU293" s="62">
        <v>14111604</v>
      </c>
      <c r="PZV293" s="62">
        <v>14111604</v>
      </c>
      <c r="PZW293" s="62">
        <v>14111604</v>
      </c>
      <c r="PZX293" s="62">
        <v>14111604</v>
      </c>
      <c r="PZY293" s="62">
        <v>14111604</v>
      </c>
      <c r="PZZ293" s="62">
        <v>14111604</v>
      </c>
      <c r="QAA293" s="62">
        <v>14111604</v>
      </c>
      <c r="QAB293" s="62">
        <v>14111604</v>
      </c>
      <c r="QAC293" s="62">
        <v>14111604</v>
      </c>
      <c r="QAD293" s="62">
        <v>14111604</v>
      </c>
      <c r="QAE293" s="62">
        <v>14111604</v>
      </c>
      <c r="QAF293" s="62">
        <v>14111604</v>
      </c>
      <c r="QAG293" s="62">
        <v>14111604</v>
      </c>
      <c r="QAH293" s="62">
        <v>14111604</v>
      </c>
      <c r="QAI293" s="62">
        <v>14111604</v>
      </c>
      <c r="QAJ293" s="62">
        <v>14111604</v>
      </c>
      <c r="QAK293" s="62">
        <v>14111604</v>
      </c>
      <c r="QAL293" s="62">
        <v>14111604</v>
      </c>
      <c r="QAM293" s="62">
        <v>14111604</v>
      </c>
      <c r="QAN293" s="62">
        <v>14111604</v>
      </c>
      <c r="QAO293" s="62">
        <v>14111604</v>
      </c>
      <c r="QAP293" s="62">
        <v>14111604</v>
      </c>
      <c r="QAQ293" s="62">
        <v>14111604</v>
      </c>
      <c r="QAR293" s="62">
        <v>14111604</v>
      </c>
      <c r="QAS293" s="62">
        <v>14111604</v>
      </c>
      <c r="QAT293" s="62">
        <v>14111604</v>
      </c>
      <c r="QAU293" s="62">
        <v>14111604</v>
      </c>
      <c r="QAV293" s="62">
        <v>14111604</v>
      </c>
      <c r="QAW293" s="62">
        <v>14111604</v>
      </c>
      <c r="QAX293" s="62">
        <v>14111604</v>
      </c>
      <c r="QAY293" s="62">
        <v>14111604</v>
      </c>
      <c r="QAZ293" s="62">
        <v>14111604</v>
      </c>
      <c r="QBA293" s="62">
        <v>14111604</v>
      </c>
      <c r="QBB293" s="62">
        <v>14111604</v>
      </c>
      <c r="QBC293" s="62">
        <v>14111604</v>
      </c>
      <c r="QBD293" s="62">
        <v>14111604</v>
      </c>
      <c r="QBE293" s="62">
        <v>14111604</v>
      </c>
      <c r="QBF293" s="62">
        <v>14111604</v>
      </c>
      <c r="QBG293" s="62">
        <v>14111604</v>
      </c>
      <c r="QBH293" s="62">
        <v>14111604</v>
      </c>
      <c r="QBI293" s="62">
        <v>14111604</v>
      </c>
      <c r="QBJ293" s="62">
        <v>14111604</v>
      </c>
      <c r="QBK293" s="62">
        <v>14111604</v>
      </c>
      <c r="QBL293" s="62">
        <v>14111604</v>
      </c>
      <c r="QBM293" s="62">
        <v>14111604</v>
      </c>
      <c r="QBN293" s="62">
        <v>14111604</v>
      </c>
      <c r="QBO293" s="62">
        <v>14111604</v>
      </c>
      <c r="QBP293" s="62">
        <v>14111604</v>
      </c>
      <c r="QBQ293" s="62">
        <v>14111604</v>
      </c>
      <c r="QBR293" s="62">
        <v>14111604</v>
      </c>
      <c r="QBS293" s="62">
        <v>14111604</v>
      </c>
      <c r="QBT293" s="62">
        <v>14111604</v>
      </c>
      <c r="QBU293" s="62">
        <v>14111604</v>
      </c>
      <c r="QBV293" s="62">
        <v>14111604</v>
      </c>
      <c r="QBW293" s="62">
        <v>14111604</v>
      </c>
      <c r="QBX293" s="62">
        <v>14111604</v>
      </c>
      <c r="QBY293" s="62">
        <v>14111604</v>
      </c>
      <c r="QBZ293" s="62">
        <v>14111604</v>
      </c>
      <c r="QCA293" s="62">
        <v>14111604</v>
      </c>
      <c r="QCB293" s="62">
        <v>14111604</v>
      </c>
      <c r="QCC293" s="62">
        <v>14111604</v>
      </c>
      <c r="QCD293" s="62">
        <v>14111604</v>
      </c>
      <c r="QCE293" s="62">
        <v>14111604</v>
      </c>
      <c r="QCF293" s="62">
        <v>14111604</v>
      </c>
      <c r="QCG293" s="62">
        <v>14111604</v>
      </c>
      <c r="QCH293" s="62">
        <v>14111604</v>
      </c>
      <c r="QCI293" s="62">
        <v>14111604</v>
      </c>
      <c r="QCJ293" s="62">
        <v>14111604</v>
      </c>
      <c r="QCK293" s="62">
        <v>14111604</v>
      </c>
      <c r="QCL293" s="62">
        <v>14111604</v>
      </c>
      <c r="QCM293" s="62">
        <v>14111604</v>
      </c>
      <c r="QCN293" s="62">
        <v>14111604</v>
      </c>
      <c r="QCO293" s="62">
        <v>14111604</v>
      </c>
      <c r="QCP293" s="62">
        <v>14111604</v>
      </c>
      <c r="QCQ293" s="62">
        <v>14111604</v>
      </c>
      <c r="QCR293" s="62">
        <v>14111604</v>
      </c>
      <c r="QCS293" s="62">
        <v>14111604</v>
      </c>
      <c r="QCT293" s="62">
        <v>14111604</v>
      </c>
      <c r="QCU293" s="62">
        <v>14111604</v>
      </c>
      <c r="QCV293" s="62">
        <v>14111604</v>
      </c>
      <c r="QCW293" s="62">
        <v>14111604</v>
      </c>
      <c r="QCX293" s="62">
        <v>14111604</v>
      </c>
      <c r="QCY293" s="62">
        <v>14111604</v>
      </c>
      <c r="QCZ293" s="62">
        <v>14111604</v>
      </c>
      <c r="QDA293" s="62">
        <v>14111604</v>
      </c>
      <c r="QDB293" s="62">
        <v>14111604</v>
      </c>
      <c r="QDC293" s="62">
        <v>14111604</v>
      </c>
      <c r="QDD293" s="62">
        <v>14111604</v>
      </c>
      <c r="QDE293" s="62">
        <v>14111604</v>
      </c>
      <c r="QDF293" s="62">
        <v>14111604</v>
      </c>
      <c r="QDG293" s="62">
        <v>14111604</v>
      </c>
      <c r="QDH293" s="62">
        <v>14111604</v>
      </c>
      <c r="QDI293" s="62">
        <v>14111604</v>
      </c>
      <c r="QDJ293" s="62">
        <v>14111604</v>
      </c>
      <c r="QDK293" s="62">
        <v>14111604</v>
      </c>
      <c r="QDL293" s="62">
        <v>14111604</v>
      </c>
      <c r="QDM293" s="62">
        <v>14111604</v>
      </c>
      <c r="QDN293" s="62">
        <v>14111604</v>
      </c>
      <c r="QDO293" s="62">
        <v>14111604</v>
      </c>
      <c r="QDP293" s="62">
        <v>14111604</v>
      </c>
      <c r="QDQ293" s="62">
        <v>14111604</v>
      </c>
      <c r="QDR293" s="62">
        <v>14111604</v>
      </c>
      <c r="QDS293" s="62">
        <v>14111604</v>
      </c>
      <c r="QDT293" s="62">
        <v>14111604</v>
      </c>
      <c r="QDU293" s="62">
        <v>14111604</v>
      </c>
      <c r="QDV293" s="62">
        <v>14111604</v>
      </c>
      <c r="QDW293" s="62">
        <v>14111604</v>
      </c>
      <c r="QDX293" s="62">
        <v>14111604</v>
      </c>
      <c r="QDY293" s="62">
        <v>14111604</v>
      </c>
      <c r="QDZ293" s="62">
        <v>14111604</v>
      </c>
      <c r="QEA293" s="62">
        <v>14111604</v>
      </c>
      <c r="QEB293" s="62">
        <v>14111604</v>
      </c>
      <c r="QEC293" s="62">
        <v>14111604</v>
      </c>
      <c r="QED293" s="62">
        <v>14111604</v>
      </c>
      <c r="QEE293" s="62">
        <v>14111604</v>
      </c>
      <c r="QEF293" s="62">
        <v>14111604</v>
      </c>
      <c r="QEG293" s="62">
        <v>14111604</v>
      </c>
      <c r="QEH293" s="62">
        <v>14111604</v>
      </c>
      <c r="QEI293" s="62">
        <v>14111604</v>
      </c>
      <c r="QEJ293" s="62">
        <v>14111604</v>
      </c>
      <c r="QEK293" s="62">
        <v>14111604</v>
      </c>
      <c r="QEL293" s="62">
        <v>14111604</v>
      </c>
      <c r="QEM293" s="62">
        <v>14111604</v>
      </c>
      <c r="QEN293" s="62">
        <v>14111604</v>
      </c>
      <c r="QEO293" s="62">
        <v>14111604</v>
      </c>
      <c r="QEP293" s="62">
        <v>14111604</v>
      </c>
      <c r="QEQ293" s="62">
        <v>14111604</v>
      </c>
      <c r="QER293" s="62">
        <v>14111604</v>
      </c>
      <c r="QES293" s="62">
        <v>14111604</v>
      </c>
      <c r="QET293" s="62">
        <v>14111604</v>
      </c>
      <c r="QEU293" s="62">
        <v>14111604</v>
      </c>
      <c r="QEV293" s="62">
        <v>14111604</v>
      </c>
      <c r="QEW293" s="62">
        <v>14111604</v>
      </c>
      <c r="QEX293" s="62">
        <v>14111604</v>
      </c>
      <c r="QEY293" s="62">
        <v>14111604</v>
      </c>
      <c r="QEZ293" s="62">
        <v>14111604</v>
      </c>
      <c r="QFA293" s="62">
        <v>14111604</v>
      </c>
      <c r="QFB293" s="62">
        <v>14111604</v>
      </c>
      <c r="QFC293" s="62">
        <v>14111604</v>
      </c>
      <c r="QFD293" s="62">
        <v>14111604</v>
      </c>
      <c r="QFE293" s="62">
        <v>14111604</v>
      </c>
      <c r="QFF293" s="62">
        <v>14111604</v>
      </c>
      <c r="QFG293" s="62">
        <v>14111604</v>
      </c>
      <c r="QFH293" s="62">
        <v>14111604</v>
      </c>
      <c r="QFI293" s="62">
        <v>14111604</v>
      </c>
      <c r="QFJ293" s="62">
        <v>14111604</v>
      </c>
      <c r="QFK293" s="62">
        <v>14111604</v>
      </c>
      <c r="QFL293" s="62">
        <v>14111604</v>
      </c>
      <c r="QFM293" s="62">
        <v>14111604</v>
      </c>
      <c r="QFN293" s="62">
        <v>14111604</v>
      </c>
      <c r="QFO293" s="62">
        <v>14111604</v>
      </c>
      <c r="QFP293" s="62">
        <v>14111604</v>
      </c>
      <c r="QFQ293" s="62">
        <v>14111604</v>
      </c>
      <c r="QFR293" s="62">
        <v>14111604</v>
      </c>
      <c r="QFS293" s="62">
        <v>14111604</v>
      </c>
      <c r="QFT293" s="62">
        <v>14111604</v>
      </c>
      <c r="QFU293" s="62">
        <v>14111604</v>
      </c>
      <c r="QFV293" s="62">
        <v>14111604</v>
      </c>
      <c r="QFW293" s="62">
        <v>14111604</v>
      </c>
      <c r="QFX293" s="62">
        <v>14111604</v>
      </c>
      <c r="QFY293" s="62">
        <v>14111604</v>
      </c>
      <c r="QFZ293" s="62">
        <v>14111604</v>
      </c>
      <c r="QGA293" s="62">
        <v>14111604</v>
      </c>
      <c r="QGB293" s="62">
        <v>14111604</v>
      </c>
      <c r="QGC293" s="62">
        <v>14111604</v>
      </c>
      <c r="QGD293" s="62">
        <v>14111604</v>
      </c>
      <c r="QGE293" s="62">
        <v>14111604</v>
      </c>
      <c r="QGF293" s="62">
        <v>14111604</v>
      </c>
      <c r="QGG293" s="62">
        <v>14111604</v>
      </c>
      <c r="QGH293" s="62">
        <v>14111604</v>
      </c>
      <c r="QGI293" s="62">
        <v>14111604</v>
      </c>
      <c r="QGJ293" s="62">
        <v>14111604</v>
      </c>
      <c r="QGK293" s="62">
        <v>14111604</v>
      </c>
      <c r="QGL293" s="62">
        <v>14111604</v>
      </c>
      <c r="QGM293" s="62">
        <v>14111604</v>
      </c>
      <c r="QGN293" s="62">
        <v>14111604</v>
      </c>
      <c r="QGO293" s="62">
        <v>14111604</v>
      </c>
      <c r="QGP293" s="62">
        <v>14111604</v>
      </c>
      <c r="QGQ293" s="62">
        <v>14111604</v>
      </c>
      <c r="QGR293" s="62">
        <v>14111604</v>
      </c>
      <c r="QGS293" s="62">
        <v>14111604</v>
      </c>
      <c r="QGT293" s="62">
        <v>14111604</v>
      </c>
      <c r="QGU293" s="62">
        <v>14111604</v>
      </c>
      <c r="QGV293" s="62">
        <v>14111604</v>
      </c>
      <c r="QGW293" s="62">
        <v>14111604</v>
      </c>
      <c r="QGX293" s="62">
        <v>14111604</v>
      </c>
      <c r="QGY293" s="62">
        <v>14111604</v>
      </c>
      <c r="QGZ293" s="62">
        <v>14111604</v>
      </c>
      <c r="QHA293" s="62">
        <v>14111604</v>
      </c>
      <c r="QHB293" s="62">
        <v>14111604</v>
      </c>
      <c r="QHC293" s="62">
        <v>14111604</v>
      </c>
      <c r="QHD293" s="62">
        <v>14111604</v>
      </c>
      <c r="QHE293" s="62">
        <v>14111604</v>
      </c>
      <c r="QHF293" s="62">
        <v>14111604</v>
      </c>
      <c r="QHG293" s="62">
        <v>14111604</v>
      </c>
      <c r="QHH293" s="62">
        <v>14111604</v>
      </c>
      <c r="QHI293" s="62">
        <v>14111604</v>
      </c>
      <c r="QHJ293" s="62">
        <v>14111604</v>
      </c>
      <c r="QHK293" s="62">
        <v>14111604</v>
      </c>
      <c r="QHL293" s="62">
        <v>14111604</v>
      </c>
      <c r="QHM293" s="62">
        <v>14111604</v>
      </c>
      <c r="QHN293" s="62">
        <v>14111604</v>
      </c>
      <c r="QHO293" s="62">
        <v>14111604</v>
      </c>
      <c r="QHP293" s="62">
        <v>14111604</v>
      </c>
      <c r="QHQ293" s="62">
        <v>14111604</v>
      </c>
      <c r="QHR293" s="62">
        <v>14111604</v>
      </c>
      <c r="QHS293" s="62">
        <v>14111604</v>
      </c>
      <c r="QHT293" s="62">
        <v>14111604</v>
      </c>
      <c r="QHU293" s="62">
        <v>14111604</v>
      </c>
      <c r="QHV293" s="62">
        <v>14111604</v>
      </c>
      <c r="QHW293" s="62">
        <v>14111604</v>
      </c>
      <c r="QHX293" s="62">
        <v>14111604</v>
      </c>
      <c r="QHY293" s="62">
        <v>14111604</v>
      </c>
      <c r="QHZ293" s="62">
        <v>14111604</v>
      </c>
      <c r="QIA293" s="62">
        <v>14111604</v>
      </c>
      <c r="QIB293" s="62">
        <v>14111604</v>
      </c>
      <c r="QIC293" s="62">
        <v>14111604</v>
      </c>
      <c r="QID293" s="62">
        <v>14111604</v>
      </c>
      <c r="QIE293" s="62">
        <v>14111604</v>
      </c>
      <c r="QIF293" s="62">
        <v>14111604</v>
      </c>
      <c r="QIG293" s="62">
        <v>14111604</v>
      </c>
      <c r="QIH293" s="62">
        <v>14111604</v>
      </c>
      <c r="QII293" s="62">
        <v>14111604</v>
      </c>
      <c r="QIJ293" s="62">
        <v>14111604</v>
      </c>
      <c r="QIK293" s="62">
        <v>14111604</v>
      </c>
      <c r="QIL293" s="62">
        <v>14111604</v>
      </c>
      <c r="QIM293" s="62">
        <v>14111604</v>
      </c>
      <c r="QIN293" s="62">
        <v>14111604</v>
      </c>
      <c r="QIO293" s="62">
        <v>14111604</v>
      </c>
      <c r="QIP293" s="62">
        <v>14111604</v>
      </c>
      <c r="QIQ293" s="62">
        <v>14111604</v>
      </c>
      <c r="QIR293" s="62">
        <v>14111604</v>
      </c>
      <c r="QIS293" s="62">
        <v>14111604</v>
      </c>
      <c r="QIT293" s="62">
        <v>14111604</v>
      </c>
      <c r="QIU293" s="62">
        <v>14111604</v>
      </c>
      <c r="QIV293" s="62">
        <v>14111604</v>
      </c>
      <c r="QIW293" s="62">
        <v>14111604</v>
      </c>
      <c r="QIX293" s="62">
        <v>14111604</v>
      </c>
      <c r="QIY293" s="62">
        <v>14111604</v>
      </c>
      <c r="QIZ293" s="62">
        <v>14111604</v>
      </c>
      <c r="QJA293" s="62">
        <v>14111604</v>
      </c>
      <c r="QJB293" s="62">
        <v>14111604</v>
      </c>
      <c r="QJC293" s="62">
        <v>14111604</v>
      </c>
      <c r="QJD293" s="62">
        <v>14111604</v>
      </c>
      <c r="QJE293" s="62">
        <v>14111604</v>
      </c>
      <c r="QJF293" s="62">
        <v>14111604</v>
      </c>
      <c r="QJG293" s="62">
        <v>14111604</v>
      </c>
      <c r="QJH293" s="62">
        <v>14111604</v>
      </c>
      <c r="QJI293" s="62">
        <v>14111604</v>
      </c>
      <c r="QJJ293" s="62">
        <v>14111604</v>
      </c>
      <c r="QJK293" s="62">
        <v>14111604</v>
      </c>
      <c r="QJL293" s="62">
        <v>14111604</v>
      </c>
      <c r="QJM293" s="62">
        <v>14111604</v>
      </c>
      <c r="QJN293" s="62">
        <v>14111604</v>
      </c>
      <c r="QJO293" s="62">
        <v>14111604</v>
      </c>
      <c r="QJP293" s="62">
        <v>14111604</v>
      </c>
      <c r="QJQ293" s="62">
        <v>14111604</v>
      </c>
      <c r="QJR293" s="62">
        <v>14111604</v>
      </c>
      <c r="QJS293" s="62">
        <v>14111604</v>
      </c>
      <c r="QJT293" s="62">
        <v>14111604</v>
      </c>
      <c r="QJU293" s="62">
        <v>14111604</v>
      </c>
      <c r="QJV293" s="62">
        <v>14111604</v>
      </c>
      <c r="QJW293" s="62">
        <v>14111604</v>
      </c>
      <c r="QJX293" s="62">
        <v>14111604</v>
      </c>
      <c r="QJY293" s="62">
        <v>14111604</v>
      </c>
      <c r="QJZ293" s="62">
        <v>14111604</v>
      </c>
      <c r="QKA293" s="62">
        <v>14111604</v>
      </c>
      <c r="QKB293" s="62">
        <v>14111604</v>
      </c>
      <c r="QKC293" s="62">
        <v>14111604</v>
      </c>
      <c r="QKD293" s="62">
        <v>14111604</v>
      </c>
      <c r="QKE293" s="62">
        <v>14111604</v>
      </c>
      <c r="QKF293" s="62">
        <v>14111604</v>
      </c>
      <c r="QKG293" s="62">
        <v>14111604</v>
      </c>
      <c r="QKH293" s="62">
        <v>14111604</v>
      </c>
      <c r="QKI293" s="62">
        <v>14111604</v>
      </c>
      <c r="QKJ293" s="62">
        <v>14111604</v>
      </c>
      <c r="QKK293" s="62">
        <v>14111604</v>
      </c>
      <c r="QKL293" s="62">
        <v>14111604</v>
      </c>
      <c r="QKM293" s="62">
        <v>14111604</v>
      </c>
      <c r="QKN293" s="62">
        <v>14111604</v>
      </c>
      <c r="QKO293" s="62">
        <v>14111604</v>
      </c>
      <c r="QKP293" s="62">
        <v>14111604</v>
      </c>
      <c r="QKQ293" s="62">
        <v>14111604</v>
      </c>
      <c r="QKR293" s="62">
        <v>14111604</v>
      </c>
      <c r="QKS293" s="62">
        <v>14111604</v>
      </c>
      <c r="QKT293" s="62">
        <v>14111604</v>
      </c>
      <c r="QKU293" s="62">
        <v>14111604</v>
      </c>
      <c r="QKV293" s="62">
        <v>14111604</v>
      </c>
      <c r="QKW293" s="62">
        <v>14111604</v>
      </c>
      <c r="QKX293" s="62">
        <v>14111604</v>
      </c>
      <c r="QKY293" s="62">
        <v>14111604</v>
      </c>
      <c r="QKZ293" s="62">
        <v>14111604</v>
      </c>
      <c r="QLA293" s="62">
        <v>14111604</v>
      </c>
      <c r="QLB293" s="62">
        <v>14111604</v>
      </c>
      <c r="QLC293" s="62">
        <v>14111604</v>
      </c>
      <c r="QLD293" s="62">
        <v>14111604</v>
      </c>
      <c r="QLE293" s="62">
        <v>14111604</v>
      </c>
      <c r="QLF293" s="62">
        <v>14111604</v>
      </c>
      <c r="QLG293" s="62">
        <v>14111604</v>
      </c>
      <c r="QLH293" s="62">
        <v>14111604</v>
      </c>
      <c r="QLI293" s="62">
        <v>14111604</v>
      </c>
      <c r="QLJ293" s="62">
        <v>14111604</v>
      </c>
      <c r="QLK293" s="62">
        <v>14111604</v>
      </c>
      <c r="QLL293" s="62">
        <v>14111604</v>
      </c>
      <c r="QLM293" s="62">
        <v>14111604</v>
      </c>
      <c r="QLN293" s="62">
        <v>14111604</v>
      </c>
      <c r="QLO293" s="62">
        <v>14111604</v>
      </c>
      <c r="QLP293" s="62">
        <v>14111604</v>
      </c>
      <c r="QLQ293" s="62">
        <v>14111604</v>
      </c>
      <c r="QLR293" s="62">
        <v>14111604</v>
      </c>
      <c r="QLS293" s="62">
        <v>14111604</v>
      </c>
      <c r="QLT293" s="62">
        <v>14111604</v>
      </c>
      <c r="QLU293" s="62">
        <v>14111604</v>
      </c>
      <c r="QLV293" s="62">
        <v>14111604</v>
      </c>
      <c r="QLW293" s="62">
        <v>14111604</v>
      </c>
      <c r="QLX293" s="62">
        <v>14111604</v>
      </c>
      <c r="QLY293" s="62">
        <v>14111604</v>
      </c>
      <c r="QLZ293" s="62">
        <v>14111604</v>
      </c>
      <c r="QMA293" s="62">
        <v>14111604</v>
      </c>
      <c r="QMB293" s="62">
        <v>14111604</v>
      </c>
      <c r="QMC293" s="62">
        <v>14111604</v>
      </c>
      <c r="QMD293" s="62">
        <v>14111604</v>
      </c>
      <c r="QME293" s="62">
        <v>14111604</v>
      </c>
      <c r="QMF293" s="62">
        <v>14111604</v>
      </c>
      <c r="QMG293" s="62">
        <v>14111604</v>
      </c>
      <c r="QMH293" s="62">
        <v>14111604</v>
      </c>
      <c r="QMI293" s="62">
        <v>14111604</v>
      </c>
      <c r="QMJ293" s="62">
        <v>14111604</v>
      </c>
      <c r="QMK293" s="62">
        <v>14111604</v>
      </c>
      <c r="QML293" s="62">
        <v>14111604</v>
      </c>
      <c r="QMM293" s="62">
        <v>14111604</v>
      </c>
      <c r="QMN293" s="62">
        <v>14111604</v>
      </c>
      <c r="QMO293" s="62">
        <v>14111604</v>
      </c>
      <c r="QMP293" s="62">
        <v>14111604</v>
      </c>
      <c r="QMQ293" s="62">
        <v>14111604</v>
      </c>
      <c r="QMR293" s="62">
        <v>14111604</v>
      </c>
      <c r="QMS293" s="62">
        <v>14111604</v>
      </c>
      <c r="QMT293" s="62">
        <v>14111604</v>
      </c>
      <c r="QMU293" s="62">
        <v>14111604</v>
      </c>
      <c r="QMV293" s="62">
        <v>14111604</v>
      </c>
      <c r="QMW293" s="62">
        <v>14111604</v>
      </c>
      <c r="QMX293" s="62">
        <v>14111604</v>
      </c>
      <c r="QMY293" s="62">
        <v>14111604</v>
      </c>
      <c r="QMZ293" s="62">
        <v>14111604</v>
      </c>
      <c r="QNA293" s="62">
        <v>14111604</v>
      </c>
      <c r="QNB293" s="62">
        <v>14111604</v>
      </c>
      <c r="QNC293" s="62">
        <v>14111604</v>
      </c>
      <c r="QND293" s="62">
        <v>14111604</v>
      </c>
      <c r="QNE293" s="62">
        <v>14111604</v>
      </c>
      <c r="QNF293" s="62">
        <v>14111604</v>
      </c>
      <c r="QNG293" s="62">
        <v>14111604</v>
      </c>
      <c r="QNH293" s="62">
        <v>14111604</v>
      </c>
      <c r="QNI293" s="62">
        <v>14111604</v>
      </c>
      <c r="QNJ293" s="62">
        <v>14111604</v>
      </c>
      <c r="QNK293" s="62">
        <v>14111604</v>
      </c>
      <c r="QNL293" s="62">
        <v>14111604</v>
      </c>
      <c r="QNM293" s="62">
        <v>14111604</v>
      </c>
      <c r="QNN293" s="62">
        <v>14111604</v>
      </c>
      <c r="QNO293" s="62">
        <v>14111604</v>
      </c>
      <c r="QNP293" s="62">
        <v>14111604</v>
      </c>
      <c r="QNQ293" s="62">
        <v>14111604</v>
      </c>
      <c r="QNR293" s="62">
        <v>14111604</v>
      </c>
      <c r="QNS293" s="62">
        <v>14111604</v>
      </c>
      <c r="QNT293" s="62">
        <v>14111604</v>
      </c>
      <c r="QNU293" s="62">
        <v>14111604</v>
      </c>
      <c r="QNV293" s="62">
        <v>14111604</v>
      </c>
      <c r="QNW293" s="62">
        <v>14111604</v>
      </c>
      <c r="QNX293" s="62">
        <v>14111604</v>
      </c>
      <c r="QNY293" s="62">
        <v>14111604</v>
      </c>
      <c r="QNZ293" s="62">
        <v>14111604</v>
      </c>
      <c r="QOA293" s="62">
        <v>14111604</v>
      </c>
      <c r="QOB293" s="62">
        <v>14111604</v>
      </c>
      <c r="QOC293" s="62">
        <v>14111604</v>
      </c>
      <c r="QOD293" s="62">
        <v>14111604</v>
      </c>
      <c r="QOE293" s="62">
        <v>14111604</v>
      </c>
      <c r="QOF293" s="62">
        <v>14111604</v>
      </c>
      <c r="QOG293" s="62">
        <v>14111604</v>
      </c>
      <c r="QOH293" s="62">
        <v>14111604</v>
      </c>
      <c r="QOI293" s="62">
        <v>14111604</v>
      </c>
      <c r="QOJ293" s="62">
        <v>14111604</v>
      </c>
      <c r="QOK293" s="62">
        <v>14111604</v>
      </c>
      <c r="QOL293" s="62">
        <v>14111604</v>
      </c>
      <c r="QOM293" s="62">
        <v>14111604</v>
      </c>
      <c r="QON293" s="62">
        <v>14111604</v>
      </c>
      <c r="QOO293" s="62">
        <v>14111604</v>
      </c>
      <c r="QOP293" s="62">
        <v>14111604</v>
      </c>
      <c r="QOQ293" s="62">
        <v>14111604</v>
      </c>
      <c r="QOR293" s="62">
        <v>14111604</v>
      </c>
      <c r="QOS293" s="62">
        <v>14111604</v>
      </c>
      <c r="QOT293" s="62">
        <v>14111604</v>
      </c>
      <c r="QOU293" s="62">
        <v>14111604</v>
      </c>
      <c r="QOV293" s="62">
        <v>14111604</v>
      </c>
      <c r="QOW293" s="62">
        <v>14111604</v>
      </c>
      <c r="QOX293" s="62">
        <v>14111604</v>
      </c>
      <c r="QOY293" s="62">
        <v>14111604</v>
      </c>
      <c r="QOZ293" s="62">
        <v>14111604</v>
      </c>
      <c r="QPA293" s="62">
        <v>14111604</v>
      </c>
      <c r="QPB293" s="62">
        <v>14111604</v>
      </c>
      <c r="QPC293" s="62">
        <v>14111604</v>
      </c>
      <c r="QPD293" s="62">
        <v>14111604</v>
      </c>
      <c r="QPE293" s="62">
        <v>14111604</v>
      </c>
      <c r="QPF293" s="62">
        <v>14111604</v>
      </c>
      <c r="QPG293" s="62">
        <v>14111604</v>
      </c>
      <c r="QPH293" s="62">
        <v>14111604</v>
      </c>
      <c r="QPI293" s="62">
        <v>14111604</v>
      </c>
      <c r="QPJ293" s="62">
        <v>14111604</v>
      </c>
      <c r="QPK293" s="62">
        <v>14111604</v>
      </c>
      <c r="QPL293" s="62">
        <v>14111604</v>
      </c>
      <c r="QPM293" s="62">
        <v>14111604</v>
      </c>
      <c r="QPN293" s="62">
        <v>14111604</v>
      </c>
      <c r="QPO293" s="62">
        <v>14111604</v>
      </c>
      <c r="QPP293" s="62">
        <v>14111604</v>
      </c>
      <c r="QPQ293" s="62">
        <v>14111604</v>
      </c>
      <c r="QPR293" s="62">
        <v>14111604</v>
      </c>
      <c r="QPS293" s="62">
        <v>14111604</v>
      </c>
      <c r="QPT293" s="62">
        <v>14111604</v>
      </c>
      <c r="QPU293" s="62">
        <v>14111604</v>
      </c>
      <c r="QPV293" s="62">
        <v>14111604</v>
      </c>
      <c r="QPW293" s="62">
        <v>14111604</v>
      </c>
      <c r="QPX293" s="62">
        <v>14111604</v>
      </c>
      <c r="QPY293" s="62">
        <v>14111604</v>
      </c>
      <c r="QPZ293" s="62">
        <v>14111604</v>
      </c>
      <c r="QQA293" s="62">
        <v>14111604</v>
      </c>
      <c r="QQB293" s="62">
        <v>14111604</v>
      </c>
      <c r="QQC293" s="62">
        <v>14111604</v>
      </c>
      <c r="QQD293" s="62">
        <v>14111604</v>
      </c>
      <c r="QQE293" s="62">
        <v>14111604</v>
      </c>
      <c r="QQF293" s="62">
        <v>14111604</v>
      </c>
      <c r="QQG293" s="62">
        <v>14111604</v>
      </c>
      <c r="QQH293" s="62">
        <v>14111604</v>
      </c>
      <c r="QQI293" s="62">
        <v>14111604</v>
      </c>
      <c r="QQJ293" s="62">
        <v>14111604</v>
      </c>
      <c r="QQK293" s="62">
        <v>14111604</v>
      </c>
      <c r="QQL293" s="62">
        <v>14111604</v>
      </c>
      <c r="QQM293" s="62">
        <v>14111604</v>
      </c>
      <c r="QQN293" s="62">
        <v>14111604</v>
      </c>
      <c r="QQO293" s="62">
        <v>14111604</v>
      </c>
      <c r="QQP293" s="62">
        <v>14111604</v>
      </c>
      <c r="QQQ293" s="62">
        <v>14111604</v>
      </c>
      <c r="QQR293" s="62">
        <v>14111604</v>
      </c>
      <c r="QQS293" s="62">
        <v>14111604</v>
      </c>
      <c r="QQT293" s="62">
        <v>14111604</v>
      </c>
      <c r="QQU293" s="62">
        <v>14111604</v>
      </c>
      <c r="QQV293" s="62">
        <v>14111604</v>
      </c>
      <c r="QQW293" s="62">
        <v>14111604</v>
      </c>
      <c r="QQX293" s="62">
        <v>14111604</v>
      </c>
      <c r="QQY293" s="62">
        <v>14111604</v>
      </c>
      <c r="QQZ293" s="62">
        <v>14111604</v>
      </c>
      <c r="QRA293" s="62">
        <v>14111604</v>
      </c>
      <c r="QRB293" s="62">
        <v>14111604</v>
      </c>
      <c r="QRC293" s="62">
        <v>14111604</v>
      </c>
      <c r="QRD293" s="62">
        <v>14111604</v>
      </c>
      <c r="QRE293" s="62">
        <v>14111604</v>
      </c>
      <c r="QRF293" s="62">
        <v>14111604</v>
      </c>
      <c r="QRG293" s="62">
        <v>14111604</v>
      </c>
      <c r="QRH293" s="62">
        <v>14111604</v>
      </c>
      <c r="QRI293" s="62">
        <v>14111604</v>
      </c>
      <c r="QRJ293" s="62">
        <v>14111604</v>
      </c>
      <c r="QRK293" s="62">
        <v>14111604</v>
      </c>
      <c r="QRL293" s="62">
        <v>14111604</v>
      </c>
      <c r="QRM293" s="62">
        <v>14111604</v>
      </c>
      <c r="QRN293" s="62">
        <v>14111604</v>
      </c>
      <c r="QRO293" s="62">
        <v>14111604</v>
      </c>
      <c r="QRP293" s="62">
        <v>14111604</v>
      </c>
      <c r="QRQ293" s="62">
        <v>14111604</v>
      </c>
      <c r="QRR293" s="62">
        <v>14111604</v>
      </c>
      <c r="QRS293" s="62">
        <v>14111604</v>
      </c>
      <c r="QRT293" s="62">
        <v>14111604</v>
      </c>
      <c r="QRU293" s="62">
        <v>14111604</v>
      </c>
      <c r="QRV293" s="62">
        <v>14111604</v>
      </c>
      <c r="QRW293" s="62">
        <v>14111604</v>
      </c>
      <c r="QRX293" s="62">
        <v>14111604</v>
      </c>
      <c r="QRY293" s="62">
        <v>14111604</v>
      </c>
      <c r="QRZ293" s="62">
        <v>14111604</v>
      </c>
      <c r="QSA293" s="62">
        <v>14111604</v>
      </c>
      <c r="QSB293" s="62">
        <v>14111604</v>
      </c>
      <c r="QSC293" s="62">
        <v>14111604</v>
      </c>
      <c r="QSD293" s="62">
        <v>14111604</v>
      </c>
      <c r="QSE293" s="62">
        <v>14111604</v>
      </c>
      <c r="QSF293" s="62">
        <v>14111604</v>
      </c>
      <c r="QSG293" s="62">
        <v>14111604</v>
      </c>
      <c r="QSH293" s="62">
        <v>14111604</v>
      </c>
      <c r="QSI293" s="62">
        <v>14111604</v>
      </c>
      <c r="QSJ293" s="62">
        <v>14111604</v>
      </c>
      <c r="QSK293" s="62">
        <v>14111604</v>
      </c>
      <c r="QSL293" s="62">
        <v>14111604</v>
      </c>
      <c r="QSM293" s="62">
        <v>14111604</v>
      </c>
      <c r="QSN293" s="62">
        <v>14111604</v>
      </c>
      <c r="QSO293" s="62">
        <v>14111604</v>
      </c>
      <c r="QSP293" s="62">
        <v>14111604</v>
      </c>
      <c r="QSQ293" s="62">
        <v>14111604</v>
      </c>
      <c r="QSR293" s="62">
        <v>14111604</v>
      </c>
      <c r="QSS293" s="62">
        <v>14111604</v>
      </c>
      <c r="QST293" s="62">
        <v>14111604</v>
      </c>
      <c r="QSU293" s="62">
        <v>14111604</v>
      </c>
      <c r="QSV293" s="62">
        <v>14111604</v>
      </c>
      <c r="QSW293" s="62">
        <v>14111604</v>
      </c>
      <c r="QSX293" s="62">
        <v>14111604</v>
      </c>
      <c r="QSY293" s="62">
        <v>14111604</v>
      </c>
      <c r="QSZ293" s="62">
        <v>14111604</v>
      </c>
      <c r="QTA293" s="62">
        <v>14111604</v>
      </c>
      <c r="QTB293" s="62">
        <v>14111604</v>
      </c>
      <c r="QTC293" s="62">
        <v>14111604</v>
      </c>
      <c r="QTD293" s="62">
        <v>14111604</v>
      </c>
      <c r="QTE293" s="62">
        <v>14111604</v>
      </c>
      <c r="QTF293" s="62">
        <v>14111604</v>
      </c>
      <c r="QTG293" s="62">
        <v>14111604</v>
      </c>
      <c r="QTH293" s="62">
        <v>14111604</v>
      </c>
      <c r="QTI293" s="62">
        <v>14111604</v>
      </c>
      <c r="QTJ293" s="62">
        <v>14111604</v>
      </c>
      <c r="QTK293" s="62">
        <v>14111604</v>
      </c>
      <c r="QTL293" s="62">
        <v>14111604</v>
      </c>
      <c r="QTM293" s="62">
        <v>14111604</v>
      </c>
      <c r="QTN293" s="62">
        <v>14111604</v>
      </c>
      <c r="QTO293" s="62">
        <v>14111604</v>
      </c>
      <c r="QTP293" s="62">
        <v>14111604</v>
      </c>
      <c r="QTQ293" s="62">
        <v>14111604</v>
      </c>
      <c r="QTR293" s="62">
        <v>14111604</v>
      </c>
      <c r="QTS293" s="62">
        <v>14111604</v>
      </c>
      <c r="QTT293" s="62">
        <v>14111604</v>
      </c>
      <c r="QTU293" s="62">
        <v>14111604</v>
      </c>
      <c r="QTV293" s="62">
        <v>14111604</v>
      </c>
      <c r="QTW293" s="62">
        <v>14111604</v>
      </c>
      <c r="QTX293" s="62">
        <v>14111604</v>
      </c>
      <c r="QTY293" s="62">
        <v>14111604</v>
      </c>
      <c r="QTZ293" s="62">
        <v>14111604</v>
      </c>
      <c r="QUA293" s="62">
        <v>14111604</v>
      </c>
      <c r="QUB293" s="62">
        <v>14111604</v>
      </c>
      <c r="QUC293" s="62">
        <v>14111604</v>
      </c>
      <c r="QUD293" s="62">
        <v>14111604</v>
      </c>
      <c r="QUE293" s="62">
        <v>14111604</v>
      </c>
      <c r="QUF293" s="62">
        <v>14111604</v>
      </c>
      <c r="QUG293" s="62">
        <v>14111604</v>
      </c>
      <c r="QUH293" s="62">
        <v>14111604</v>
      </c>
      <c r="QUI293" s="62">
        <v>14111604</v>
      </c>
      <c r="QUJ293" s="62">
        <v>14111604</v>
      </c>
      <c r="QUK293" s="62">
        <v>14111604</v>
      </c>
      <c r="QUL293" s="62">
        <v>14111604</v>
      </c>
      <c r="QUM293" s="62">
        <v>14111604</v>
      </c>
      <c r="QUN293" s="62">
        <v>14111604</v>
      </c>
      <c r="QUO293" s="62">
        <v>14111604</v>
      </c>
      <c r="QUP293" s="62">
        <v>14111604</v>
      </c>
      <c r="QUQ293" s="62">
        <v>14111604</v>
      </c>
      <c r="QUR293" s="62">
        <v>14111604</v>
      </c>
      <c r="QUS293" s="62">
        <v>14111604</v>
      </c>
      <c r="QUT293" s="62">
        <v>14111604</v>
      </c>
      <c r="QUU293" s="62">
        <v>14111604</v>
      </c>
      <c r="QUV293" s="62">
        <v>14111604</v>
      </c>
      <c r="QUW293" s="62">
        <v>14111604</v>
      </c>
      <c r="QUX293" s="62">
        <v>14111604</v>
      </c>
      <c r="QUY293" s="62">
        <v>14111604</v>
      </c>
      <c r="QUZ293" s="62">
        <v>14111604</v>
      </c>
      <c r="QVA293" s="62">
        <v>14111604</v>
      </c>
      <c r="QVB293" s="62">
        <v>14111604</v>
      </c>
      <c r="QVC293" s="62">
        <v>14111604</v>
      </c>
      <c r="QVD293" s="62">
        <v>14111604</v>
      </c>
      <c r="QVE293" s="62">
        <v>14111604</v>
      </c>
      <c r="QVF293" s="62">
        <v>14111604</v>
      </c>
      <c r="QVG293" s="62">
        <v>14111604</v>
      </c>
      <c r="QVH293" s="62">
        <v>14111604</v>
      </c>
      <c r="QVI293" s="62">
        <v>14111604</v>
      </c>
      <c r="QVJ293" s="62">
        <v>14111604</v>
      </c>
      <c r="QVK293" s="62">
        <v>14111604</v>
      </c>
      <c r="QVL293" s="62">
        <v>14111604</v>
      </c>
      <c r="QVM293" s="62">
        <v>14111604</v>
      </c>
      <c r="QVN293" s="62">
        <v>14111604</v>
      </c>
      <c r="QVO293" s="62">
        <v>14111604</v>
      </c>
      <c r="QVP293" s="62">
        <v>14111604</v>
      </c>
      <c r="QVQ293" s="62">
        <v>14111604</v>
      </c>
      <c r="QVR293" s="62">
        <v>14111604</v>
      </c>
      <c r="QVS293" s="62">
        <v>14111604</v>
      </c>
      <c r="QVT293" s="62">
        <v>14111604</v>
      </c>
      <c r="QVU293" s="62">
        <v>14111604</v>
      </c>
      <c r="QVV293" s="62">
        <v>14111604</v>
      </c>
      <c r="QVW293" s="62">
        <v>14111604</v>
      </c>
      <c r="QVX293" s="62">
        <v>14111604</v>
      </c>
      <c r="QVY293" s="62">
        <v>14111604</v>
      </c>
      <c r="QVZ293" s="62">
        <v>14111604</v>
      </c>
      <c r="QWA293" s="62">
        <v>14111604</v>
      </c>
      <c r="QWB293" s="62">
        <v>14111604</v>
      </c>
      <c r="QWC293" s="62">
        <v>14111604</v>
      </c>
      <c r="QWD293" s="62">
        <v>14111604</v>
      </c>
      <c r="QWE293" s="62">
        <v>14111604</v>
      </c>
      <c r="QWF293" s="62">
        <v>14111604</v>
      </c>
      <c r="QWG293" s="62">
        <v>14111604</v>
      </c>
      <c r="QWH293" s="62">
        <v>14111604</v>
      </c>
      <c r="QWI293" s="62">
        <v>14111604</v>
      </c>
      <c r="QWJ293" s="62">
        <v>14111604</v>
      </c>
      <c r="QWK293" s="62">
        <v>14111604</v>
      </c>
      <c r="QWL293" s="62">
        <v>14111604</v>
      </c>
      <c r="QWM293" s="62">
        <v>14111604</v>
      </c>
      <c r="QWN293" s="62">
        <v>14111604</v>
      </c>
      <c r="QWO293" s="62">
        <v>14111604</v>
      </c>
      <c r="QWP293" s="62">
        <v>14111604</v>
      </c>
      <c r="QWQ293" s="62">
        <v>14111604</v>
      </c>
      <c r="QWR293" s="62">
        <v>14111604</v>
      </c>
      <c r="QWS293" s="62">
        <v>14111604</v>
      </c>
      <c r="QWT293" s="62">
        <v>14111604</v>
      </c>
      <c r="QWU293" s="62">
        <v>14111604</v>
      </c>
      <c r="QWV293" s="62">
        <v>14111604</v>
      </c>
      <c r="QWW293" s="62">
        <v>14111604</v>
      </c>
      <c r="QWX293" s="62">
        <v>14111604</v>
      </c>
      <c r="QWY293" s="62">
        <v>14111604</v>
      </c>
      <c r="QWZ293" s="62">
        <v>14111604</v>
      </c>
      <c r="QXA293" s="62">
        <v>14111604</v>
      </c>
      <c r="QXB293" s="62">
        <v>14111604</v>
      </c>
      <c r="QXC293" s="62">
        <v>14111604</v>
      </c>
      <c r="QXD293" s="62">
        <v>14111604</v>
      </c>
      <c r="QXE293" s="62">
        <v>14111604</v>
      </c>
      <c r="QXF293" s="62">
        <v>14111604</v>
      </c>
      <c r="QXG293" s="62">
        <v>14111604</v>
      </c>
      <c r="QXH293" s="62">
        <v>14111604</v>
      </c>
      <c r="QXI293" s="62">
        <v>14111604</v>
      </c>
      <c r="QXJ293" s="62">
        <v>14111604</v>
      </c>
      <c r="QXK293" s="62">
        <v>14111604</v>
      </c>
      <c r="QXL293" s="62">
        <v>14111604</v>
      </c>
      <c r="QXM293" s="62">
        <v>14111604</v>
      </c>
      <c r="QXN293" s="62">
        <v>14111604</v>
      </c>
      <c r="QXO293" s="62">
        <v>14111604</v>
      </c>
      <c r="QXP293" s="62">
        <v>14111604</v>
      </c>
      <c r="QXQ293" s="62">
        <v>14111604</v>
      </c>
      <c r="QXR293" s="62">
        <v>14111604</v>
      </c>
      <c r="QXS293" s="62">
        <v>14111604</v>
      </c>
      <c r="QXT293" s="62">
        <v>14111604</v>
      </c>
      <c r="QXU293" s="62">
        <v>14111604</v>
      </c>
      <c r="QXV293" s="62">
        <v>14111604</v>
      </c>
      <c r="QXW293" s="62">
        <v>14111604</v>
      </c>
      <c r="QXX293" s="62">
        <v>14111604</v>
      </c>
      <c r="QXY293" s="62">
        <v>14111604</v>
      </c>
      <c r="QXZ293" s="62">
        <v>14111604</v>
      </c>
      <c r="QYA293" s="62">
        <v>14111604</v>
      </c>
      <c r="QYB293" s="62">
        <v>14111604</v>
      </c>
      <c r="QYC293" s="62">
        <v>14111604</v>
      </c>
      <c r="QYD293" s="62">
        <v>14111604</v>
      </c>
      <c r="QYE293" s="62">
        <v>14111604</v>
      </c>
      <c r="QYF293" s="62">
        <v>14111604</v>
      </c>
      <c r="QYG293" s="62">
        <v>14111604</v>
      </c>
      <c r="QYH293" s="62">
        <v>14111604</v>
      </c>
      <c r="QYI293" s="62">
        <v>14111604</v>
      </c>
      <c r="QYJ293" s="62">
        <v>14111604</v>
      </c>
      <c r="QYK293" s="62">
        <v>14111604</v>
      </c>
      <c r="QYL293" s="62">
        <v>14111604</v>
      </c>
      <c r="QYM293" s="62">
        <v>14111604</v>
      </c>
      <c r="QYN293" s="62">
        <v>14111604</v>
      </c>
      <c r="QYO293" s="62">
        <v>14111604</v>
      </c>
      <c r="QYP293" s="62">
        <v>14111604</v>
      </c>
      <c r="QYQ293" s="62">
        <v>14111604</v>
      </c>
      <c r="QYR293" s="62">
        <v>14111604</v>
      </c>
      <c r="QYS293" s="62">
        <v>14111604</v>
      </c>
      <c r="QYT293" s="62">
        <v>14111604</v>
      </c>
      <c r="QYU293" s="62">
        <v>14111604</v>
      </c>
      <c r="QYV293" s="62">
        <v>14111604</v>
      </c>
      <c r="QYW293" s="62">
        <v>14111604</v>
      </c>
      <c r="QYX293" s="62">
        <v>14111604</v>
      </c>
      <c r="QYY293" s="62">
        <v>14111604</v>
      </c>
      <c r="QYZ293" s="62">
        <v>14111604</v>
      </c>
      <c r="QZA293" s="62">
        <v>14111604</v>
      </c>
      <c r="QZB293" s="62">
        <v>14111604</v>
      </c>
      <c r="QZC293" s="62">
        <v>14111604</v>
      </c>
      <c r="QZD293" s="62">
        <v>14111604</v>
      </c>
      <c r="QZE293" s="62">
        <v>14111604</v>
      </c>
      <c r="QZF293" s="62">
        <v>14111604</v>
      </c>
      <c r="QZG293" s="62">
        <v>14111604</v>
      </c>
      <c r="QZH293" s="62">
        <v>14111604</v>
      </c>
      <c r="QZI293" s="62">
        <v>14111604</v>
      </c>
      <c r="QZJ293" s="62">
        <v>14111604</v>
      </c>
      <c r="QZK293" s="62">
        <v>14111604</v>
      </c>
      <c r="QZL293" s="62">
        <v>14111604</v>
      </c>
      <c r="QZM293" s="62">
        <v>14111604</v>
      </c>
      <c r="QZN293" s="62">
        <v>14111604</v>
      </c>
      <c r="QZO293" s="62">
        <v>14111604</v>
      </c>
      <c r="QZP293" s="62">
        <v>14111604</v>
      </c>
      <c r="QZQ293" s="62">
        <v>14111604</v>
      </c>
      <c r="QZR293" s="62">
        <v>14111604</v>
      </c>
      <c r="QZS293" s="62">
        <v>14111604</v>
      </c>
      <c r="QZT293" s="62">
        <v>14111604</v>
      </c>
      <c r="QZU293" s="62">
        <v>14111604</v>
      </c>
      <c r="QZV293" s="62">
        <v>14111604</v>
      </c>
      <c r="QZW293" s="62">
        <v>14111604</v>
      </c>
      <c r="QZX293" s="62">
        <v>14111604</v>
      </c>
      <c r="QZY293" s="62">
        <v>14111604</v>
      </c>
      <c r="QZZ293" s="62">
        <v>14111604</v>
      </c>
      <c r="RAA293" s="62">
        <v>14111604</v>
      </c>
      <c r="RAB293" s="62">
        <v>14111604</v>
      </c>
      <c r="RAC293" s="62">
        <v>14111604</v>
      </c>
      <c r="RAD293" s="62">
        <v>14111604</v>
      </c>
      <c r="RAE293" s="62">
        <v>14111604</v>
      </c>
      <c r="RAF293" s="62">
        <v>14111604</v>
      </c>
      <c r="RAG293" s="62">
        <v>14111604</v>
      </c>
      <c r="RAH293" s="62">
        <v>14111604</v>
      </c>
      <c r="RAI293" s="62">
        <v>14111604</v>
      </c>
      <c r="RAJ293" s="62">
        <v>14111604</v>
      </c>
      <c r="RAK293" s="62">
        <v>14111604</v>
      </c>
      <c r="RAL293" s="62">
        <v>14111604</v>
      </c>
      <c r="RAM293" s="62">
        <v>14111604</v>
      </c>
      <c r="RAN293" s="62">
        <v>14111604</v>
      </c>
      <c r="RAO293" s="62">
        <v>14111604</v>
      </c>
      <c r="RAP293" s="62">
        <v>14111604</v>
      </c>
      <c r="RAQ293" s="62">
        <v>14111604</v>
      </c>
      <c r="RAR293" s="62">
        <v>14111604</v>
      </c>
      <c r="RAS293" s="62">
        <v>14111604</v>
      </c>
      <c r="RAT293" s="62">
        <v>14111604</v>
      </c>
      <c r="RAU293" s="62">
        <v>14111604</v>
      </c>
      <c r="RAV293" s="62">
        <v>14111604</v>
      </c>
      <c r="RAW293" s="62">
        <v>14111604</v>
      </c>
      <c r="RAX293" s="62">
        <v>14111604</v>
      </c>
      <c r="RAY293" s="62">
        <v>14111604</v>
      </c>
      <c r="RAZ293" s="62">
        <v>14111604</v>
      </c>
      <c r="RBA293" s="62">
        <v>14111604</v>
      </c>
      <c r="RBB293" s="62">
        <v>14111604</v>
      </c>
      <c r="RBC293" s="62">
        <v>14111604</v>
      </c>
      <c r="RBD293" s="62">
        <v>14111604</v>
      </c>
      <c r="RBE293" s="62">
        <v>14111604</v>
      </c>
      <c r="RBF293" s="62">
        <v>14111604</v>
      </c>
      <c r="RBG293" s="62">
        <v>14111604</v>
      </c>
      <c r="RBH293" s="62">
        <v>14111604</v>
      </c>
      <c r="RBI293" s="62">
        <v>14111604</v>
      </c>
      <c r="RBJ293" s="62">
        <v>14111604</v>
      </c>
      <c r="RBK293" s="62">
        <v>14111604</v>
      </c>
      <c r="RBL293" s="62">
        <v>14111604</v>
      </c>
      <c r="RBM293" s="62">
        <v>14111604</v>
      </c>
      <c r="RBN293" s="62">
        <v>14111604</v>
      </c>
      <c r="RBO293" s="62">
        <v>14111604</v>
      </c>
      <c r="RBP293" s="62">
        <v>14111604</v>
      </c>
      <c r="RBQ293" s="62">
        <v>14111604</v>
      </c>
      <c r="RBR293" s="62">
        <v>14111604</v>
      </c>
      <c r="RBS293" s="62">
        <v>14111604</v>
      </c>
      <c r="RBT293" s="62">
        <v>14111604</v>
      </c>
      <c r="RBU293" s="62">
        <v>14111604</v>
      </c>
      <c r="RBV293" s="62">
        <v>14111604</v>
      </c>
      <c r="RBW293" s="62">
        <v>14111604</v>
      </c>
      <c r="RBX293" s="62">
        <v>14111604</v>
      </c>
      <c r="RBY293" s="62">
        <v>14111604</v>
      </c>
      <c r="RBZ293" s="62">
        <v>14111604</v>
      </c>
      <c r="RCA293" s="62">
        <v>14111604</v>
      </c>
      <c r="RCB293" s="62">
        <v>14111604</v>
      </c>
      <c r="RCC293" s="62">
        <v>14111604</v>
      </c>
      <c r="RCD293" s="62">
        <v>14111604</v>
      </c>
      <c r="RCE293" s="62">
        <v>14111604</v>
      </c>
      <c r="RCF293" s="62">
        <v>14111604</v>
      </c>
      <c r="RCG293" s="62">
        <v>14111604</v>
      </c>
      <c r="RCH293" s="62">
        <v>14111604</v>
      </c>
      <c r="RCI293" s="62">
        <v>14111604</v>
      </c>
      <c r="RCJ293" s="62">
        <v>14111604</v>
      </c>
      <c r="RCK293" s="62">
        <v>14111604</v>
      </c>
      <c r="RCL293" s="62">
        <v>14111604</v>
      </c>
      <c r="RCM293" s="62">
        <v>14111604</v>
      </c>
      <c r="RCN293" s="62">
        <v>14111604</v>
      </c>
      <c r="RCO293" s="62">
        <v>14111604</v>
      </c>
      <c r="RCP293" s="62">
        <v>14111604</v>
      </c>
      <c r="RCQ293" s="62">
        <v>14111604</v>
      </c>
      <c r="RCR293" s="62">
        <v>14111604</v>
      </c>
      <c r="RCS293" s="62">
        <v>14111604</v>
      </c>
      <c r="RCT293" s="62">
        <v>14111604</v>
      </c>
      <c r="RCU293" s="62">
        <v>14111604</v>
      </c>
      <c r="RCV293" s="62">
        <v>14111604</v>
      </c>
      <c r="RCW293" s="62">
        <v>14111604</v>
      </c>
      <c r="RCX293" s="62">
        <v>14111604</v>
      </c>
      <c r="RCY293" s="62">
        <v>14111604</v>
      </c>
      <c r="RCZ293" s="62">
        <v>14111604</v>
      </c>
      <c r="RDA293" s="62">
        <v>14111604</v>
      </c>
      <c r="RDB293" s="62">
        <v>14111604</v>
      </c>
      <c r="RDC293" s="62">
        <v>14111604</v>
      </c>
      <c r="RDD293" s="62">
        <v>14111604</v>
      </c>
      <c r="RDE293" s="62">
        <v>14111604</v>
      </c>
      <c r="RDF293" s="62">
        <v>14111604</v>
      </c>
      <c r="RDG293" s="62">
        <v>14111604</v>
      </c>
      <c r="RDH293" s="62">
        <v>14111604</v>
      </c>
      <c r="RDI293" s="62">
        <v>14111604</v>
      </c>
      <c r="RDJ293" s="62">
        <v>14111604</v>
      </c>
      <c r="RDK293" s="62">
        <v>14111604</v>
      </c>
      <c r="RDL293" s="62">
        <v>14111604</v>
      </c>
      <c r="RDM293" s="62">
        <v>14111604</v>
      </c>
      <c r="RDN293" s="62">
        <v>14111604</v>
      </c>
      <c r="RDO293" s="62">
        <v>14111604</v>
      </c>
      <c r="RDP293" s="62">
        <v>14111604</v>
      </c>
      <c r="RDQ293" s="62">
        <v>14111604</v>
      </c>
      <c r="RDR293" s="62">
        <v>14111604</v>
      </c>
      <c r="RDS293" s="62">
        <v>14111604</v>
      </c>
      <c r="RDT293" s="62">
        <v>14111604</v>
      </c>
      <c r="RDU293" s="62">
        <v>14111604</v>
      </c>
      <c r="RDV293" s="62">
        <v>14111604</v>
      </c>
      <c r="RDW293" s="62">
        <v>14111604</v>
      </c>
      <c r="RDX293" s="62">
        <v>14111604</v>
      </c>
      <c r="RDY293" s="62">
        <v>14111604</v>
      </c>
      <c r="RDZ293" s="62">
        <v>14111604</v>
      </c>
      <c r="REA293" s="62">
        <v>14111604</v>
      </c>
      <c r="REB293" s="62">
        <v>14111604</v>
      </c>
      <c r="REC293" s="62">
        <v>14111604</v>
      </c>
      <c r="RED293" s="62">
        <v>14111604</v>
      </c>
      <c r="REE293" s="62">
        <v>14111604</v>
      </c>
      <c r="REF293" s="62">
        <v>14111604</v>
      </c>
      <c r="REG293" s="62">
        <v>14111604</v>
      </c>
      <c r="REH293" s="62">
        <v>14111604</v>
      </c>
      <c r="REI293" s="62">
        <v>14111604</v>
      </c>
      <c r="REJ293" s="62">
        <v>14111604</v>
      </c>
      <c r="REK293" s="62">
        <v>14111604</v>
      </c>
      <c r="REL293" s="62">
        <v>14111604</v>
      </c>
      <c r="REM293" s="62">
        <v>14111604</v>
      </c>
      <c r="REN293" s="62">
        <v>14111604</v>
      </c>
      <c r="REO293" s="62">
        <v>14111604</v>
      </c>
      <c r="REP293" s="62">
        <v>14111604</v>
      </c>
      <c r="REQ293" s="62">
        <v>14111604</v>
      </c>
      <c r="RER293" s="62">
        <v>14111604</v>
      </c>
      <c r="RES293" s="62">
        <v>14111604</v>
      </c>
      <c r="RET293" s="62">
        <v>14111604</v>
      </c>
      <c r="REU293" s="62">
        <v>14111604</v>
      </c>
      <c r="REV293" s="62">
        <v>14111604</v>
      </c>
      <c r="REW293" s="62">
        <v>14111604</v>
      </c>
      <c r="REX293" s="62">
        <v>14111604</v>
      </c>
      <c r="REY293" s="62">
        <v>14111604</v>
      </c>
      <c r="REZ293" s="62">
        <v>14111604</v>
      </c>
      <c r="RFA293" s="62">
        <v>14111604</v>
      </c>
      <c r="RFB293" s="62">
        <v>14111604</v>
      </c>
      <c r="RFC293" s="62">
        <v>14111604</v>
      </c>
      <c r="RFD293" s="62">
        <v>14111604</v>
      </c>
      <c r="RFE293" s="62">
        <v>14111604</v>
      </c>
      <c r="RFF293" s="62">
        <v>14111604</v>
      </c>
      <c r="RFG293" s="62">
        <v>14111604</v>
      </c>
      <c r="RFH293" s="62">
        <v>14111604</v>
      </c>
      <c r="RFI293" s="62">
        <v>14111604</v>
      </c>
      <c r="RFJ293" s="62">
        <v>14111604</v>
      </c>
      <c r="RFK293" s="62">
        <v>14111604</v>
      </c>
      <c r="RFL293" s="62">
        <v>14111604</v>
      </c>
      <c r="RFM293" s="62">
        <v>14111604</v>
      </c>
      <c r="RFN293" s="62">
        <v>14111604</v>
      </c>
      <c r="RFO293" s="62">
        <v>14111604</v>
      </c>
      <c r="RFP293" s="62">
        <v>14111604</v>
      </c>
      <c r="RFQ293" s="62">
        <v>14111604</v>
      </c>
      <c r="RFR293" s="62">
        <v>14111604</v>
      </c>
      <c r="RFS293" s="62">
        <v>14111604</v>
      </c>
      <c r="RFT293" s="62">
        <v>14111604</v>
      </c>
      <c r="RFU293" s="62">
        <v>14111604</v>
      </c>
      <c r="RFV293" s="62">
        <v>14111604</v>
      </c>
      <c r="RFW293" s="62">
        <v>14111604</v>
      </c>
      <c r="RFX293" s="62">
        <v>14111604</v>
      </c>
      <c r="RFY293" s="62">
        <v>14111604</v>
      </c>
      <c r="RFZ293" s="62">
        <v>14111604</v>
      </c>
      <c r="RGA293" s="62">
        <v>14111604</v>
      </c>
      <c r="RGB293" s="62">
        <v>14111604</v>
      </c>
      <c r="RGC293" s="62">
        <v>14111604</v>
      </c>
      <c r="RGD293" s="62">
        <v>14111604</v>
      </c>
      <c r="RGE293" s="62">
        <v>14111604</v>
      </c>
      <c r="RGF293" s="62">
        <v>14111604</v>
      </c>
      <c r="RGG293" s="62">
        <v>14111604</v>
      </c>
      <c r="RGH293" s="62">
        <v>14111604</v>
      </c>
      <c r="RGI293" s="62">
        <v>14111604</v>
      </c>
      <c r="RGJ293" s="62">
        <v>14111604</v>
      </c>
      <c r="RGK293" s="62">
        <v>14111604</v>
      </c>
      <c r="RGL293" s="62">
        <v>14111604</v>
      </c>
      <c r="RGM293" s="62">
        <v>14111604</v>
      </c>
      <c r="RGN293" s="62">
        <v>14111604</v>
      </c>
      <c r="RGO293" s="62">
        <v>14111604</v>
      </c>
      <c r="RGP293" s="62">
        <v>14111604</v>
      </c>
      <c r="RGQ293" s="62">
        <v>14111604</v>
      </c>
      <c r="RGR293" s="62">
        <v>14111604</v>
      </c>
      <c r="RGS293" s="62">
        <v>14111604</v>
      </c>
      <c r="RGT293" s="62">
        <v>14111604</v>
      </c>
      <c r="RGU293" s="62">
        <v>14111604</v>
      </c>
      <c r="RGV293" s="62">
        <v>14111604</v>
      </c>
      <c r="RGW293" s="62">
        <v>14111604</v>
      </c>
      <c r="RGX293" s="62">
        <v>14111604</v>
      </c>
      <c r="RGY293" s="62">
        <v>14111604</v>
      </c>
      <c r="RGZ293" s="62">
        <v>14111604</v>
      </c>
      <c r="RHA293" s="62">
        <v>14111604</v>
      </c>
      <c r="RHB293" s="62">
        <v>14111604</v>
      </c>
      <c r="RHC293" s="62">
        <v>14111604</v>
      </c>
      <c r="RHD293" s="62">
        <v>14111604</v>
      </c>
      <c r="RHE293" s="62">
        <v>14111604</v>
      </c>
      <c r="RHF293" s="62">
        <v>14111604</v>
      </c>
      <c r="RHG293" s="62">
        <v>14111604</v>
      </c>
      <c r="RHH293" s="62">
        <v>14111604</v>
      </c>
      <c r="RHI293" s="62">
        <v>14111604</v>
      </c>
      <c r="RHJ293" s="62">
        <v>14111604</v>
      </c>
      <c r="RHK293" s="62">
        <v>14111604</v>
      </c>
      <c r="RHL293" s="62">
        <v>14111604</v>
      </c>
      <c r="RHM293" s="62">
        <v>14111604</v>
      </c>
      <c r="RHN293" s="62">
        <v>14111604</v>
      </c>
      <c r="RHO293" s="62">
        <v>14111604</v>
      </c>
      <c r="RHP293" s="62">
        <v>14111604</v>
      </c>
      <c r="RHQ293" s="62">
        <v>14111604</v>
      </c>
      <c r="RHR293" s="62">
        <v>14111604</v>
      </c>
      <c r="RHS293" s="62">
        <v>14111604</v>
      </c>
      <c r="RHT293" s="62">
        <v>14111604</v>
      </c>
      <c r="RHU293" s="62">
        <v>14111604</v>
      </c>
      <c r="RHV293" s="62">
        <v>14111604</v>
      </c>
      <c r="RHW293" s="62">
        <v>14111604</v>
      </c>
      <c r="RHX293" s="62">
        <v>14111604</v>
      </c>
      <c r="RHY293" s="62">
        <v>14111604</v>
      </c>
      <c r="RHZ293" s="62">
        <v>14111604</v>
      </c>
      <c r="RIA293" s="62">
        <v>14111604</v>
      </c>
      <c r="RIB293" s="62">
        <v>14111604</v>
      </c>
      <c r="RIC293" s="62">
        <v>14111604</v>
      </c>
      <c r="RID293" s="62">
        <v>14111604</v>
      </c>
      <c r="RIE293" s="62">
        <v>14111604</v>
      </c>
      <c r="RIF293" s="62">
        <v>14111604</v>
      </c>
      <c r="RIG293" s="62">
        <v>14111604</v>
      </c>
      <c r="RIH293" s="62">
        <v>14111604</v>
      </c>
      <c r="RII293" s="62">
        <v>14111604</v>
      </c>
      <c r="RIJ293" s="62">
        <v>14111604</v>
      </c>
      <c r="RIK293" s="62">
        <v>14111604</v>
      </c>
      <c r="RIL293" s="62">
        <v>14111604</v>
      </c>
      <c r="RIM293" s="62">
        <v>14111604</v>
      </c>
      <c r="RIN293" s="62">
        <v>14111604</v>
      </c>
      <c r="RIO293" s="62">
        <v>14111604</v>
      </c>
      <c r="RIP293" s="62">
        <v>14111604</v>
      </c>
      <c r="RIQ293" s="62">
        <v>14111604</v>
      </c>
      <c r="RIR293" s="62">
        <v>14111604</v>
      </c>
      <c r="RIS293" s="62">
        <v>14111604</v>
      </c>
      <c r="RIT293" s="62">
        <v>14111604</v>
      </c>
      <c r="RIU293" s="62">
        <v>14111604</v>
      </c>
      <c r="RIV293" s="62">
        <v>14111604</v>
      </c>
      <c r="RIW293" s="62">
        <v>14111604</v>
      </c>
      <c r="RIX293" s="62">
        <v>14111604</v>
      </c>
      <c r="RIY293" s="62">
        <v>14111604</v>
      </c>
      <c r="RIZ293" s="62">
        <v>14111604</v>
      </c>
      <c r="RJA293" s="62">
        <v>14111604</v>
      </c>
      <c r="RJB293" s="62">
        <v>14111604</v>
      </c>
      <c r="RJC293" s="62">
        <v>14111604</v>
      </c>
      <c r="RJD293" s="62">
        <v>14111604</v>
      </c>
      <c r="RJE293" s="62">
        <v>14111604</v>
      </c>
      <c r="RJF293" s="62">
        <v>14111604</v>
      </c>
      <c r="RJG293" s="62">
        <v>14111604</v>
      </c>
      <c r="RJH293" s="62">
        <v>14111604</v>
      </c>
      <c r="RJI293" s="62">
        <v>14111604</v>
      </c>
      <c r="RJJ293" s="62">
        <v>14111604</v>
      </c>
      <c r="RJK293" s="62">
        <v>14111604</v>
      </c>
      <c r="RJL293" s="62">
        <v>14111604</v>
      </c>
      <c r="RJM293" s="62">
        <v>14111604</v>
      </c>
      <c r="RJN293" s="62">
        <v>14111604</v>
      </c>
      <c r="RJO293" s="62">
        <v>14111604</v>
      </c>
      <c r="RJP293" s="62">
        <v>14111604</v>
      </c>
      <c r="RJQ293" s="62">
        <v>14111604</v>
      </c>
      <c r="RJR293" s="62">
        <v>14111604</v>
      </c>
      <c r="RJS293" s="62">
        <v>14111604</v>
      </c>
      <c r="RJT293" s="62">
        <v>14111604</v>
      </c>
      <c r="RJU293" s="62">
        <v>14111604</v>
      </c>
      <c r="RJV293" s="62">
        <v>14111604</v>
      </c>
      <c r="RJW293" s="62">
        <v>14111604</v>
      </c>
      <c r="RJX293" s="62">
        <v>14111604</v>
      </c>
      <c r="RJY293" s="62">
        <v>14111604</v>
      </c>
      <c r="RJZ293" s="62">
        <v>14111604</v>
      </c>
      <c r="RKA293" s="62">
        <v>14111604</v>
      </c>
      <c r="RKB293" s="62">
        <v>14111604</v>
      </c>
      <c r="RKC293" s="62">
        <v>14111604</v>
      </c>
      <c r="RKD293" s="62">
        <v>14111604</v>
      </c>
      <c r="RKE293" s="62">
        <v>14111604</v>
      </c>
      <c r="RKF293" s="62">
        <v>14111604</v>
      </c>
      <c r="RKG293" s="62">
        <v>14111604</v>
      </c>
      <c r="RKH293" s="62">
        <v>14111604</v>
      </c>
      <c r="RKI293" s="62">
        <v>14111604</v>
      </c>
      <c r="RKJ293" s="62">
        <v>14111604</v>
      </c>
      <c r="RKK293" s="62">
        <v>14111604</v>
      </c>
      <c r="RKL293" s="62">
        <v>14111604</v>
      </c>
      <c r="RKM293" s="62">
        <v>14111604</v>
      </c>
      <c r="RKN293" s="62">
        <v>14111604</v>
      </c>
      <c r="RKO293" s="62">
        <v>14111604</v>
      </c>
      <c r="RKP293" s="62">
        <v>14111604</v>
      </c>
      <c r="RKQ293" s="62">
        <v>14111604</v>
      </c>
      <c r="RKR293" s="62">
        <v>14111604</v>
      </c>
      <c r="RKS293" s="62">
        <v>14111604</v>
      </c>
      <c r="RKT293" s="62">
        <v>14111604</v>
      </c>
      <c r="RKU293" s="62">
        <v>14111604</v>
      </c>
      <c r="RKV293" s="62">
        <v>14111604</v>
      </c>
      <c r="RKW293" s="62">
        <v>14111604</v>
      </c>
      <c r="RKX293" s="62">
        <v>14111604</v>
      </c>
      <c r="RKY293" s="62">
        <v>14111604</v>
      </c>
      <c r="RKZ293" s="62">
        <v>14111604</v>
      </c>
      <c r="RLA293" s="62">
        <v>14111604</v>
      </c>
      <c r="RLB293" s="62">
        <v>14111604</v>
      </c>
      <c r="RLC293" s="62">
        <v>14111604</v>
      </c>
      <c r="RLD293" s="62">
        <v>14111604</v>
      </c>
      <c r="RLE293" s="62">
        <v>14111604</v>
      </c>
      <c r="RLF293" s="62">
        <v>14111604</v>
      </c>
      <c r="RLG293" s="62">
        <v>14111604</v>
      </c>
      <c r="RLH293" s="62">
        <v>14111604</v>
      </c>
      <c r="RLI293" s="62">
        <v>14111604</v>
      </c>
      <c r="RLJ293" s="62">
        <v>14111604</v>
      </c>
      <c r="RLK293" s="62">
        <v>14111604</v>
      </c>
      <c r="RLL293" s="62">
        <v>14111604</v>
      </c>
      <c r="RLM293" s="62">
        <v>14111604</v>
      </c>
      <c r="RLN293" s="62">
        <v>14111604</v>
      </c>
      <c r="RLO293" s="62">
        <v>14111604</v>
      </c>
      <c r="RLP293" s="62">
        <v>14111604</v>
      </c>
      <c r="RLQ293" s="62">
        <v>14111604</v>
      </c>
      <c r="RLR293" s="62">
        <v>14111604</v>
      </c>
      <c r="RLS293" s="62">
        <v>14111604</v>
      </c>
      <c r="RLT293" s="62">
        <v>14111604</v>
      </c>
      <c r="RLU293" s="62">
        <v>14111604</v>
      </c>
      <c r="RLV293" s="62">
        <v>14111604</v>
      </c>
      <c r="RLW293" s="62">
        <v>14111604</v>
      </c>
      <c r="RLX293" s="62">
        <v>14111604</v>
      </c>
      <c r="RLY293" s="62">
        <v>14111604</v>
      </c>
      <c r="RLZ293" s="62">
        <v>14111604</v>
      </c>
      <c r="RMA293" s="62">
        <v>14111604</v>
      </c>
      <c r="RMB293" s="62">
        <v>14111604</v>
      </c>
      <c r="RMC293" s="62">
        <v>14111604</v>
      </c>
      <c r="RMD293" s="62">
        <v>14111604</v>
      </c>
      <c r="RME293" s="62">
        <v>14111604</v>
      </c>
      <c r="RMF293" s="62">
        <v>14111604</v>
      </c>
      <c r="RMG293" s="62">
        <v>14111604</v>
      </c>
      <c r="RMH293" s="62">
        <v>14111604</v>
      </c>
      <c r="RMI293" s="62">
        <v>14111604</v>
      </c>
      <c r="RMJ293" s="62">
        <v>14111604</v>
      </c>
      <c r="RMK293" s="62">
        <v>14111604</v>
      </c>
      <c r="RML293" s="62">
        <v>14111604</v>
      </c>
      <c r="RMM293" s="62">
        <v>14111604</v>
      </c>
      <c r="RMN293" s="62">
        <v>14111604</v>
      </c>
      <c r="RMO293" s="62">
        <v>14111604</v>
      </c>
      <c r="RMP293" s="62">
        <v>14111604</v>
      </c>
      <c r="RMQ293" s="62">
        <v>14111604</v>
      </c>
      <c r="RMR293" s="62">
        <v>14111604</v>
      </c>
      <c r="RMS293" s="62">
        <v>14111604</v>
      </c>
      <c r="RMT293" s="62">
        <v>14111604</v>
      </c>
      <c r="RMU293" s="62">
        <v>14111604</v>
      </c>
      <c r="RMV293" s="62">
        <v>14111604</v>
      </c>
      <c r="RMW293" s="62">
        <v>14111604</v>
      </c>
      <c r="RMX293" s="62">
        <v>14111604</v>
      </c>
      <c r="RMY293" s="62">
        <v>14111604</v>
      </c>
      <c r="RMZ293" s="62">
        <v>14111604</v>
      </c>
      <c r="RNA293" s="62">
        <v>14111604</v>
      </c>
      <c r="RNB293" s="62">
        <v>14111604</v>
      </c>
      <c r="RNC293" s="62">
        <v>14111604</v>
      </c>
      <c r="RND293" s="62">
        <v>14111604</v>
      </c>
      <c r="RNE293" s="62">
        <v>14111604</v>
      </c>
      <c r="RNF293" s="62">
        <v>14111604</v>
      </c>
      <c r="RNG293" s="62">
        <v>14111604</v>
      </c>
      <c r="RNH293" s="62">
        <v>14111604</v>
      </c>
      <c r="RNI293" s="62">
        <v>14111604</v>
      </c>
      <c r="RNJ293" s="62">
        <v>14111604</v>
      </c>
      <c r="RNK293" s="62">
        <v>14111604</v>
      </c>
      <c r="RNL293" s="62">
        <v>14111604</v>
      </c>
      <c r="RNM293" s="62">
        <v>14111604</v>
      </c>
      <c r="RNN293" s="62">
        <v>14111604</v>
      </c>
      <c r="RNO293" s="62">
        <v>14111604</v>
      </c>
      <c r="RNP293" s="62">
        <v>14111604</v>
      </c>
      <c r="RNQ293" s="62">
        <v>14111604</v>
      </c>
      <c r="RNR293" s="62">
        <v>14111604</v>
      </c>
      <c r="RNS293" s="62">
        <v>14111604</v>
      </c>
      <c r="RNT293" s="62">
        <v>14111604</v>
      </c>
      <c r="RNU293" s="62">
        <v>14111604</v>
      </c>
      <c r="RNV293" s="62">
        <v>14111604</v>
      </c>
      <c r="RNW293" s="62">
        <v>14111604</v>
      </c>
      <c r="RNX293" s="62">
        <v>14111604</v>
      </c>
      <c r="RNY293" s="62">
        <v>14111604</v>
      </c>
      <c r="RNZ293" s="62">
        <v>14111604</v>
      </c>
      <c r="ROA293" s="62">
        <v>14111604</v>
      </c>
      <c r="ROB293" s="62">
        <v>14111604</v>
      </c>
      <c r="ROC293" s="62">
        <v>14111604</v>
      </c>
      <c r="ROD293" s="62">
        <v>14111604</v>
      </c>
      <c r="ROE293" s="62">
        <v>14111604</v>
      </c>
      <c r="ROF293" s="62">
        <v>14111604</v>
      </c>
      <c r="ROG293" s="62">
        <v>14111604</v>
      </c>
      <c r="ROH293" s="62">
        <v>14111604</v>
      </c>
      <c r="ROI293" s="62">
        <v>14111604</v>
      </c>
      <c r="ROJ293" s="62">
        <v>14111604</v>
      </c>
      <c r="ROK293" s="62">
        <v>14111604</v>
      </c>
      <c r="ROL293" s="62">
        <v>14111604</v>
      </c>
      <c r="ROM293" s="62">
        <v>14111604</v>
      </c>
      <c r="RON293" s="62">
        <v>14111604</v>
      </c>
      <c r="ROO293" s="62">
        <v>14111604</v>
      </c>
      <c r="ROP293" s="62">
        <v>14111604</v>
      </c>
      <c r="ROQ293" s="62">
        <v>14111604</v>
      </c>
      <c r="ROR293" s="62">
        <v>14111604</v>
      </c>
      <c r="ROS293" s="62">
        <v>14111604</v>
      </c>
      <c r="ROT293" s="62">
        <v>14111604</v>
      </c>
      <c r="ROU293" s="62">
        <v>14111604</v>
      </c>
      <c r="ROV293" s="62">
        <v>14111604</v>
      </c>
      <c r="ROW293" s="62">
        <v>14111604</v>
      </c>
      <c r="ROX293" s="62">
        <v>14111604</v>
      </c>
      <c r="ROY293" s="62">
        <v>14111604</v>
      </c>
      <c r="ROZ293" s="62">
        <v>14111604</v>
      </c>
      <c r="RPA293" s="62">
        <v>14111604</v>
      </c>
      <c r="RPB293" s="62">
        <v>14111604</v>
      </c>
      <c r="RPC293" s="62">
        <v>14111604</v>
      </c>
      <c r="RPD293" s="62">
        <v>14111604</v>
      </c>
      <c r="RPE293" s="62">
        <v>14111604</v>
      </c>
      <c r="RPF293" s="62">
        <v>14111604</v>
      </c>
      <c r="RPG293" s="62">
        <v>14111604</v>
      </c>
      <c r="RPH293" s="62">
        <v>14111604</v>
      </c>
      <c r="RPI293" s="62">
        <v>14111604</v>
      </c>
      <c r="RPJ293" s="62">
        <v>14111604</v>
      </c>
      <c r="RPK293" s="62">
        <v>14111604</v>
      </c>
      <c r="RPL293" s="62">
        <v>14111604</v>
      </c>
      <c r="RPM293" s="62">
        <v>14111604</v>
      </c>
      <c r="RPN293" s="62">
        <v>14111604</v>
      </c>
      <c r="RPO293" s="62">
        <v>14111604</v>
      </c>
      <c r="RPP293" s="62">
        <v>14111604</v>
      </c>
      <c r="RPQ293" s="62">
        <v>14111604</v>
      </c>
      <c r="RPR293" s="62">
        <v>14111604</v>
      </c>
      <c r="RPS293" s="62">
        <v>14111604</v>
      </c>
      <c r="RPT293" s="62">
        <v>14111604</v>
      </c>
      <c r="RPU293" s="62">
        <v>14111604</v>
      </c>
      <c r="RPV293" s="62">
        <v>14111604</v>
      </c>
      <c r="RPW293" s="62">
        <v>14111604</v>
      </c>
      <c r="RPX293" s="62">
        <v>14111604</v>
      </c>
      <c r="RPY293" s="62">
        <v>14111604</v>
      </c>
      <c r="RPZ293" s="62">
        <v>14111604</v>
      </c>
      <c r="RQA293" s="62">
        <v>14111604</v>
      </c>
      <c r="RQB293" s="62">
        <v>14111604</v>
      </c>
      <c r="RQC293" s="62">
        <v>14111604</v>
      </c>
      <c r="RQD293" s="62">
        <v>14111604</v>
      </c>
      <c r="RQE293" s="62">
        <v>14111604</v>
      </c>
      <c r="RQF293" s="62">
        <v>14111604</v>
      </c>
      <c r="RQG293" s="62">
        <v>14111604</v>
      </c>
      <c r="RQH293" s="62">
        <v>14111604</v>
      </c>
      <c r="RQI293" s="62">
        <v>14111604</v>
      </c>
      <c r="RQJ293" s="62">
        <v>14111604</v>
      </c>
      <c r="RQK293" s="62">
        <v>14111604</v>
      </c>
      <c r="RQL293" s="62">
        <v>14111604</v>
      </c>
      <c r="RQM293" s="62">
        <v>14111604</v>
      </c>
      <c r="RQN293" s="62">
        <v>14111604</v>
      </c>
      <c r="RQO293" s="62">
        <v>14111604</v>
      </c>
      <c r="RQP293" s="62">
        <v>14111604</v>
      </c>
      <c r="RQQ293" s="62">
        <v>14111604</v>
      </c>
      <c r="RQR293" s="62">
        <v>14111604</v>
      </c>
      <c r="RQS293" s="62">
        <v>14111604</v>
      </c>
      <c r="RQT293" s="62">
        <v>14111604</v>
      </c>
      <c r="RQU293" s="62">
        <v>14111604</v>
      </c>
      <c r="RQV293" s="62">
        <v>14111604</v>
      </c>
      <c r="RQW293" s="62">
        <v>14111604</v>
      </c>
      <c r="RQX293" s="62">
        <v>14111604</v>
      </c>
      <c r="RQY293" s="62">
        <v>14111604</v>
      </c>
      <c r="RQZ293" s="62">
        <v>14111604</v>
      </c>
      <c r="RRA293" s="62">
        <v>14111604</v>
      </c>
      <c r="RRB293" s="62">
        <v>14111604</v>
      </c>
      <c r="RRC293" s="62">
        <v>14111604</v>
      </c>
      <c r="RRD293" s="62">
        <v>14111604</v>
      </c>
      <c r="RRE293" s="62">
        <v>14111604</v>
      </c>
      <c r="RRF293" s="62">
        <v>14111604</v>
      </c>
      <c r="RRG293" s="62">
        <v>14111604</v>
      </c>
      <c r="RRH293" s="62">
        <v>14111604</v>
      </c>
      <c r="RRI293" s="62">
        <v>14111604</v>
      </c>
      <c r="RRJ293" s="62">
        <v>14111604</v>
      </c>
      <c r="RRK293" s="62">
        <v>14111604</v>
      </c>
      <c r="RRL293" s="62">
        <v>14111604</v>
      </c>
      <c r="RRM293" s="62">
        <v>14111604</v>
      </c>
      <c r="RRN293" s="62">
        <v>14111604</v>
      </c>
      <c r="RRO293" s="62">
        <v>14111604</v>
      </c>
      <c r="RRP293" s="62">
        <v>14111604</v>
      </c>
      <c r="RRQ293" s="62">
        <v>14111604</v>
      </c>
      <c r="RRR293" s="62">
        <v>14111604</v>
      </c>
      <c r="RRS293" s="62">
        <v>14111604</v>
      </c>
      <c r="RRT293" s="62">
        <v>14111604</v>
      </c>
      <c r="RRU293" s="62">
        <v>14111604</v>
      </c>
      <c r="RRV293" s="62">
        <v>14111604</v>
      </c>
      <c r="RRW293" s="62">
        <v>14111604</v>
      </c>
      <c r="RRX293" s="62">
        <v>14111604</v>
      </c>
      <c r="RRY293" s="62">
        <v>14111604</v>
      </c>
      <c r="RRZ293" s="62">
        <v>14111604</v>
      </c>
      <c r="RSA293" s="62">
        <v>14111604</v>
      </c>
      <c r="RSB293" s="62">
        <v>14111604</v>
      </c>
      <c r="RSC293" s="62">
        <v>14111604</v>
      </c>
      <c r="RSD293" s="62">
        <v>14111604</v>
      </c>
      <c r="RSE293" s="62">
        <v>14111604</v>
      </c>
      <c r="RSF293" s="62">
        <v>14111604</v>
      </c>
      <c r="RSG293" s="62">
        <v>14111604</v>
      </c>
      <c r="RSH293" s="62">
        <v>14111604</v>
      </c>
      <c r="RSI293" s="62">
        <v>14111604</v>
      </c>
      <c r="RSJ293" s="62">
        <v>14111604</v>
      </c>
      <c r="RSK293" s="62">
        <v>14111604</v>
      </c>
      <c r="RSL293" s="62">
        <v>14111604</v>
      </c>
      <c r="RSM293" s="62">
        <v>14111604</v>
      </c>
      <c r="RSN293" s="62">
        <v>14111604</v>
      </c>
      <c r="RSO293" s="62">
        <v>14111604</v>
      </c>
      <c r="RSP293" s="62">
        <v>14111604</v>
      </c>
      <c r="RSQ293" s="62">
        <v>14111604</v>
      </c>
      <c r="RSR293" s="62">
        <v>14111604</v>
      </c>
      <c r="RSS293" s="62">
        <v>14111604</v>
      </c>
      <c r="RST293" s="62">
        <v>14111604</v>
      </c>
      <c r="RSU293" s="62">
        <v>14111604</v>
      </c>
      <c r="RSV293" s="62">
        <v>14111604</v>
      </c>
      <c r="RSW293" s="62">
        <v>14111604</v>
      </c>
      <c r="RSX293" s="62">
        <v>14111604</v>
      </c>
      <c r="RSY293" s="62">
        <v>14111604</v>
      </c>
      <c r="RSZ293" s="62">
        <v>14111604</v>
      </c>
      <c r="RTA293" s="62">
        <v>14111604</v>
      </c>
      <c r="RTB293" s="62">
        <v>14111604</v>
      </c>
      <c r="RTC293" s="62">
        <v>14111604</v>
      </c>
      <c r="RTD293" s="62">
        <v>14111604</v>
      </c>
      <c r="RTE293" s="62">
        <v>14111604</v>
      </c>
      <c r="RTF293" s="62">
        <v>14111604</v>
      </c>
      <c r="RTG293" s="62">
        <v>14111604</v>
      </c>
      <c r="RTH293" s="62">
        <v>14111604</v>
      </c>
      <c r="RTI293" s="62">
        <v>14111604</v>
      </c>
      <c r="RTJ293" s="62">
        <v>14111604</v>
      </c>
      <c r="RTK293" s="62">
        <v>14111604</v>
      </c>
      <c r="RTL293" s="62">
        <v>14111604</v>
      </c>
      <c r="RTM293" s="62">
        <v>14111604</v>
      </c>
      <c r="RTN293" s="62">
        <v>14111604</v>
      </c>
      <c r="RTO293" s="62">
        <v>14111604</v>
      </c>
      <c r="RTP293" s="62">
        <v>14111604</v>
      </c>
      <c r="RTQ293" s="62">
        <v>14111604</v>
      </c>
      <c r="RTR293" s="62">
        <v>14111604</v>
      </c>
      <c r="RTS293" s="62">
        <v>14111604</v>
      </c>
      <c r="RTT293" s="62">
        <v>14111604</v>
      </c>
      <c r="RTU293" s="62">
        <v>14111604</v>
      </c>
      <c r="RTV293" s="62">
        <v>14111604</v>
      </c>
      <c r="RTW293" s="62">
        <v>14111604</v>
      </c>
      <c r="RTX293" s="62">
        <v>14111604</v>
      </c>
      <c r="RTY293" s="62">
        <v>14111604</v>
      </c>
      <c r="RTZ293" s="62">
        <v>14111604</v>
      </c>
      <c r="RUA293" s="62">
        <v>14111604</v>
      </c>
      <c r="RUB293" s="62">
        <v>14111604</v>
      </c>
      <c r="RUC293" s="62">
        <v>14111604</v>
      </c>
      <c r="RUD293" s="62">
        <v>14111604</v>
      </c>
      <c r="RUE293" s="62">
        <v>14111604</v>
      </c>
      <c r="RUF293" s="62">
        <v>14111604</v>
      </c>
      <c r="RUG293" s="62">
        <v>14111604</v>
      </c>
      <c r="RUH293" s="62">
        <v>14111604</v>
      </c>
      <c r="RUI293" s="62">
        <v>14111604</v>
      </c>
      <c r="RUJ293" s="62">
        <v>14111604</v>
      </c>
      <c r="RUK293" s="62">
        <v>14111604</v>
      </c>
      <c r="RUL293" s="62">
        <v>14111604</v>
      </c>
      <c r="RUM293" s="62">
        <v>14111604</v>
      </c>
      <c r="RUN293" s="62">
        <v>14111604</v>
      </c>
      <c r="RUO293" s="62">
        <v>14111604</v>
      </c>
      <c r="RUP293" s="62">
        <v>14111604</v>
      </c>
      <c r="RUQ293" s="62">
        <v>14111604</v>
      </c>
      <c r="RUR293" s="62">
        <v>14111604</v>
      </c>
      <c r="RUS293" s="62">
        <v>14111604</v>
      </c>
      <c r="RUT293" s="62">
        <v>14111604</v>
      </c>
      <c r="RUU293" s="62">
        <v>14111604</v>
      </c>
      <c r="RUV293" s="62">
        <v>14111604</v>
      </c>
      <c r="RUW293" s="62">
        <v>14111604</v>
      </c>
      <c r="RUX293" s="62">
        <v>14111604</v>
      </c>
      <c r="RUY293" s="62">
        <v>14111604</v>
      </c>
      <c r="RUZ293" s="62">
        <v>14111604</v>
      </c>
      <c r="RVA293" s="62">
        <v>14111604</v>
      </c>
      <c r="RVB293" s="62">
        <v>14111604</v>
      </c>
      <c r="RVC293" s="62">
        <v>14111604</v>
      </c>
      <c r="RVD293" s="62">
        <v>14111604</v>
      </c>
      <c r="RVE293" s="62">
        <v>14111604</v>
      </c>
      <c r="RVF293" s="62">
        <v>14111604</v>
      </c>
      <c r="RVG293" s="62">
        <v>14111604</v>
      </c>
      <c r="RVH293" s="62">
        <v>14111604</v>
      </c>
      <c r="RVI293" s="62">
        <v>14111604</v>
      </c>
      <c r="RVJ293" s="62">
        <v>14111604</v>
      </c>
      <c r="RVK293" s="62">
        <v>14111604</v>
      </c>
      <c r="RVL293" s="62">
        <v>14111604</v>
      </c>
      <c r="RVM293" s="62">
        <v>14111604</v>
      </c>
      <c r="RVN293" s="62">
        <v>14111604</v>
      </c>
      <c r="RVO293" s="62">
        <v>14111604</v>
      </c>
      <c r="RVP293" s="62">
        <v>14111604</v>
      </c>
      <c r="RVQ293" s="62">
        <v>14111604</v>
      </c>
      <c r="RVR293" s="62">
        <v>14111604</v>
      </c>
      <c r="RVS293" s="62">
        <v>14111604</v>
      </c>
      <c r="RVT293" s="62">
        <v>14111604</v>
      </c>
      <c r="RVU293" s="62">
        <v>14111604</v>
      </c>
      <c r="RVV293" s="62">
        <v>14111604</v>
      </c>
      <c r="RVW293" s="62">
        <v>14111604</v>
      </c>
      <c r="RVX293" s="62">
        <v>14111604</v>
      </c>
      <c r="RVY293" s="62">
        <v>14111604</v>
      </c>
      <c r="RVZ293" s="62">
        <v>14111604</v>
      </c>
      <c r="RWA293" s="62">
        <v>14111604</v>
      </c>
      <c r="RWB293" s="62">
        <v>14111604</v>
      </c>
      <c r="RWC293" s="62">
        <v>14111604</v>
      </c>
      <c r="RWD293" s="62">
        <v>14111604</v>
      </c>
      <c r="RWE293" s="62">
        <v>14111604</v>
      </c>
      <c r="RWF293" s="62">
        <v>14111604</v>
      </c>
      <c r="RWG293" s="62">
        <v>14111604</v>
      </c>
      <c r="RWH293" s="62">
        <v>14111604</v>
      </c>
      <c r="RWI293" s="62">
        <v>14111604</v>
      </c>
      <c r="RWJ293" s="62">
        <v>14111604</v>
      </c>
      <c r="RWK293" s="62">
        <v>14111604</v>
      </c>
      <c r="RWL293" s="62">
        <v>14111604</v>
      </c>
      <c r="RWM293" s="62">
        <v>14111604</v>
      </c>
      <c r="RWN293" s="62">
        <v>14111604</v>
      </c>
      <c r="RWO293" s="62">
        <v>14111604</v>
      </c>
      <c r="RWP293" s="62">
        <v>14111604</v>
      </c>
      <c r="RWQ293" s="62">
        <v>14111604</v>
      </c>
      <c r="RWR293" s="62">
        <v>14111604</v>
      </c>
      <c r="RWS293" s="62">
        <v>14111604</v>
      </c>
      <c r="RWT293" s="62">
        <v>14111604</v>
      </c>
      <c r="RWU293" s="62">
        <v>14111604</v>
      </c>
      <c r="RWV293" s="62">
        <v>14111604</v>
      </c>
      <c r="RWW293" s="62">
        <v>14111604</v>
      </c>
      <c r="RWX293" s="62">
        <v>14111604</v>
      </c>
      <c r="RWY293" s="62">
        <v>14111604</v>
      </c>
      <c r="RWZ293" s="62">
        <v>14111604</v>
      </c>
      <c r="RXA293" s="62">
        <v>14111604</v>
      </c>
      <c r="RXB293" s="62">
        <v>14111604</v>
      </c>
      <c r="RXC293" s="62">
        <v>14111604</v>
      </c>
      <c r="RXD293" s="62">
        <v>14111604</v>
      </c>
      <c r="RXE293" s="62">
        <v>14111604</v>
      </c>
      <c r="RXF293" s="62">
        <v>14111604</v>
      </c>
      <c r="RXG293" s="62">
        <v>14111604</v>
      </c>
      <c r="RXH293" s="62">
        <v>14111604</v>
      </c>
      <c r="RXI293" s="62">
        <v>14111604</v>
      </c>
      <c r="RXJ293" s="62">
        <v>14111604</v>
      </c>
      <c r="RXK293" s="62">
        <v>14111604</v>
      </c>
      <c r="RXL293" s="62">
        <v>14111604</v>
      </c>
      <c r="RXM293" s="62">
        <v>14111604</v>
      </c>
      <c r="RXN293" s="62">
        <v>14111604</v>
      </c>
      <c r="RXO293" s="62">
        <v>14111604</v>
      </c>
      <c r="RXP293" s="62">
        <v>14111604</v>
      </c>
      <c r="RXQ293" s="62">
        <v>14111604</v>
      </c>
      <c r="RXR293" s="62">
        <v>14111604</v>
      </c>
      <c r="RXS293" s="62">
        <v>14111604</v>
      </c>
      <c r="RXT293" s="62">
        <v>14111604</v>
      </c>
      <c r="RXU293" s="62">
        <v>14111604</v>
      </c>
      <c r="RXV293" s="62">
        <v>14111604</v>
      </c>
      <c r="RXW293" s="62">
        <v>14111604</v>
      </c>
      <c r="RXX293" s="62">
        <v>14111604</v>
      </c>
      <c r="RXY293" s="62">
        <v>14111604</v>
      </c>
      <c r="RXZ293" s="62">
        <v>14111604</v>
      </c>
      <c r="RYA293" s="62">
        <v>14111604</v>
      </c>
      <c r="RYB293" s="62">
        <v>14111604</v>
      </c>
      <c r="RYC293" s="62">
        <v>14111604</v>
      </c>
      <c r="RYD293" s="62">
        <v>14111604</v>
      </c>
      <c r="RYE293" s="62">
        <v>14111604</v>
      </c>
      <c r="RYF293" s="62">
        <v>14111604</v>
      </c>
      <c r="RYG293" s="62">
        <v>14111604</v>
      </c>
      <c r="RYH293" s="62">
        <v>14111604</v>
      </c>
      <c r="RYI293" s="62">
        <v>14111604</v>
      </c>
      <c r="RYJ293" s="62">
        <v>14111604</v>
      </c>
      <c r="RYK293" s="62">
        <v>14111604</v>
      </c>
      <c r="RYL293" s="62">
        <v>14111604</v>
      </c>
      <c r="RYM293" s="62">
        <v>14111604</v>
      </c>
      <c r="RYN293" s="62">
        <v>14111604</v>
      </c>
      <c r="RYO293" s="62">
        <v>14111604</v>
      </c>
      <c r="RYP293" s="62">
        <v>14111604</v>
      </c>
      <c r="RYQ293" s="62">
        <v>14111604</v>
      </c>
      <c r="RYR293" s="62">
        <v>14111604</v>
      </c>
      <c r="RYS293" s="62">
        <v>14111604</v>
      </c>
      <c r="RYT293" s="62">
        <v>14111604</v>
      </c>
      <c r="RYU293" s="62">
        <v>14111604</v>
      </c>
      <c r="RYV293" s="62">
        <v>14111604</v>
      </c>
      <c r="RYW293" s="62">
        <v>14111604</v>
      </c>
      <c r="RYX293" s="62">
        <v>14111604</v>
      </c>
      <c r="RYY293" s="62">
        <v>14111604</v>
      </c>
      <c r="RYZ293" s="62">
        <v>14111604</v>
      </c>
      <c r="RZA293" s="62">
        <v>14111604</v>
      </c>
      <c r="RZB293" s="62">
        <v>14111604</v>
      </c>
      <c r="RZC293" s="62">
        <v>14111604</v>
      </c>
      <c r="RZD293" s="62">
        <v>14111604</v>
      </c>
      <c r="RZE293" s="62">
        <v>14111604</v>
      </c>
      <c r="RZF293" s="62">
        <v>14111604</v>
      </c>
      <c r="RZG293" s="62">
        <v>14111604</v>
      </c>
      <c r="RZH293" s="62">
        <v>14111604</v>
      </c>
      <c r="RZI293" s="62">
        <v>14111604</v>
      </c>
      <c r="RZJ293" s="62">
        <v>14111604</v>
      </c>
      <c r="RZK293" s="62">
        <v>14111604</v>
      </c>
      <c r="RZL293" s="62">
        <v>14111604</v>
      </c>
      <c r="RZM293" s="62">
        <v>14111604</v>
      </c>
      <c r="RZN293" s="62">
        <v>14111604</v>
      </c>
      <c r="RZO293" s="62">
        <v>14111604</v>
      </c>
      <c r="RZP293" s="62">
        <v>14111604</v>
      </c>
      <c r="RZQ293" s="62">
        <v>14111604</v>
      </c>
      <c r="RZR293" s="62">
        <v>14111604</v>
      </c>
      <c r="RZS293" s="62">
        <v>14111604</v>
      </c>
      <c r="RZT293" s="62">
        <v>14111604</v>
      </c>
      <c r="RZU293" s="62">
        <v>14111604</v>
      </c>
      <c r="RZV293" s="62">
        <v>14111604</v>
      </c>
      <c r="RZW293" s="62">
        <v>14111604</v>
      </c>
      <c r="RZX293" s="62">
        <v>14111604</v>
      </c>
      <c r="RZY293" s="62">
        <v>14111604</v>
      </c>
      <c r="RZZ293" s="62">
        <v>14111604</v>
      </c>
      <c r="SAA293" s="62">
        <v>14111604</v>
      </c>
      <c r="SAB293" s="62">
        <v>14111604</v>
      </c>
      <c r="SAC293" s="62">
        <v>14111604</v>
      </c>
      <c r="SAD293" s="62">
        <v>14111604</v>
      </c>
      <c r="SAE293" s="62">
        <v>14111604</v>
      </c>
      <c r="SAF293" s="62">
        <v>14111604</v>
      </c>
      <c r="SAG293" s="62">
        <v>14111604</v>
      </c>
      <c r="SAH293" s="62">
        <v>14111604</v>
      </c>
      <c r="SAI293" s="62">
        <v>14111604</v>
      </c>
      <c r="SAJ293" s="62">
        <v>14111604</v>
      </c>
      <c r="SAK293" s="62">
        <v>14111604</v>
      </c>
      <c r="SAL293" s="62">
        <v>14111604</v>
      </c>
      <c r="SAM293" s="62">
        <v>14111604</v>
      </c>
      <c r="SAN293" s="62">
        <v>14111604</v>
      </c>
      <c r="SAO293" s="62">
        <v>14111604</v>
      </c>
      <c r="SAP293" s="62">
        <v>14111604</v>
      </c>
      <c r="SAQ293" s="62">
        <v>14111604</v>
      </c>
      <c r="SAR293" s="62">
        <v>14111604</v>
      </c>
      <c r="SAS293" s="62">
        <v>14111604</v>
      </c>
      <c r="SAT293" s="62">
        <v>14111604</v>
      </c>
      <c r="SAU293" s="62">
        <v>14111604</v>
      </c>
      <c r="SAV293" s="62">
        <v>14111604</v>
      </c>
      <c r="SAW293" s="62">
        <v>14111604</v>
      </c>
      <c r="SAX293" s="62">
        <v>14111604</v>
      </c>
      <c r="SAY293" s="62">
        <v>14111604</v>
      </c>
      <c r="SAZ293" s="62">
        <v>14111604</v>
      </c>
      <c r="SBA293" s="62">
        <v>14111604</v>
      </c>
      <c r="SBB293" s="62">
        <v>14111604</v>
      </c>
      <c r="SBC293" s="62">
        <v>14111604</v>
      </c>
      <c r="SBD293" s="62">
        <v>14111604</v>
      </c>
      <c r="SBE293" s="62">
        <v>14111604</v>
      </c>
      <c r="SBF293" s="62">
        <v>14111604</v>
      </c>
      <c r="SBG293" s="62">
        <v>14111604</v>
      </c>
      <c r="SBH293" s="62">
        <v>14111604</v>
      </c>
      <c r="SBI293" s="62">
        <v>14111604</v>
      </c>
      <c r="SBJ293" s="62">
        <v>14111604</v>
      </c>
      <c r="SBK293" s="62">
        <v>14111604</v>
      </c>
      <c r="SBL293" s="62">
        <v>14111604</v>
      </c>
      <c r="SBM293" s="62">
        <v>14111604</v>
      </c>
      <c r="SBN293" s="62">
        <v>14111604</v>
      </c>
      <c r="SBO293" s="62">
        <v>14111604</v>
      </c>
      <c r="SBP293" s="62">
        <v>14111604</v>
      </c>
      <c r="SBQ293" s="62">
        <v>14111604</v>
      </c>
      <c r="SBR293" s="62">
        <v>14111604</v>
      </c>
      <c r="SBS293" s="62">
        <v>14111604</v>
      </c>
      <c r="SBT293" s="62">
        <v>14111604</v>
      </c>
      <c r="SBU293" s="62">
        <v>14111604</v>
      </c>
      <c r="SBV293" s="62">
        <v>14111604</v>
      </c>
      <c r="SBW293" s="62">
        <v>14111604</v>
      </c>
      <c r="SBX293" s="62">
        <v>14111604</v>
      </c>
      <c r="SBY293" s="62">
        <v>14111604</v>
      </c>
      <c r="SBZ293" s="62">
        <v>14111604</v>
      </c>
      <c r="SCA293" s="62">
        <v>14111604</v>
      </c>
      <c r="SCB293" s="62">
        <v>14111604</v>
      </c>
      <c r="SCC293" s="62">
        <v>14111604</v>
      </c>
      <c r="SCD293" s="62">
        <v>14111604</v>
      </c>
      <c r="SCE293" s="62">
        <v>14111604</v>
      </c>
      <c r="SCF293" s="62">
        <v>14111604</v>
      </c>
      <c r="SCG293" s="62">
        <v>14111604</v>
      </c>
      <c r="SCH293" s="62">
        <v>14111604</v>
      </c>
      <c r="SCI293" s="62">
        <v>14111604</v>
      </c>
      <c r="SCJ293" s="62">
        <v>14111604</v>
      </c>
      <c r="SCK293" s="62">
        <v>14111604</v>
      </c>
      <c r="SCL293" s="62">
        <v>14111604</v>
      </c>
      <c r="SCM293" s="62">
        <v>14111604</v>
      </c>
      <c r="SCN293" s="62">
        <v>14111604</v>
      </c>
      <c r="SCO293" s="62">
        <v>14111604</v>
      </c>
      <c r="SCP293" s="62">
        <v>14111604</v>
      </c>
      <c r="SCQ293" s="62">
        <v>14111604</v>
      </c>
      <c r="SCR293" s="62">
        <v>14111604</v>
      </c>
      <c r="SCS293" s="62">
        <v>14111604</v>
      </c>
      <c r="SCT293" s="62">
        <v>14111604</v>
      </c>
      <c r="SCU293" s="62">
        <v>14111604</v>
      </c>
      <c r="SCV293" s="62">
        <v>14111604</v>
      </c>
      <c r="SCW293" s="62">
        <v>14111604</v>
      </c>
      <c r="SCX293" s="62">
        <v>14111604</v>
      </c>
      <c r="SCY293" s="62">
        <v>14111604</v>
      </c>
      <c r="SCZ293" s="62">
        <v>14111604</v>
      </c>
      <c r="SDA293" s="62">
        <v>14111604</v>
      </c>
      <c r="SDB293" s="62">
        <v>14111604</v>
      </c>
      <c r="SDC293" s="62">
        <v>14111604</v>
      </c>
      <c r="SDD293" s="62">
        <v>14111604</v>
      </c>
      <c r="SDE293" s="62">
        <v>14111604</v>
      </c>
      <c r="SDF293" s="62">
        <v>14111604</v>
      </c>
      <c r="SDG293" s="62">
        <v>14111604</v>
      </c>
      <c r="SDH293" s="62">
        <v>14111604</v>
      </c>
      <c r="SDI293" s="62">
        <v>14111604</v>
      </c>
      <c r="SDJ293" s="62">
        <v>14111604</v>
      </c>
      <c r="SDK293" s="62">
        <v>14111604</v>
      </c>
      <c r="SDL293" s="62">
        <v>14111604</v>
      </c>
      <c r="SDM293" s="62">
        <v>14111604</v>
      </c>
      <c r="SDN293" s="62">
        <v>14111604</v>
      </c>
      <c r="SDO293" s="62">
        <v>14111604</v>
      </c>
      <c r="SDP293" s="62">
        <v>14111604</v>
      </c>
      <c r="SDQ293" s="62">
        <v>14111604</v>
      </c>
      <c r="SDR293" s="62">
        <v>14111604</v>
      </c>
      <c r="SDS293" s="62">
        <v>14111604</v>
      </c>
      <c r="SDT293" s="62">
        <v>14111604</v>
      </c>
      <c r="SDU293" s="62">
        <v>14111604</v>
      </c>
      <c r="SDV293" s="62">
        <v>14111604</v>
      </c>
      <c r="SDW293" s="62">
        <v>14111604</v>
      </c>
      <c r="SDX293" s="62">
        <v>14111604</v>
      </c>
      <c r="SDY293" s="62">
        <v>14111604</v>
      </c>
      <c r="SDZ293" s="62">
        <v>14111604</v>
      </c>
      <c r="SEA293" s="62">
        <v>14111604</v>
      </c>
      <c r="SEB293" s="62">
        <v>14111604</v>
      </c>
      <c r="SEC293" s="62">
        <v>14111604</v>
      </c>
      <c r="SED293" s="62">
        <v>14111604</v>
      </c>
      <c r="SEE293" s="62">
        <v>14111604</v>
      </c>
      <c r="SEF293" s="62">
        <v>14111604</v>
      </c>
      <c r="SEG293" s="62">
        <v>14111604</v>
      </c>
      <c r="SEH293" s="62">
        <v>14111604</v>
      </c>
      <c r="SEI293" s="62">
        <v>14111604</v>
      </c>
      <c r="SEJ293" s="62">
        <v>14111604</v>
      </c>
      <c r="SEK293" s="62">
        <v>14111604</v>
      </c>
      <c r="SEL293" s="62">
        <v>14111604</v>
      </c>
      <c r="SEM293" s="62">
        <v>14111604</v>
      </c>
      <c r="SEN293" s="62">
        <v>14111604</v>
      </c>
      <c r="SEO293" s="62">
        <v>14111604</v>
      </c>
      <c r="SEP293" s="62">
        <v>14111604</v>
      </c>
      <c r="SEQ293" s="62">
        <v>14111604</v>
      </c>
      <c r="SER293" s="62">
        <v>14111604</v>
      </c>
      <c r="SES293" s="62">
        <v>14111604</v>
      </c>
      <c r="SET293" s="62">
        <v>14111604</v>
      </c>
      <c r="SEU293" s="62">
        <v>14111604</v>
      </c>
      <c r="SEV293" s="62">
        <v>14111604</v>
      </c>
      <c r="SEW293" s="62">
        <v>14111604</v>
      </c>
      <c r="SEX293" s="62">
        <v>14111604</v>
      </c>
      <c r="SEY293" s="62">
        <v>14111604</v>
      </c>
      <c r="SEZ293" s="62">
        <v>14111604</v>
      </c>
      <c r="SFA293" s="62">
        <v>14111604</v>
      </c>
      <c r="SFB293" s="62">
        <v>14111604</v>
      </c>
      <c r="SFC293" s="62">
        <v>14111604</v>
      </c>
      <c r="SFD293" s="62">
        <v>14111604</v>
      </c>
      <c r="SFE293" s="62">
        <v>14111604</v>
      </c>
      <c r="SFF293" s="62">
        <v>14111604</v>
      </c>
      <c r="SFG293" s="62">
        <v>14111604</v>
      </c>
      <c r="SFH293" s="62">
        <v>14111604</v>
      </c>
      <c r="SFI293" s="62">
        <v>14111604</v>
      </c>
      <c r="SFJ293" s="62">
        <v>14111604</v>
      </c>
      <c r="SFK293" s="62">
        <v>14111604</v>
      </c>
      <c r="SFL293" s="62">
        <v>14111604</v>
      </c>
      <c r="SFM293" s="62">
        <v>14111604</v>
      </c>
      <c r="SFN293" s="62">
        <v>14111604</v>
      </c>
      <c r="SFO293" s="62">
        <v>14111604</v>
      </c>
      <c r="SFP293" s="62">
        <v>14111604</v>
      </c>
      <c r="SFQ293" s="62">
        <v>14111604</v>
      </c>
      <c r="SFR293" s="62">
        <v>14111604</v>
      </c>
      <c r="SFS293" s="62">
        <v>14111604</v>
      </c>
      <c r="SFT293" s="62">
        <v>14111604</v>
      </c>
      <c r="SFU293" s="62">
        <v>14111604</v>
      </c>
      <c r="SFV293" s="62">
        <v>14111604</v>
      </c>
      <c r="SFW293" s="62">
        <v>14111604</v>
      </c>
      <c r="SFX293" s="62">
        <v>14111604</v>
      </c>
      <c r="SFY293" s="62">
        <v>14111604</v>
      </c>
      <c r="SFZ293" s="62">
        <v>14111604</v>
      </c>
      <c r="SGA293" s="62">
        <v>14111604</v>
      </c>
      <c r="SGB293" s="62">
        <v>14111604</v>
      </c>
      <c r="SGC293" s="62">
        <v>14111604</v>
      </c>
      <c r="SGD293" s="62">
        <v>14111604</v>
      </c>
      <c r="SGE293" s="62">
        <v>14111604</v>
      </c>
      <c r="SGF293" s="62">
        <v>14111604</v>
      </c>
      <c r="SGG293" s="62">
        <v>14111604</v>
      </c>
      <c r="SGH293" s="62">
        <v>14111604</v>
      </c>
      <c r="SGI293" s="62">
        <v>14111604</v>
      </c>
      <c r="SGJ293" s="62">
        <v>14111604</v>
      </c>
      <c r="SGK293" s="62">
        <v>14111604</v>
      </c>
      <c r="SGL293" s="62">
        <v>14111604</v>
      </c>
      <c r="SGM293" s="62">
        <v>14111604</v>
      </c>
      <c r="SGN293" s="62">
        <v>14111604</v>
      </c>
      <c r="SGO293" s="62">
        <v>14111604</v>
      </c>
      <c r="SGP293" s="62">
        <v>14111604</v>
      </c>
      <c r="SGQ293" s="62">
        <v>14111604</v>
      </c>
      <c r="SGR293" s="62">
        <v>14111604</v>
      </c>
      <c r="SGS293" s="62">
        <v>14111604</v>
      </c>
      <c r="SGT293" s="62">
        <v>14111604</v>
      </c>
      <c r="SGU293" s="62">
        <v>14111604</v>
      </c>
      <c r="SGV293" s="62">
        <v>14111604</v>
      </c>
      <c r="SGW293" s="62">
        <v>14111604</v>
      </c>
      <c r="SGX293" s="62">
        <v>14111604</v>
      </c>
      <c r="SGY293" s="62">
        <v>14111604</v>
      </c>
      <c r="SGZ293" s="62">
        <v>14111604</v>
      </c>
      <c r="SHA293" s="62">
        <v>14111604</v>
      </c>
      <c r="SHB293" s="62">
        <v>14111604</v>
      </c>
      <c r="SHC293" s="62">
        <v>14111604</v>
      </c>
      <c r="SHD293" s="62">
        <v>14111604</v>
      </c>
      <c r="SHE293" s="62">
        <v>14111604</v>
      </c>
      <c r="SHF293" s="62">
        <v>14111604</v>
      </c>
      <c r="SHG293" s="62">
        <v>14111604</v>
      </c>
      <c r="SHH293" s="62">
        <v>14111604</v>
      </c>
      <c r="SHI293" s="62">
        <v>14111604</v>
      </c>
      <c r="SHJ293" s="62">
        <v>14111604</v>
      </c>
      <c r="SHK293" s="62">
        <v>14111604</v>
      </c>
      <c r="SHL293" s="62">
        <v>14111604</v>
      </c>
      <c r="SHM293" s="62">
        <v>14111604</v>
      </c>
      <c r="SHN293" s="62">
        <v>14111604</v>
      </c>
      <c r="SHO293" s="62">
        <v>14111604</v>
      </c>
      <c r="SHP293" s="62">
        <v>14111604</v>
      </c>
      <c r="SHQ293" s="62">
        <v>14111604</v>
      </c>
      <c r="SHR293" s="62">
        <v>14111604</v>
      </c>
      <c r="SHS293" s="62">
        <v>14111604</v>
      </c>
      <c r="SHT293" s="62">
        <v>14111604</v>
      </c>
      <c r="SHU293" s="62">
        <v>14111604</v>
      </c>
      <c r="SHV293" s="62">
        <v>14111604</v>
      </c>
      <c r="SHW293" s="62">
        <v>14111604</v>
      </c>
      <c r="SHX293" s="62">
        <v>14111604</v>
      </c>
      <c r="SHY293" s="62">
        <v>14111604</v>
      </c>
      <c r="SHZ293" s="62">
        <v>14111604</v>
      </c>
      <c r="SIA293" s="62">
        <v>14111604</v>
      </c>
      <c r="SIB293" s="62">
        <v>14111604</v>
      </c>
      <c r="SIC293" s="62">
        <v>14111604</v>
      </c>
      <c r="SID293" s="62">
        <v>14111604</v>
      </c>
      <c r="SIE293" s="62">
        <v>14111604</v>
      </c>
      <c r="SIF293" s="62">
        <v>14111604</v>
      </c>
      <c r="SIG293" s="62">
        <v>14111604</v>
      </c>
      <c r="SIH293" s="62">
        <v>14111604</v>
      </c>
      <c r="SII293" s="62">
        <v>14111604</v>
      </c>
      <c r="SIJ293" s="62">
        <v>14111604</v>
      </c>
      <c r="SIK293" s="62">
        <v>14111604</v>
      </c>
      <c r="SIL293" s="62">
        <v>14111604</v>
      </c>
      <c r="SIM293" s="62">
        <v>14111604</v>
      </c>
      <c r="SIN293" s="62">
        <v>14111604</v>
      </c>
      <c r="SIO293" s="62">
        <v>14111604</v>
      </c>
      <c r="SIP293" s="62">
        <v>14111604</v>
      </c>
      <c r="SIQ293" s="62">
        <v>14111604</v>
      </c>
      <c r="SIR293" s="62">
        <v>14111604</v>
      </c>
      <c r="SIS293" s="62">
        <v>14111604</v>
      </c>
      <c r="SIT293" s="62">
        <v>14111604</v>
      </c>
      <c r="SIU293" s="62">
        <v>14111604</v>
      </c>
      <c r="SIV293" s="62">
        <v>14111604</v>
      </c>
      <c r="SIW293" s="62">
        <v>14111604</v>
      </c>
      <c r="SIX293" s="62">
        <v>14111604</v>
      </c>
      <c r="SIY293" s="62">
        <v>14111604</v>
      </c>
      <c r="SIZ293" s="62">
        <v>14111604</v>
      </c>
      <c r="SJA293" s="62">
        <v>14111604</v>
      </c>
      <c r="SJB293" s="62">
        <v>14111604</v>
      </c>
      <c r="SJC293" s="62">
        <v>14111604</v>
      </c>
      <c r="SJD293" s="62">
        <v>14111604</v>
      </c>
      <c r="SJE293" s="62">
        <v>14111604</v>
      </c>
      <c r="SJF293" s="62">
        <v>14111604</v>
      </c>
      <c r="SJG293" s="62">
        <v>14111604</v>
      </c>
      <c r="SJH293" s="62">
        <v>14111604</v>
      </c>
      <c r="SJI293" s="62">
        <v>14111604</v>
      </c>
      <c r="SJJ293" s="62">
        <v>14111604</v>
      </c>
      <c r="SJK293" s="62">
        <v>14111604</v>
      </c>
      <c r="SJL293" s="62">
        <v>14111604</v>
      </c>
      <c r="SJM293" s="62">
        <v>14111604</v>
      </c>
      <c r="SJN293" s="62">
        <v>14111604</v>
      </c>
      <c r="SJO293" s="62">
        <v>14111604</v>
      </c>
      <c r="SJP293" s="62">
        <v>14111604</v>
      </c>
      <c r="SJQ293" s="62">
        <v>14111604</v>
      </c>
      <c r="SJR293" s="62">
        <v>14111604</v>
      </c>
      <c r="SJS293" s="62">
        <v>14111604</v>
      </c>
      <c r="SJT293" s="62">
        <v>14111604</v>
      </c>
      <c r="SJU293" s="62">
        <v>14111604</v>
      </c>
      <c r="SJV293" s="62">
        <v>14111604</v>
      </c>
      <c r="SJW293" s="62">
        <v>14111604</v>
      </c>
      <c r="SJX293" s="62">
        <v>14111604</v>
      </c>
      <c r="SJY293" s="62">
        <v>14111604</v>
      </c>
      <c r="SJZ293" s="62">
        <v>14111604</v>
      </c>
      <c r="SKA293" s="62">
        <v>14111604</v>
      </c>
      <c r="SKB293" s="62">
        <v>14111604</v>
      </c>
      <c r="SKC293" s="62">
        <v>14111604</v>
      </c>
      <c r="SKD293" s="62">
        <v>14111604</v>
      </c>
      <c r="SKE293" s="62">
        <v>14111604</v>
      </c>
      <c r="SKF293" s="62">
        <v>14111604</v>
      </c>
      <c r="SKG293" s="62">
        <v>14111604</v>
      </c>
      <c r="SKH293" s="62">
        <v>14111604</v>
      </c>
      <c r="SKI293" s="62">
        <v>14111604</v>
      </c>
      <c r="SKJ293" s="62">
        <v>14111604</v>
      </c>
      <c r="SKK293" s="62">
        <v>14111604</v>
      </c>
      <c r="SKL293" s="62">
        <v>14111604</v>
      </c>
      <c r="SKM293" s="62">
        <v>14111604</v>
      </c>
      <c r="SKN293" s="62">
        <v>14111604</v>
      </c>
      <c r="SKO293" s="62">
        <v>14111604</v>
      </c>
      <c r="SKP293" s="62">
        <v>14111604</v>
      </c>
      <c r="SKQ293" s="62">
        <v>14111604</v>
      </c>
      <c r="SKR293" s="62">
        <v>14111604</v>
      </c>
      <c r="SKS293" s="62">
        <v>14111604</v>
      </c>
      <c r="SKT293" s="62">
        <v>14111604</v>
      </c>
      <c r="SKU293" s="62">
        <v>14111604</v>
      </c>
      <c r="SKV293" s="62">
        <v>14111604</v>
      </c>
      <c r="SKW293" s="62">
        <v>14111604</v>
      </c>
      <c r="SKX293" s="62">
        <v>14111604</v>
      </c>
      <c r="SKY293" s="62">
        <v>14111604</v>
      </c>
      <c r="SKZ293" s="62">
        <v>14111604</v>
      </c>
      <c r="SLA293" s="62">
        <v>14111604</v>
      </c>
      <c r="SLB293" s="62">
        <v>14111604</v>
      </c>
      <c r="SLC293" s="62">
        <v>14111604</v>
      </c>
      <c r="SLD293" s="62">
        <v>14111604</v>
      </c>
      <c r="SLE293" s="62">
        <v>14111604</v>
      </c>
      <c r="SLF293" s="62">
        <v>14111604</v>
      </c>
      <c r="SLG293" s="62">
        <v>14111604</v>
      </c>
      <c r="SLH293" s="62">
        <v>14111604</v>
      </c>
      <c r="SLI293" s="62">
        <v>14111604</v>
      </c>
      <c r="SLJ293" s="62">
        <v>14111604</v>
      </c>
      <c r="SLK293" s="62">
        <v>14111604</v>
      </c>
      <c r="SLL293" s="62">
        <v>14111604</v>
      </c>
      <c r="SLM293" s="62">
        <v>14111604</v>
      </c>
      <c r="SLN293" s="62">
        <v>14111604</v>
      </c>
      <c r="SLO293" s="62">
        <v>14111604</v>
      </c>
      <c r="SLP293" s="62">
        <v>14111604</v>
      </c>
      <c r="SLQ293" s="62">
        <v>14111604</v>
      </c>
      <c r="SLR293" s="62">
        <v>14111604</v>
      </c>
      <c r="SLS293" s="62">
        <v>14111604</v>
      </c>
      <c r="SLT293" s="62">
        <v>14111604</v>
      </c>
      <c r="SLU293" s="62">
        <v>14111604</v>
      </c>
      <c r="SLV293" s="62">
        <v>14111604</v>
      </c>
      <c r="SLW293" s="62">
        <v>14111604</v>
      </c>
      <c r="SLX293" s="62">
        <v>14111604</v>
      </c>
      <c r="SLY293" s="62">
        <v>14111604</v>
      </c>
      <c r="SLZ293" s="62">
        <v>14111604</v>
      </c>
      <c r="SMA293" s="62">
        <v>14111604</v>
      </c>
      <c r="SMB293" s="62">
        <v>14111604</v>
      </c>
      <c r="SMC293" s="62">
        <v>14111604</v>
      </c>
      <c r="SMD293" s="62">
        <v>14111604</v>
      </c>
      <c r="SME293" s="62">
        <v>14111604</v>
      </c>
      <c r="SMF293" s="62">
        <v>14111604</v>
      </c>
      <c r="SMG293" s="62">
        <v>14111604</v>
      </c>
      <c r="SMH293" s="62">
        <v>14111604</v>
      </c>
      <c r="SMI293" s="62">
        <v>14111604</v>
      </c>
      <c r="SMJ293" s="62">
        <v>14111604</v>
      </c>
      <c r="SMK293" s="62">
        <v>14111604</v>
      </c>
      <c r="SML293" s="62">
        <v>14111604</v>
      </c>
      <c r="SMM293" s="62">
        <v>14111604</v>
      </c>
      <c r="SMN293" s="62">
        <v>14111604</v>
      </c>
      <c r="SMO293" s="62">
        <v>14111604</v>
      </c>
      <c r="SMP293" s="62">
        <v>14111604</v>
      </c>
      <c r="SMQ293" s="62">
        <v>14111604</v>
      </c>
      <c r="SMR293" s="62">
        <v>14111604</v>
      </c>
      <c r="SMS293" s="62">
        <v>14111604</v>
      </c>
      <c r="SMT293" s="62">
        <v>14111604</v>
      </c>
      <c r="SMU293" s="62">
        <v>14111604</v>
      </c>
      <c r="SMV293" s="62">
        <v>14111604</v>
      </c>
      <c r="SMW293" s="62">
        <v>14111604</v>
      </c>
      <c r="SMX293" s="62">
        <v>14111604</v>
      </c>
      <c r="SMY293" s="62">
        <v>14111604</v>
      </c>
      <c r="SMZ293" s="62">
        <v>14111604</v>
      </c>
      <c r="SNA293" s="62">
        <v>14111604</v>
      </c>
      <c r="SNB293" s="62">
        <v>14111604</v>
      </c>
      <c r="SNC293" s="62">
        <v>14111604</v>
      </c>
      <c r="SND293" s="62">
        <v>14111604</v>
      </c>
      <c r="SNE293" s="62">
        <v>14111604</v>
      </c>
      <c r="SNF293" s="62">
        <v>14111604</v>
      </c>
      <c r="SNG293" s="62">
        <v>14111604</v>
      </c>
      <c r="SNH293" s="62">
        <v>14111604</v>
      </c>
      <c r="SNI293" s="62">
        <v>14111604</v>
      </c>
      <c r="SNJ293" s="62">
        <v>14111604</v>
      </c>
      <c r="SNK293" s="62">
        <v>14111604</v>
      </c>
      <c r="SNL293" s="62">
        <v>14111604</v>
      </c>
      <c r="SNM293" s="62">
        <v>14111604</v>
      </c>
      <c r="SNN293" s="62">
        <v>14111604</v>
      </c>
      <c r="SNO293" s="62">
        <v>14111604</v>
      </c>
      <c r="SNP293" s="62">
        <v>14111604</v>
      </c>
      <c r="SNQ293" s="62">
        <v>14111604</v>
      </c>
      <c r="SNR293" s="62">
        <v>14111604</v>
      </c>
      <c r="SNS293" s="62">
        <v>14111604</v>
      </c>
      <c r="SNT293" s="62">
        <v>14111604</v>
      </c>
      <c r="SNU293" s="62">
        <v>14111604</v>
      </c>
      <c r="SNV293" s="62">
        <v>14111604</v>
      </c>
      <c r="SNW293" s="62">
        <v>14111604</v>
      </c>
      <c r="SNX293" s="62">
        <v>14111604</v>
      </c>
      <c r="SNY293" s="62">
        <v>14111604</v>
      </c>
      <c r="SNZ293" s="62">
        <v>14111604</v>
      </c>
      <c r="SOA293" s="62">
        <v>14111604</v>
      </c>
      <c r="SOB293" s="62">
        <v>14111604</v>
      </c>
      <c r="SOC293" s="62">
        <v>14111604</v>
      </c>
      <c r="SOD293" s="62">
        <v>14111604</v>
      </c>
      <c r="SOE293" s="62">
        <v>14111604</v>
      </c>
      <c r="SOF293" s="62">
        <v>14111604</v>
      </c>
      <c r="SOG293" s="62">
        <v>14111604</v>
      </c>
      <c r="SOH293" s="62">
        <v>14111604</v>
      </c>
      <c r="SOI293" s="62">
        <v>14111604</v>
      </c>
      <c r="SOJ293" s="62">
        <v>14111604</v>
      </c>
      <c r="SOK293" s="62">
        <v>14111604</v>
      </c>
      <c r="SOL293" s="62">
        <v>14111604</v>
      </c>
      <c r="SOM293" s="62">
        <v>14111604</v>
      </c>
      <c r="SON293" s="62">
        <v>14111604</v>
      </c>
      <c r="SOO293" s="62">
        <v>14111604</v>
      </c>
      <c r="SOP293" s="62">
        <v>14111604</v>
      </c>
      <c r="SOQ293" s="62">
        <v>14111604</v>
      </c>
      <c r="SOR293" s="62">
        <v>14111604</v>
      </c>
      <c r="SOS293" s="62">
        <v>14111604</v>
      </c>
      <c r="SOT293" s="62">
        <v>14111604</v>
      </c>
      <c r="SOU293" s="62">
        <v>14111604</v>
      </c>
      <c r="SOV293" s="62">
        <v>14111604</v>
      </c>
      <c r="SOW293" s="62">
        <v>14111604</v>
      </c>
      <c r="SOX293" s="62">
        <v>14111604</v>
      </c>
      <c r="SOY293" s="62">
        <v>14111604</v>
      </c>
      <c r="SOZ293" s="62">
        <v>14111604</v>
      </c>
      <c r="SPA293" s="62">
        <v>14111604</v>
      </c>
      <c r="SPB293" s="62">
        <v>14111604</v>
      </c>
      <c r="SPC293" s="62">
        <v>14111604</v>
      </c>
      <c r="SPD293" s="62">
        <v>14111604</v>
      </c>
      <c r="SPE293" s="62">
        <v>14111604</v>
      </c>
      <c r="SPF293" s="62">
        <v>14111604</v>
      </c>
      <c r="SPG293" s="62">
        <v>14111604</v>
      </c>
      <c r="SPH293" s="62">
        <v>14111604</v>
      </c>
      <c r="SPI293" s="62">
        <v>14111604</v>
      </c>
      <c r="SPJ293" s="62">
        <v>14111604</v>
      </c>
      <c r="SPK293" s="62">
        <v>14111604</v>
      </c>
      <c r="SPL293" s="62">
        <v>14111604</v>
      </c>
      <c r="SPM293" s="62">
        <v>14111604</v>
      </c>
      <c r="SPN293" s="62">
        <v>14111604</v>
      </c>
      <c r="SPO293" s="62">
        <v>14111604</v>
      </c>
      <c r="SPP293" s="62">
        <v>14111604</v>
      </c>
      <c r="SPQ293" s="62">
        <v>14111604</v>
      </c>
      <c r="SPR293" s="62">
        <v>14111604</v>
      </c>
      <c r="SPS293" s="62">
        <v>14111604</v>
      </c>
      <c r="SPT293" s="62">
        <v>14111604</v>
      </c>
      <c r="SPU293" s="62">
        <v>14111604</v>
      </c>
      <c r="SPV293" s="62">
        <v>14111604</v>
      </c>
      <c r="SPW293" s="62">
        <v>14111604</v>
      </c>
      <c r="SPX293" s="62">
        <v>14111604</v>
      </c>
      <c r="SPY293" s="62">
        <v>14111604</v>
      </c>
      <c r="SPZ293" s="62">
        <v>14111604</v>
      </c>
      <c r="SQA293" s="62">
        <v>14111604</v>
      </c>
      <c r="SQB293" s="62">
        <v>14111604</v>
      </c>
      <c r="SQC293" s="62">
        <v>14111604</v>
      </c>
      <c r="SQD293" s="62">
        <v>14111604</v>
      </c>
      <c r="SQE293" s="62">
        <v>14111604</v>
      </c>
      <c r="SQF293" s="62">
        <v>14111604</v>
      </c>
      <c r="SQG293" s="62">
        <v>14111604</v>
      </c>
      <c r="SQH293" s="62">
        <v>14111604</v>
      </c>
      <c r="SQI293" s="62">
        <v>14111604</v>
      </c>
      <c r="SQJ293" s="62">
        <v>14111604</v>
      </c>
      <c r="SQK293" s="62">
        <v>14111604</v>
      </c>
      <c r="SQL293" s="62">
        <v>14111604</v>
      </c>
      <c r="SQM293" s="62">
        <v>14111604</v>
      </c>
      <c r="SQN293" s="62">
        <v>14111604</v>
      </c>
      <c r="SQO293" s="62">
        <v>14111604</v>
      </c>
      <c r="SQP293" s="62">
        <v>14111604</v>
      </c>
      <c r="SQQ293" s="62">
        <v>14111604</v>
      </c>
      <c r="SQR293" s="62">
        <v>14111604</v>
      </c>
      <c r="SQS293" s="62">
        <v>14111604</v>
      </c>
      <c r="SQT293" s="62">
        <v>14111604</v>
      </c>
      <c r="SQU293" s="62">
        <v>14111604</v>
      </c>
      <c r="SQV293" s="62">
        <v>14111604</v>
      </c>
      <c r="SQW293" s="62">
        <v>14111604</v>
      </c>
      <c r="SQX293" s="62">
        <v>14111604</v>
      </c>
      <c r="SQY293" s="62">
        <v>14111604</v>
      </c>
      <c r="SQZ293" s="62">
        <v>14111604</v>
      </c>
      <c r="SRA293" s="62">
        <v>14111604</v>
      </c>
      <c r="SRB293" s="62">
        <v>14111604</v>
      </c>
      <c r="SRC293" s="62">
        <v>14111604</v>
      </c>
      <c r="SRD293" s="62">
        <v>14111604</v>
      </c>
      <c r="SRE293" s="62">
        <v>14111604</v>
      </c>
      <c r="SRF293" s="62">
        <v>14111604</v>
      </c>
      <c r="SRG293" s="62">
        <v>14111604</v>
      </c>
      <c r="SRH293" s="62">
        <v>14111604</v>
      </c>
      <c r="SRI293" s="62">
        <v>14111604</v>
      </c>
      <c r="SRJ293" s="62">
        <v>14111604</v>
      </c>
      <c r="SRK293" s="62">
        <v>14111604</v>
      </c>
      <c r="SRL293" s="62">
        <v>14111604</v>
      </c>
      <c r="SRM293" s="62">
        <v>14111604</v>
      </c>
      <c r="SRN293" s="62">
        <v>14111604</v>
      </c>
      <c r="SRO293" s="62">
        <v>14111604</v>
      </c>
      <c r="SRP293" s="62">
        <v>14111604</v>
      </c>
      <c r="SRQ293" s="62">
        <v>14111604</v>
      </c>
      <c r="SRR293" s="62">
        <v>14111604</v>
      </c>
      <c r="SRS293" s="62">
        <v>14111604</v>
      </c>
      <c r="SRT293" s="62">
        <v>14111604</v>
      </c>
      <c r="SRU293" s="62">
        <v>14111604</v>
      </c>
      <c r="SRV293" s="62">
        <v>14111604</v>
      </c>
      <c r="SRW293" s="62">
        <v>14111604</v>
      </c>
      <c r="SRX293" s="62">
        <v>14111604</v>
      </c>
      <c r="SRY293" s="62">
        <v>14111604</v>
      </c>
      <c r="SRZ293" s="62">
        <v>14111604</v>
      </c>
      <c r="SSA293" s="62">
        <v>14111604</v>
      </c>
      <c r="SSB293" s="62">
        <v>14111604</v>
      </c>
      <c r="SSC293" s="62">
        <v>14111604</v>
      </c>
      <c r="SSD293" s="62">
        <v>14111604</v>
      </c>
      <c r="SSE293" s="62">
        <v>14111604</v>
      </c>
      <c r="SSF293" s="62">
        <v>14111604</v>
      </c>
      <c r="SSG293" s="62">
        <v>14111604</v>
      </c>
      <c r="SSH293" s="62">
        <v>14111604</v>
      </c>
      <c r="SSI293" s="62">
        <v>14111604</v>
      </c>
      <c r="SSJ293" s="62">
        <v>14111604</v>
      </c>
      <c r="SSK293" s="62">
        <v>14111604</v>
      </c>
      <c r="SSL293" s="62">
        <v>14111604</v>
      </c>
      <c r="SSM293" s="62">
        <v>14111604</v>
      </c>
      <c r="SSN293" s="62">
        <v>14111604</v>
      </c>
      <c r="SSO293" s="62">
        <v>14111604</v>
      </c>
      <c r="SSP293" s="62">
        <v>14111604</v>
      </c>
      <c r="SSQ293" s="62">
        <v>14111604</v>
      </c>
      <c r="SSR293" s="62">
        <v>14111604</v>
      </c>
      <c r="SSS293" s="62">
        <v>14111604</v>
      </c>
      <c r="SST293" s="62">
        <v>14111604</v>
      </c>
      <c r="SSU293" s="62">
        <v>14111604</v>
      </c>
      <c r="SSV293" s="62">
        <v>14111604</v>
      </c>
      <c r="SSW293" s="62">
        <v>14111604</v>
      </c>
      <c r="SSX293" s="62">
        <v>14111604</v>
      </c>
      <c r="SSY293" s="62">
        <v>14111604</v>
      </c>
      <c r="SSZ293" s="62">
        <v>14111604</v>
      </c>
      <c r="STA293" s="62">
        <v>14111604</v>
      </c>
      <c r="STB293" s="62">
        <v>14111604</v>
      </c>
      <c r="STC293" s="62">
        <v>14111604</v>
      </c>
      <c r="STD293" s="62">
        <v>14111604</v>
      </c>
      <c r="STE293" s="62">
        <v>14111604</v>
      </c>
      <c r="STF293" s="62">
        <v>14111604</v>
      </c>
      <c r="STG293" s="62">
        <v>14111604</v>
      </c>
      <c r="STH293" s="62">
        <v>14111604</v>
      </c>
      <c r="STI293" s="62">
        <v>14111604</v>
      </c>
      <c r="STJ293" s="62">
        <v>14111604</v>
      </c>
      <c r="STK293" s="62">
        <v>14111604</v>
      </c>
      <c r="STL293" s="62">
        <v>14111604</v>
      </c>
      <c r="STM293" s="62">
        <v>14111604</v>
      </c>
      <c r="STN293" s="62">
        <v>14111604</v>
      </c>
      <c r="STO293" s="62">
        <v>14111604</v>
      </c>
      <c r="STP293" s="62">
        <v>14111604</v>
      </c>
      <c r="STQ293" s="62">
        <v>14111604</v>
      </c>
      <c r="STR293" s="62">
        <v>14111604</v>
      </c>
      <c r="STS293" s="62">
        <v>14111604</v>
      </c>
      <c r="STT293" s="62">
        <v>14111604</v>
      </c>
      <c r="STU293" s="62">
        <v>14111604</v>
      </c>
      <c r="STV293" s="62">
        <v>14111604</v>
      </c>
      <c r="STW293" s="62">
        <v>14111604</v>
      </c>
      <c r="STX293" s="62">
        <v>14111604</v>
      </c>
      <c r="STY293" s="62">
        <v>14111604</v>
      </c>
      <c r="STZ293" s="62">
        <v>14111604</v>
      </c>
      <c r="SUA293" s="62">
        <v>14111604</v>
      </c>
      <c r="SUB293" s="62">
        <v>14111604</v>
      </c>
      <c r="SUC293" s="62">
        <v>14111604</v>
      </c>
      <c r="SUD293" s="62">
        <v>14111604</v>
      </c>
      <c r="SUE293" s="62">
        <v>14111604</v>
      </c>
      <c r="SUF293" s="62">
        <v>14111604</v>
      </c>
      <c r="SUG293" s="62">
        <v>14111604</v>
      </c>
      <c r="SUH293" s="62">
        <v>14111604</v>
      </c>
      <c r="SUI293" s="62">
        <v>14111604</v>
      </c>
      <c r="SUJ293" s="62">
        <v>14111604</v>
      </c>
      <c r="SUK293" s="62">
        <v>14111604</v>
      </c>
      <c r="SUL293" s="62">
        <v>14111604</v>
      </c>
      <c r="SUM293" s="62">
        <v>14111604</v>
      </c>
      <c r="SUN293" s="62">
        <v>14111604</v>
      </c>
      <c r="SUO293" s="62">
        <v>14111604</v>
      </c>
      <c r="SUP293" s="62">
        <v>14111604</v>
      </c>
      <c r="SUQ293" s="62">
        <v>14111604</v>
      </c>
      <c r="SUR293" s="62">
        <v>14111604</v>
      </c>
      <c r="SUS293" s="62">
        <v>14111604</v>
      </c>
      <c r="SUT293" s="62">
        <v>14111604</v>
      </c>
      <c r="SUU293" s="62">
        <v>14111604</v>
      </c>
      <c r="SUV293" s="62">
        <v>14111604</v>
      </c>
      <c r="SUW293" s="62">
        <v>14111604</v>
      </c>
      <c r="SUX293" s="62">
        <v>14111604</v>
      </c>
      <c r="SUY293" s="62">
        <v>14111604</v>
      </c>
      <c r="SUZ293" s="62">
        <v>14111604</v>
      </c>
      <c r="SVA293" s="62">
        <v>14111604</v>
      </c>
      <c r="SVB293" s="62">
        <v>14111604</v>
      </c>
      <c r="SVC293" s="62">
        <v>14111604</v>
      </c>
      <c r="SVD293" s="62">
        <v>14111604</v>
      </c>
      <c r="SVE293" s="62">
        <v>14111604</v>
      </c>
      <c r="SVF293" s="62">
        <v>14111604</v>
      </c>
      <c r="SVG293" s="62">
        <v>14111604</v>
      </c>
      <c r="SVH293" s="62">
        <v>14111604</v>
      </c>
      <c r="SVI293" s="62">
        <v>14111604</v>
      </c>
      <c r="SVJ293" s="62">
        <v>14111604</v>
      </c>
      <c r="SVK293" s="62">
        <v>14111604</v>
      </c>
      <c r="SVL293" s="62">
        <v>14111604</v>
      </c>
      <c r="SVM293" s="62">
        <v>14111604</v>
      </c>
      <c r="SVN293" s="62">
        <v>14111604</v>
      </c>
      <c r="SVO293" s="62">
        <v>14111604</v>
      </c>
      <c r="SVP293" s="62">
        <v>14111604</v>
      </c>
      <c r="SVQ293" s="62">
        <v>14111604</v>
      </c>
      <c r="SVR293" s="62">
        <v>14111604</v>
      </c>
      <c r="SVS293" s="62">
        <v>14111604</v>
      </c>
      <c r="SVT293" s="62">
        <v>14111604</v>
      </c>
      <c r="SVU293" s="62">
        <v>14111604</v>
      </c>
      <c r="SVV293" s="62">
        <v>14111604</v>
      </c>
      <c r="SVW293" s="62">
        <v>14111604</v>
      </c>
      <c r="SVX293" s="62">
        <v>14111604</v>
      </c>
      <c r="SVY293" s="62">
        <v>14111604</v>
      </c>
      <c r="SVZ293" s="62">
        <v>14111604</v>
      </c>
      <c r="SWA293" s="62">
        <v>14111604</v>
      </c>
      <c r="SWB293" s="62">
        <v>14111604</v>
      </c>
      <c r="SWC293" s="62">
        <v>14111604</v>
      </c>
      <c r="SWD293" s="62">
        <v>14111604</v>
      </c>
      <c r="SWE293" s="62">
        <v>14111604</v>
      </c>
      <c r="SWF293" s="62">
        <v>14111604</v>
      </c>
      <c r="SWG293" s="62">
        <v>14111604</v>
      </c>
      <c r="SWH293" s="62">
        <v>14111604</v>
      </c>
      <c r="SWI293" s="62">
        <v>14111604</v>
      </c>
      <c r="SWJ293" s="62">
        <v>14111604</v>
      </c>
      <c r="SWK293" s="62">
        <v>14111604</v>
      </c>
      <c r="SWL293" s="62">
        <v>14111604</v>
      </c>
      <c r="SWM293" s="62">
        <v>14111604</v>
      </c>
      <c r="SWN293" s="62">
        <v>14111604</v>
      </c>
      <c r="SWO293" s="62">
        <v>14111604</v>
      </c>
      <c r="SWP293" s="62">
        <v>14111604</v>
      </c>
      <c r="SWQ293" s="62">
        <v>14111604</v>
      </c>
      <c r="SWR293" s="62">
        <v>14111604</v>
      </c>
      <c r="SWS293" s="62">
        <v>14111604</v>
      </c>
      <c r="SWT293" s="62">
        <v>14111604</v>
      </c>
      <c r="SWU293" s="62">
        <v>14111604</v>
      </c>
      <c r="SWV293" s="62">
        <v>14111604</v>
      </c>
      <c r="SWW293" s="62">
        <v>14111604</v>
      </c>
      <c r="SWX293" s="62">
        <v>14111604</v>
      </c>
      <c r="SWY293" s="62">
        <v>14111604</v>
      </c>
      <c r="SWZ293" s="62">
        <v>14111604</v>
      </c>
      <c r="SXA293" s="62">
        <v>14111604</v>
      </c>
      <c r="SXB293" s="62">
        <v>14111604</v>
      </c>
      <c r="SXC293" s="62">
        <v>14111604</v>
      </c>
      <c r="SXD293" s="62">
        <v>14111604</v>
      </c>
      <c r="SXE293" s="62">
        <v>14111604</v>
      </c>
      <c r="SXF293" s="62">
        <v>14111604</v>
      </c>
      <c r="SXG293" s="62">
        <v>14111604</v>
      </c>
      <c r="SXH293" s="62">
        <v>14111604</v>
      </c>
      <c r="SXI293" s="62">
        <v>14111604</v>
      </c>
      <c r="SXJ293" s="62">
        <v>14111604</v>
      </c>
      <c r="SXK293" s="62">
        <v>14111604</v>
      </c>
      <c r="SXL293" s="62">
        <v>14111604</v>
      </c>
      <c r="SXM293" s="62">
        <v>14111604</v>
      </c>
      <c r="SXN293" s="62">
        <v>14111604</v>
      </c>
      <c r="SXO293" s="62">
        <v>14111604</v>
      </c>
      <c r="SXP293" s="62">
        <v>14111604</v>
      </c>
      <c r="SXQ293" s="62">
        <v>14111604</v>
      </c>
      <c r="SXR293" s="62">
        <v>14111604</v>
      </c>
      <c r="SXS293" s="62">
        <v>14111604</v>
      </c>
      <c r="SXT293" s="62">
        <v>14111604</v>
      </c>
      <c r="SXU293" s="62">
        <v>14111604</v>
      </c>
      <c r="SXV293" s="62">
        <v>14111604</v>
      </c>
      <c r="SXW293" s="62">
        <v>14111604</v>
      </c>
      <c r="SXX293" s="62">
        <v>14111604</v>
      </c>
      <c r="SXY293" s="62">
        <v>14111604</v>
      </c>
      <c r="SXZ293" s="62">
        <v>14111604</v>
      </c>
      <c r="SYA293" s="62">
        <v>14111604</v>
      </c>
      <c r="SYB293" s="62">
        <v>14111604</v>
      </c>
      <c r="SYC293" s="62">
        <v>14111604</v>
      </c>
      <c r="SYD293" s="62">
        <v>14111604</v>
      </c>
      <c r="SYE293" s="62">
        <v>14111604</v>
      </c>
      <c r="SYF293" s="62">
        <v>14111604</v>
      </c>
      <c r="SYG293" s="62">
        <v>14111604</v>
      </c>
      <c r="SYH293" s="62">
        <v>14111604</v>
      </c>
      <c r="SYI293" s="62">
        <v>14111604</v>
      </c>
      <c r="SYJ293" s="62">
        <v>14111604</v>
      </c>
      <c r="SYK293" s="62">
        <v>14111604</v>
      </c>
      <c r="SYL293" s="62">
        <v>14111604</v>
      </c>
      <c r="SYM293" s="62">
        <v>14111604</v>
      </c>
      <c r="SYN293" s="62">
        <v>14111604</v>
      </c>
      <c r="SYO293" s="62">
        <v>14111604</v>
      </c>
      <c r="SYP293" s="62">
        <v>14111604</v>
      </c>
      <c r="SYQ293" s="62">
        <v>14111604</v>
      </c>
      <c r="SYR293" s="62">
        <v>14111604</v>
      </c>
      <c r="SYS293" s="62">
        <v>14111604</v>
      </c>
      <c r="SYT293" s="62">
        <v>14111604</v>
      </c>
      <c r="SYU293" s="62">
        <v>14111604</v>
      </c>
      <c r="SYV293" s="62">
        <v>14111604</v>
      </c>
      <c r="SYW293" s="62">
        <v>14111604</v>
      </c>
      <c r="SYX293" s="62">
        <v>14111604</v>
      </c>
      <c r="SYY293" s="62">
        <v>14111604</v>
      </c>
      <c r="SYZ293" s="62">
        <v>14111604</v>
      </c>
      <c r="SZA293" s="62">
        <v>14111604</v>
      </c>
      <c r="SZB293" s="62">
        <v>14111604</v>
      </c>
      <c r="SZC293" s="62">
        <v>14111604</v>
      </c>
      <c r="SZD293" s="62">
        <v>14111604</v>
      </c>
      <c r="SZE293" s="62">
        <v>14111604</v>
      </c>
      <c r="SZF293" s="62">
        <v>14111604</v>
      </c>
      <c r="SZG293" s="62">
        <v>14111604</v>
      </c>
      <c r="SZH293" s="62">
        <v>14111604</v>
      </c>
      <c r="SZI293" s="62">
        <v>14111604</v>
      </c>
      <c r="SZJ293" s="62">
        <v>14111604</v>
      </c>
      <c r="SZK293" s="62">
        <v>14111604</v>
      </c>
      <c r="SZL293" s="62">
        <v>14111604</v>
      </c>
      <c r="SZM293" s="62">
        <v>14111604</v>
      </c>
      <c r="SZN293" s="62">
        <v>14111604</v>
      </c>
      <c r="SZO293" s="62">
        <v>14111604</v>
      </c>
      <c r="SZP293" s="62">
        <v>14111604</v>
      </c>
      <c r="SZQ293" s="62">
        <v>14111604</v>
      </c>
      <c r="SZR293" s="62">
        <v>14111604</v>
      </c>
      <c r="SZS293" s="62">
        <v>14111604</v>
      </c>
      <c r="SZT293" s="62">
        <v>14111604</v>
      </c>
      <c r="SZU293" s="62">
        <v>14111604</v>
      </c>
      <c r="SZV293" s="62">
        <v>14111604</v>
      </c>
      <c r="SZW293" s="62">
        <v>14111604</v>
      </c>
      <c r="SZX293" s="62">
        <v>14111604</v>
      </c>
      <c r="SZY293" s="62">
        <v>14111604</v>
      </c>
      <c r="SZZ293" s="62">
        <v>14111604</v>
      </c>
      <c r="TAA293" s="62">
        <v>14111604</v>
      </c>
      <c r="TAB293" s="62">
        <v>14111604</v>
      </c>
      <c r="TAC293" s="62">
        <v>14111604</v>
      </c>
      <c r="TAD293" s="62">
        <v>14111604</v>
      </c>
      <c r="TAE293" s="62">
        <v>14111604</v>
      </c>
      <c r="TAF293" s="62">
        <v>14111604</v>
      </c>
      <c r="TAG293" s="62">
        <v>14111604</v>
      </c>
      <c r="TAH293" s="62">
        <v>14111604</v>
      </c>
      <c r="TAI293" s="62">
        <v>14111604</v>
      </c>
      <c r="TAJ293" s="62">
        <v>14111604</v>
      </c>
      <c r="TAK293" s="62">
        <v>14111604</v>
      </c>
      <c r="TAL293" s="62">
        <v>14111604</v>
      </c>
      <c r="TAM293" s="62">
        <v>14111604</v>
      </c>
      <c r="TAN293" s="62">
        <v>14111604</v>
      </c>
      <c r="TAO293" s="62">
        <v>14111604</v>
      </c>
      <c r="TAP293" s="62">
        <v>14111604</v>
      </c>
      <c r="TAQ293" s="62">
        <v>14111604</v>
      </c>
      <c r="TAR293" s="62">
        <v>14111604</v>
      </c>
      <c r="TAS293" s="62">
        <v>14111604</v>
      </c>
      <c r="TAT293" s="62">
        <v>14111604</v>
      </c>
      <c r="TAU293" s="62">
        <v>14111604</v>
      </c>
      <c r="TAV293" s="62">
        <v>14111604</v>
      </c>
      <c r="TAW293" s="62">
        <v>14111604</v>
      </c>
      <c r="TAX293" s="62">
        <v>14111604</v>
      </c>
      <c r="TAY293" s="62">
        <v>14111604</v>
      </c>
      <c r="TAZ293" s="62">
        <v>14111604</v>
      </c>
      <c r="TBA293" s="62">
        <v>14111604</v>
      </c>
      <c r="TBB293" s="62">
        <v>14111604</v>
      </c>
      <c r="TBC293" s="62">
        <v>14111604</v>
      </c>
      <c r="TBD293" s="62">
        <v>14111604</v>
      </c>
      <c r="TBE293" s="62">
        <v>14111604</v>
      </c>
      <c r="TBF293" s="62">
        <v>14111604</v>
      </c>
      <c r="TBG293" s="62">
        <v>14111604</v>
      </c>
      <c r="TBH293" s="62">
        <v>14111604</v>
      </c>
      <c r="TBI293" s="62">
        <v>14111604</v>
      </c>
      <c r="TBJ293" s="62">
        <v>14111604</v>
      </c>
      <c r="TBK293" s="62">
        <v>14111604</v>
      </c>
      <c r="TBL293" s="62">
        <v>14111604</v>
      </c>
      <c r="TBM293" s="62">
        <v>14111604</v>
      </c>
      <c r="TBN293" s="62">
        <v>14111604</v>
      </c>
      <c r="TBO293" s="62">
        <v>14111604</v>
      </c>
      <c r="TBP293" s="62">
        <v>14111604</v>
      </c>
      <c r="TBQ293" s="62">
        <v>14111604</v>
      </c>
      <c r="TBR293" s="62">
        <v>14111604</v>
      </c>
      <c r="TBS293" s="62">
        <v>14111604</v>
      </c>
      <c r="TBT293" s="62">
        <v>14111604</v>
      </c>
      <c r="TBU293" s="62">
        <v>14111604</v>
      </c>
      <c r="TBV293" s="62">
        <v>14111604</v>
      </c>
      <c r="TBW293" s="62">
        <v>14111604</v>
      </c>
      <c r="TBX293" s="62">
        <v>14111604</v>
      </c>
      <c r="TBY293" s="62">
        <v>14111604</v>
      </c>
      <c r="TBZ293" s="62">
        <v>14111604</v>
      </c>
      <c r="TCA293" s="62">
        <v>14111604</v>
      </c>
      <c r="TCB293" s="62">
        <v>14111604</v>
      </c>
      <c r="TCC293" s="62">
        <v>14111604</v>
      </c>
      <c r="TCD293" s="62">
        <v>14111604</v>
      </c>
      <c r="TCE293" s="62">
        <v>14111604</v>
      </c>
      <c r="TCF293" s="62">
        <v>14111604</v>
      </c>
      <c r="TCG293" s="62">
        <v>14111604</v>
      </c>
      <c r="TCH293" s="62">
        <v>14111604</v>
      </c>
      <c r="TCI293" s="62">
        <v>14111604</v>
      </c>
      <c r="TCJ293" s="62">
        <v>14111604</v>
      </c>
      <c r="TCK293" s="62">
        <v>14111604</v>
      </c>
      <c r="TCL293" s="62">
        <v>14111604</v>
      </c>
      <c r="TCM293" s="62">
        <v>14111604</v>
      </c>
      <c r="TCN293" s="62">
        <v>14111604</v>
      </c>
      <c r="TCO293" s="62">
        <v>14111604</v>
      </c>
      <c r="TCP293" s="62">
        <v>14111604</v>
      </c>
      <c r="TCQ293" s="62">
        <v>14111604</v>
      </c>
      <c r="TCR293" s="62">
        <v>14111604</v>
      </c>
      <c r="TCS293" s="62">
        <v>14111604</v>
      </c>
      <c r="TCT293" s="62">
        <v>14111604</v>
      </c>
      <c r="TCU293" s="62">
        <v>14111604</v>
      </c>
      <c r="TCV293" s="62">
        <v>14111604</v>
      </c>
      <c r="TCW293" s="62">
        <v>14111604</v>
      </c>
      <c r="TCX293" s="62">
        <v>14111604</v>
      </c>
      <c r="TCY293" s="62">
        <v>14111604</v>
      </c>
      <c r="TCZ293" s="62">
        <v>14111604</v>
      </c>
      <c r="TDA293" s="62">
        <v>14111604</v>
      </c>
      <c r="TDB293" s="62">
        <v>14111604</v>
      </c>
      <c r="TDC293" s="62">
        <v>14111604</v>
      </c>
      <c r="TDD293" s="62">
        <v>14111604</v>
      </c>
      <c r="TDE293" s="62">
        <v>14111604</v>
      </c>
      <c r="TDF293" s="62">
        <v>14111604</v>
      </c>
      <c r="TDG293" s="62">
        <v>14111604</v>
      </c>
      <c r="TDH293" s="62">
        <v>14111604</v>
      </c>
      <c r="TDI293" s="62">
        <v>14111604</v>
      </c>
      <c r="TDJ293" s="62">
        <v>14111604</v>
      </c>
      <c r="TDK293" s="62">
        <v>14111604</v>
      </c>
      <c r="TDL293" s="62">
        <v>14111604</v>
      </c>
      <c r="TDM293" s="62">
        <v>14111604</v>
      </c>
      <c r="TDN293" s="62">
        <v>14111604</v>
      </c>
      <c r="TDO293" s="62">
        <v>14111604</v>
      </c>
      <c r="TDP293" s="62">
        <v>14111604</v>
      </c>
      <c r="TDQ293" s="62">
        <v>14111604</v>
      </c>
      <c r="TDR293" s="62">
        <v>14111604</v>
      </c>
      <c r="TDS293" s="62">
        <v>14111604</v>
      </c>
      <c r="TDT293" s="62">
        <v>14111604</v>
      </c>
      <c r="TDU293" s="62">
        <v>14111604</v>
      </c>
      <c r="TDV293" s="62">
        <v>14111604</v>
      </c>
      <c r="TDW293" s="62">
        <v>14111604</v>
      </c>
      <c r="TDX293" s="62">
        <v>14111604</v>
      </c>
      <c r="TDY293" s="62">
        <v>14111604</v>
      </c>
      <c r="TDZ293" s="62">
        <v>14111604</v>
      </c>
      <c r="TEA293" s="62">
        <v>14111604</v>
      </c>
      <c r="TEB293" s="62">
        <v>14111604</v>
      </c>
      <c r="TEC293" s="62">
        <v>14111604</v>
      </c>
      <c r="TED293" s="62">
        <v>14111604</v>
      </c>
      <c r="TEE293" s="62">
        <v>14111604</v>
      </c>
      <c r="TEF293" s="62">
        <v>14111604</v>
      </c>
      <c r="TEG293" s="62">
        <v>14111604</v>
      </c>
      <c r="TEH293" s="62">
        <v>14111604</v>
      </c>
      <c r="TEI293" s="62">
        <v>14111604</v>
      </c>
      <c r="TEJ293" s="62">
        <v>14111604</v>
      </c>
      <c r="TEK293" s="62">
        <v>14111604</v>
      </c>
      <c r="TEL293" s="62">
        <v>14111604</v>
      </c>
      <c r="TEM293" s="62">
        <v>14111604</v>
      </c>
      <c r="TEN293" s="62">
        <v>14111604</v>
      </c>
      <c r="TEO293" s="62">
        <v>14111604</v>
      </c>
      <c r="TEP293" s="62">
        <v>14111604</v>
      </c>
      <c r="TEQ293" s="62">
        <v>14111604</v>
      </c>
      <c r="TER293" s="62">
        <v>14111604</v>
      </c>
      <c r="TES293" s="62">
        <v>14111604</v>
      </c>
      <c r="TET293" s="62">
        <v>14111604</v>
      </c>
      <c r="TEU293" s="62">
        <v>14111604</v>
      </c>
      <c r="TEV293" s="62">
        <v>14111604</v>
      </c>
      <c r="TEW293" s="62">
        <v>14111604</v>
      </c>
      <c r="TEX293" s="62">
        <v>14111604</v>
      </c>
      <c r="TEY293" s="62">
        <v>14111604</v>
      </c>
      <c r="TEZ293" s="62">
        <v>14111604</v>
      </c>
      <c r="TFA293" s="62">
        <v>14111604</v>
      </c>
      <c r="TFB293" s="62">
        <v>14111604</v>
      </c>
      <c r="TFC293" s="62">
        <v>14111604</v>
      </c>
      <c r="TFD293" s="62">
        <v>14111604</v>
      </c>
      <c r="TFE293" s="62">
        <v>14111604</v>
      </c>
      <c r="TFF293" s="62">
        <v>14111604</v>
      </c>
      <c r="TFG293" s="62">
        <v>14111604</v>
      </c>
      <c r="TFH293" s="62">
        <v>14111604</v>
      </c>
      <c r="TFI293" s="62">
        <v>14111604</v>
      </c>
      <c r="TFJ293" s="62">
        <v>14111604</v>
      </c>
      <c r="TFK293" s="62">
        <v>14111604</v>
      </c>
      <c r="TFL293" s="62">
        <v>14111604</v>
      </c>
      <c r="TFM293" s="62">
        <v>14111604</v>
      </c>
      <c r="TFN293" s="62">
        <v>14111604</v>
      </c>
      <c r="TFO293" s="62">
        <v>14111604</v>
      </c>
      <c r="TFP293" s="62">
        <v>14111604</v>
      </c>
      <c r="TFQ293" s="62">
        <v>14111604</v>
      </c>
      <c r="TFR293" s="62">
        <v>14111604</v>
      </c>
      <c r="TFS293" s="62">
        <v>14111604</v>
      </c>
      <c r="TFT293" s="62">
        <v>14111604</v>
      </c>
      <c r="TFU293" s="62">
        <v>14111604</v>
      </c>
      <c r="TFV293" s="62">
        <v>14111604</v>
      </c>
      <c r="TFW293" s="62">
        <v>14111604</v>
      </c>
      <c r="TFX293" s="62">
        <v>14111604</v>
      </c>
      <c r="TFY293" s="62">
        <v>14111604</v>
      </c>
      <c r="TFZ293" s="62">
        <v>14111604</v>
      </c>
      <c r="TGA293" s="62">
        <v>14111604</v>
      </c>
      <c r="TGB293" s="62">
        <v>14111604</v>
      </c>
      <c r="TGC293" s="62">
        <v>14111604</v>
      </c>
      <c r="TGD293" s="62">
        <v>14111604</v>
      </c>
      <c r="TGE293" s="62">
        <v>14111604</v>
      </c>
      <c r="TGF293" s="62">
        <v>14111604</v>
      </c>
      <c r="TGG293" s="62">
        <v>14111604</v>
      </c>
      <c r="TGH293" s="62">
        <v>14111604</v>
      </c>
      <c r="TGI293" s="62">
        <v>14111604</v>
      </c>
      <c r="TGJ293" s="62">
        <v>14111604</v>
      </c>
      <c r="TGK293" s="62">
        <v>14111604</v>
      </c>
      <c r="TGL293" s="62">
        <v>14111604</v>
      </c>
      <c r="TGM293" s="62">
        <v>14111604</v>
      </c>
      <c r="TGN293" s="62">
        <v>14111604</v>
      </c>
      <c r="TGO293" s="62">
        <v>14111604</v>
      </c>
      <c r="TGP293" s="62">
        <v>14111604</v>
      </c>
      <c r="TGQ293" s="62">
        <v>14111604</v>
      </c>
      <c r="TGR293" s="62">
        <v>14111604</v>
      </c>
      <c r="TGS293" s="62">
        <v>14111604</v>
      </c>
      <c r="TGT293" s="62">
        <v>14111604</v>
      </c>
      <c r="TGU293" s="62">
        <v>14111604</v>
      </c>
      <c r="TGV293" s="62">
        <v>14111604</v>
      </c>
      <c r="TGW293" s="62">
        <v>14111604</v>
      </c>
      <c r="TGX293" s="62">
        <v>14111604</v>
      </c>
      <c r="TGY293" s="62">
        <v>14111604</v>
      </c>
      <c r="TGZ293" s="62">
        <v>14111604</v>
      </c>
      <c r="THA293" s="62">
        <v>14111604</v>
      </c>
      <c r="THB293" s="62">
        <v>14111604</v>
      </c>
      <c r="THC293" s="62">
        <v>14111604</v>
      </c>
      <c r="THD293" s="62">
        <v>14111604</v>
      </c>
      <c r="THE293" s="62">
        <v>14111604</v>
      </c>
      <c r="THF293" s="62">
        <v>14111604</v>
      </c>
      <c r="THG293" s="62">
        <v>14111604</v>
      </c>
      <c r="THH293" s="62">
        <v>14111604</v>
      </c>
      <c r="THI293" s="62">
        <v>14111604</v>
      </c>
      <c r="THJ293" s="62">
        <v>14111604</v>
      </c>
      <c r="THK293" s="62">
        <v>14111604</v>
      </c>
      <c r="THL293" s="62">
        <v>14111604</v>
      </c>
      <c r="THM293" s="62">
        <v>14111604</v>
      </c>
      <c r="THN293" s="62">
        <v>14111604</v>
      </c>
      <c r="THO293" s="62">
        <v>14111604</v>
      </c>
      <c r="THP293" s="62">
        <v>14111604</v>
      </c>
      <c r="THQ293" s="62">
        <v>14111604</v>
      </c>
      <c r="THR293" s="62">
        <v>14111604</v>
      </c>
      <c r="THS293" s="62">
        <v>14111604</v>
      </c>
      <c r="THT293" s="62">
        <v>14111604</v>
      </c>
      <c r="THU293" s="62">
        <v>14111604</v>
      </c>
      <c r="THV293" s="62">
        <v>14111604</v>
      </c>
      <c r="THW293" s="62">
        <v>14111604</v>
      </c>
      <c r="THX293" s="62">
        <v>14111604</v>
      </c>
      <c r="THY293" s="62">
        <v>14111604</v>
      </c>
      <c r="THZ293" s="62">
        <v>14111604</v>
      </c>
      <c r="TIA293" s="62">
        <v>14111604</v>
      </c>
      <c r="TIB293" s="62">
        <v>14111604</v>
      </c>
      <c r="TIC293" s="62">
        <v>14111604</v>
      </c>
      <c r="TID293" s="62">
        <v>14111604</v>
      </c>
      <c r="TIE293" s="62">
        <v>14111604</v>
      </c>
      <c r="TIF293" s="62">
        <v>14111604</v>
      </c>
      <c r="TIG293" s="62">
        <v>14111604</v>
      </c>
      <c r="TIH293" s="62">
        <v>14111604</v>
      </c>
      <c r="TII293" s="62">
        <v>14111604</v>
      </c>
      <c r="TIJ293" s="62">
        <v>14111604</v>
      </c>
      <c r="TIK293" s="62">
        <v>14111604</v>
      </c>
      <c r="TIL293" s="62">
        <v>14111604</v>
      </c>
      <c r="TIM293" s="62">
        <v>14111604</v>
      </c>
      <c r="TIN293" s="62">
        <v>14111604</v>
      </c>
      <c r="TIO293" s="62">
        <v>14111604</v>
      </c>
      <c r="TIP293" s="62">
        <v>14111604</v>
      </c>
      <c r="TIQ293" s="62">
        <v>14111604</v>
      </c>
      <c r="TIR293" s="62">
        <v>14111604</v>
      </c>
      <c r="TIS293" s="62">
        <v>14111604</v>
      </c>
      <c r="TIT293" s="62">
        <v>14111604</v>
      </c>
      <c r="TIU293" s="62">
        <v>14111604</v>
      </c>
      <c r="TIV293" s="62">
        <v>14111604</v>
      </c>
      <c r="TIW293" s="62">
        <v>14111604</v>
      </c>
      <c r="TIX293" s="62">
        <v>14111604</v>
      </c>
      <c r="TIY293" s="62">
        <v>14111604</v>
      </c>
      <c r="TIZ293" s="62">
        <v>14111604</v>
      </c>
      <c r="TJA293" s="62">
        <v>14111604</v>
      </c>
      <c r="TJB293" s="62">
        <v>14111604</v>
      </c>
      <c r="TJC293" s="62">
        <v>14111604</v>
      </c>
      <c r="TJD293" s="62">
        <v>14111604</v>
      </c>
      <c r="TJE293" s="62">
        <v>14111604</v>
      </c>
      <c r="TJF293" s="62">
        <v>14111604</v>
      </c>
      <c r="TJG293" s="62">
        <v>14111604</v>
      </c>
      <c r="TJH293" s="62">
        <v>14111604</v>
      </c>
      <c r="TJI293" s="62">
        <v>14111604</v>
      </c>
      <c r="TJJ293" s="62">
        <v>14111604</v>
      </c>
      <c r="TJK293" s="62">
        <v>14111604</v>
      </c>
      <c r="TJL293" s="62">
        <v>14111604</v>
      </c>
      <c r="TJM293" s="62">
        <v>14111604</v>
      </c>
      <c r="TJN293" s="62">
        <v>14111604</v>
      </c>
      <c r="TJO293" s="62">
        <v>14111604</v>
      </c>
      <c r="TJP293" s="62">
        <v>14111604</v>
      </c>
      <c r="TJQ293" s="62">
        <v>14111604</v>
      </c>
      <c r="TJR293" s="62">
        <v>14111604</v>
      </c>
      <c r="TJS293" s="62">
        <v>14111604</v>
      </c>
      <c r="TJT293" s="62">
        <v>14111604</v>
      </c>
      <c r="TJU293" s="62">
        <v>14111604</v>
      </c>
      <c r="TJV293" s="62">
        <v>14111604</v>
      </c>
      <c r="TJW293" s="62">
        <v>14111604</v>
      </c>
      <c r="TJX293" s="62">
        <v>14111604</v>
      </c>
      <c r="TJY293" s="62">
        <v>14111604</v>
      </c>
      <c r="TJZ293" s="62">
        <v>14111604</v>
      </c>
      <c r="TKA293" s="62">
        <v>14111604</v>
      </c>
      <c r="TKB293" s="62">
        <v>14111604</v>
      </c>
      <c r="TKC293" s="62">
        <v>14111604</v>
      </c>
      <c r="TKD293" s="62">
        <v>14111604</v>
      </c>
      <c r="TKE293" s="62">
        <v>14111604</v>
      </c>
      <c r="TKF293" s="62">
        <v>14111604</v>
      </c>
      <c r="TKG293" s="62">
        <v>14111604</v>
      </c>
      <c r="TKH293" s="62">
        <v>14111604</v>
      </c>
      <c r="TKI293" s="62">
        <v>14111604</v>
      </c>
      <c r="TKJ293" s="62">
        <v>14111604</v>
      </c>
      <c r="TKK293" s="62">
        <v>14111604</v>
      </c>
      <c r="TKL293" s="62">
        <v>14111604</v>
      </c>
      <c r="TKM293" s="62">
        <v>14111604</v>
      </c>
      <c r="TKN293" s="62">
        <v>14111604</v>
      </c>
      <c r="TKO293" s="62">
        <v>14111604</v>
      </c>
      <c r="TKP293" s="62">
        <v>14111604</v>
      </c>
      <c r="TKQ293" s="62">
        <v>14111604</v>
      </c>
      <c r="TKR293" s="62">
        <v>14111604</v>
      </c>
      <c r="TKS293" s="62">
        <v>14111604</v>
      </c>
      <c r="TKT293" s="62">
        <v>14111604</v>
      </c>
      <c r="TKU293" s="62">
        <v>14111604</v>
      </c>
      <c r="TKV293" s="62">
        <v>14111604</v>
      </c>
      <c r="TKW293" s="62">
        <v>14111604</v>
      </c>
      <c r="TKX293" s="62">
        <v>14111604</v>
      </c>
      <c r="TKY293" s="62">
        <v>14111604</v>
      </c>
      <c r="TKZ293" s="62">
        <v>14111604</v>
      </c>
      <c r="TLA293" s="62">
        <v>14111604</v>
      </c>
      <c r="TLB293" s="62">
        <v>14111604</v>
      </c>
      <c r="TLC293" s="62">
        <v>14111604</v>
      </c>
      <c r="TLD293" s="62">
        <v>14111604</v>
      </c>
      <c r="TLE293" s="62">
        <v>14111604</v>
      </c>
      <c r="TLF293" s="62">
        <v>14111604</v>
      </c>
      <c r="TLG293" s="62">
        <v>14111604</v>
      </c>
      <c r="TLH293" s="62">
        <v>14111604</v>
      </c>
      <c r="TLI293" s="62">
        <v>14111604</v>
      </c>
      <c r="TLJ293" s="62">
        <v>14111604</v>
      </c>
      <c r="TLK293" s="62">
        <v>14111604</v>
      </c>
      <c r="TLL293" s="62">
        <v>14111604</v>
      </c>
      <c r="TLM293" s="62">
        <v>14111604</v>
      </c>
      <c r="TLN293" s="62">
        <v>14111604</v>
      </c>
      <c r="TLO293" s="62">
        <v>14111604</v>
      </c>
      <c r="TLP293" s="62">
        <v>14111604</v>
      </c>
      <c r="TLQ293" s="62">
        <v>14111604</v>
      </c>
      <c r="TLR293" s="62">
        <v>14111604</v>
      </c>
      <c r="TLS293" s="62">
        <v>14111604</v>
      </c>
      <c r="TLT293" s="62">
        <v>14111604</v>
      </c>
      <c r="TLU293" s="62">
        <v>14111604</v>
      </c>
      <c r="TLV293" s="62">
        <v>14111604</v>
      </c>
      <c r="TLW293" s="62">
        <v>14111604</v>
      </c>
      <c r="TLX293" s="62">
        <v>14111604</v>
      </c>
      <c r="TLY293" s="62">
        <v>14111604</v>
      </c>
      <c r="TLZ293" s="62">
        <v>14111604</v>
      </c>
      <c r="TMA293" s="62">
        <v>14111604</v>
      </c>
      <c r="TMB293" s="62">
        <v>14111604</v>
      </c>
      <c r="TMC293" s="62">
        <v>14111604</v>
      </c>
      <c r="TMD293" s="62">
        <v>14111604</v>
      </c>
      <c r="TME293" s="62">
        <v>14111604</v>
      </c>
      <c r="TMF293" s="62">
        <v>14111604</v>
      </c>
      <c r="TMG293" s="62">
        <v>14111604</v>
      </c>
      <c r="TMH293" s="62">
        <v>14111604</v>
      </c>
      <c r="TMI293" s="62">
        <v>14111604</v>
      </c>
      <c r="TMJ293" s="62">
        <v>14111604</v>
      </c>
      <c r="TMK293" s="62">
        <v>14111604</v>
      </c>
      <c r="TML293" s="62">
        <v>14111604</v>
      </c>
      <c r="TMM293" s="62">
        <v>14111604</v>
      </c>
      <c r="TMN293" s="62">
        <v>14111604</v>
      </c>
      <c r="TMO293" s="62">
        <v>14111604</v>
      </c>
      <c r="TMP293" s="62">
        <v>14111604</v>
      </c>
      <c r="TMQ293" s="62">
        <v>14111604</v>
      </c>
      <c r="TMR293" s="62">
        <v>14111604</v>
      </c>
      <c r="TMS293" s="62">
        <v>14111604</v>
      </c>
      <c r="TMT293" s="62">
        <v>14111604</v>
      </c>
      <c r="TMU293" s="62">
        <v>14111604</v>
      </c>
      <c r="TMV293" s="62">
        <v>14111604</v>
      </c>
      <c r="TMW293" s="62">
        <v>14111604</v>
      </c>
      <c r="TMX293" s="62">
        <v>14111604</v>
      </c>
      <c r="TMY293" s="62">
        <v>14111604</v>
      </c>
      <c r="TMZ293" s="62">
        <v>14111604</v>
      </c>
      <c r="TNA293" s="62">
        <v>14111604</v>
      </c>
      <c r="TNB293" s="62">
        <v>14111604</v>
      </c>
      <c r="TNC293" s="62">
        <v>14111604</v>
      </c>
      <c r="TND293" s="62">
        <v>14111604</v>
      </c>
      <c r="TNE293" s="62">
        <v>14111604</v>
      </c>
      <c r="TNF293" s="62">
        <v>14111604</v>
      </c>
      <c r="TNG293" s="62">
        <v>14111604</v>
      </c>
      <c r="TNH293" s="62">
        <v>14111604</v>
      </c>
      <c r="TNI293" s="62">
        <v>14111604</v>
      </c>
      <c r="TNJ293" s="62">
        <v>14111604</v>
      </c>
      <c r="TNK293" s="62">
        <v>14111604</v>
      </c>
      <c r="TNL293" s="62">
        <v>14111604</v>
      </c>
      <c r="TNM293" s="62">
        <v>14111604</v>
      </c>
      <c r="TNN293" s="62">
        <v>14111604</v>
      </c>
      <c r="TNO293" s="62">
        <v>14111604</v>
      </c>
      <c r="TNP293" s="62">
        <v>14111604</v>
      </c>
      <c r="TNQ293" s="62">
        <v>14111604</v>
      </c>
      <c r="TNR293" s="62">
        <v>14111604</v>
      </c>
      <c r="TNS293" s="62">
        <v>14111604</v>
      </c>
      <c r="TNT293" s="62">
        <v>14111604</v>
      </c>
      <c r="TNU293" s="62">
        <v>14111604</v>
      </c>
      <c r="TNV293" s="62">
        <v>14111604</v>
      </c>
      <c r="TNW293" s="62">
        <v>14111604</v>
      </c>
      <c r="TNX293" s="62">
        <v>14111604</v>
      </c>
      <c r="TNY293" s="62">
        <v>14111604</v>
      </c>
      <c r="TNZ293" s="62">
        <v>14111604</v>
      </c>
      <c r="TOA293" s="62">
        <v>14111604</v>
      </c>
      <c r="TOB293" s="62">
        <v>14111604</v>
      </c>
      <c r="TOC293" s="62">
        <v>14111604</v>
      </c>
      <c r="TOD293" s="62">
        <v>14111604</v>
      </c>
      <c r="TOE293" s="62">
        <v>14111604</v>
      </c>
      <c r="TOF293" s="62">
        <v>14111604</v>
      </c>
      <c r="TOG293" s="62">
        <v>14111604</v>
      </c>
      <c r="TOH293" s="62">
        <v>14111604</v>
      </c>
      <c r="TOI293" s="62">
        <v>14111604</v>
      </c>
      <c r="TOJ293" s="62">
        <v>14111604</v>
      </c>
      <c r="TOK293" s="62">
        <v>14111604</v>
      </c>
      <c r="TOL293" s="62">
        <v>14111604</v>
      </c>
      <c r="TOM293" s="62">
        <v>14111604</v>
      </c>
      <c r="TON293" s="62">
        <v>14111604</v>
      </c>
      <c r="TOO293" s="62">
        <v>14111604</v>
      </c>
      <c r="TOP293" s="62">
        <v>14111604</v>
      </c>
      <c r="TOQ293" s="62">
        <v>14111604</v>
      </c>
      <c r="TOR293" s="62">
        <v>14111604</v>
      </c>
      <c r="TOS293" s="62">
        <v>14111604</v>
      </c>
      <c r="TOT293" s="62">
        <v>14111604</v>
      </c>
      <c r="TOU293" s="62">
        <v>14111604</v>
      </c>
      <c r="TOV293" s="62">
        <v>14111604</v>
      </c>
      <c r="TOW293" s="62">
        <v>14111604</v>
      </c>
      <c r="TOX293" s="62">
        <v>14111604</v>
      </c>
      <c r="TOY293" s="62">
        <v>14111604</v>
      </c>
      <c r="TOZ293" s="62">
        <v>14111604</v>
      </c>
      <c r="TPA293" s="62">
        <v>14111604</v>
      </c>
      <c r="TPB293" s="62">
        <v>14111604</v>
      </c>
      <c r="TPC293" s="62">
        <v>14111604</v>
      </c>
      <c r="TPD293" s="62">
        <v>14111604</v>
      </c>
      <c r="TPE293" s="62">
        <v>14111604</v>
      </c>
      <c r="TPF293" s="62">
        <v>14111604</v>
      </c>
      <c r="TPG293" s="62">
        <v>14111604</v>
      </c>
      <c r="TPH293" s="62">
        <v>14111604</v>
      </c>
      <c r="TPI293" s="62">
        <v>14111604</v>
      </c>
      <c r="TPJ293" s="62">
        <v>14111604</v>
      </c>
      <c r="TPK293" s="62">
        <v>14111604</v>
      </c>
      <c r="TPL293" s="62">
        <v>14111604</v>
      </c>
      <c r="TPM293" s="62">
        <v>14111604</v>
      </c>
      <c r="TPN293" s="62">
        <v>14111604</v>
      </c>
      <c r="TPO293" s="62">
        <v>14111604</v>
      </c>
      <c r="TPP293" s="62">
        <v>14111604</v>
      </c>
      <c r="TPQ293" s="62">
        <v>14111604</v>
      </c>
      <c r="TPR293" s="62">
        <v>14111604</v>
      </c>
      <c r="TPS293" s="62">
        <v>14111604</v>
      </c>
      <c r="TPT293" s="62">
        <v>14111604</v>
      </c>
      <c r="TPU293" s="62">
        <v>14111604</v>
      </c>
      <c r="TPV293" s="62">
        <v>14111604</v>
      </c>
      <c r="TPW293" s="62">
        <v>14111604</v>
      </c>
      <c r="TPX293" s="62">
        <v>14111604</v>
      </c>
      <c r="TPY293" s="62">
        <v>14111604</v>
      </c>
      <c r="TPZ293" s="62">
        <v>14111604</v>
      </c>
      <c r="TQA293" s="62">
        <v>14111604</v>
      </c>
      <c r="TQB293" s="62">
        <v>14111604</v>
      </c>
      <c r="TQC293" s="62">
        <v>14111604</v>
      </c>
      <c r="TQD293" s="62">
        <v>14111604</v>
      </c>
      <c r="TQE293" s="62">
        <v>14111604</v>
      </c>
      <c r="TQF293" s="62">
        <v>14111604</v>
      </c>
      <c r="TQG293" s="62">
        <v>14111604</v>
      </c>
      <c r="TQH293" s="62">
        <v>14111604</v>
      </c>
      <c r="TQI293" s="62">
        <v>14111604</v>
      </c>
      <c r="TQJ293" s="62">
        <v>14111604</v>
      </c>
      <c r="TQK293" s="62">
        <v>14111604</v>
      </c>
      <c r="TQL293" s="62">
        <v>14111604</v>
      </c>
      <c r="TQM293" s="62">
        <v>14111604</v>
      </c>
      <c r="TQN293" s="62">
        <v>14111604</v>
      </c>
      <c r="TQO293" s="62">
        <v>14111604</v>
      </c>
      <c r="TQP293" s="62">
        <v>14111604</v>
      </c>
      <c r="TQQ293" s="62">
        <v>14111604</v>
      </c>
      <c r="TQR293" s="62">
        <v>14111604</v>
      </c>
      <c r="TQS293" s="62">
        <v>14111604</v>
      </c>
      <c r="TQT293" s="62">
        <v>14111604</v>
      </c>
      <c r="TQU293" s="62">
        <v>14111604</v>
      </c>
      <c r="TQV293" s="62">
        <v>14111604</v>
      </c>
      <c r="TQW293" s="62">
        <v>14111604</v>
      </c>
      <c r="TQX293" s="62">
        <v>14111604</v>
      </c>
      <c r="TQY293" s="62">
        <v>14111604</v>
      </c>
      <c r="TQZ293" s="62">
        <v>14111604</v>
      </c>
      <c r="TRA293" s="62">
        <v>14111604</v>
      </c>
      <c r="TRB293" s="62">
        <v>14111604</v>
      </c>
      <c r="TRC293" s="62">
        <v>14111604</v>
      </c>
      <c r="TRD293" s="62">
        <v>14111604</v>
      </c>
      <c r="TRE293" s="62">
        <v>14111604</v>
      </c>
      <c r="TRF293" s="62">
        <v>14111604</v>
      </c>
      <c r="TRG293" s="62">
        <v>14111604</v>
      </c>
      <c r="TRH293" s="62">
        <v>14111604</v>
      </c>
      <c r="TRI293" s="62">
        <v>14111604</v>
      </c>
      <c r="TRJ293" s="62">
        <v>14111604</v>
      </c>
      <c r="TRK293" s="62">
        <v>14111604</v>
      </c>
      <c r="TRL293" s="62">
        <v>14111604</v>
      </c>
      <c r="TRM293" s="62">
        <v>14111604</v>
      </c>
      <c r="TRN293" s="62">
        <v>14111604</v>
      </c>
      <c r="TRO293" s="62">
        <v>14111604</v>
      </c>
      <c r="TRP293" s="62">
        <v>14111604</v>
      </c>
      <c r="TRQ293" s="62">
        <v>14111604</v>
      </c>
      <c r="TRR293" s="62">
        <v>14111604</v>
      </c>
      <c r="TRS293" s="62">
        <v>14111604</v>
      </c>
      <c r="TRT293" s="62">
        <v>14111604</v>
      </c>
      <c r="TRU293" s="62">
        <v>14111604</v>
      </c>
      <c r="TRV293" s="62">
        <v>14111604</v>
      </c>
      <c r="TRW293" s="62">
        <v>14111604</v>
      </c>
      <c r="TRX293" s="62">
        <v>14111604</v>
      </c>
      <c r="TRY293" s="62">
        <v>14111604</v>
      </c>
      <c r="TRZ293" s="62">
        <v>14111604</v>
      </c>
      <c r="TSA293" s="62">
        <v>14111604</v>
      </c>
      <c r="TSB293" s="62">
        <v>14111604</v>
      </c>
      <c r="TSC293" s="62">
        <v>14111604</v>
      </c>
      <c r="TSD293" s="62">
        <v>14111604</v>
      </c>
      <c r="TSE293" s="62">
        <v>14111604</v>
      </c>
      <c r="TSF293" s="62">
        <v>14111604</v>
      </c>
      <c r="TSG293" s="62">
        <v>14111604</v>
      </c>
      <c r="TSH293" s="62">
        <v>14111604</v>
      </c>
      <c r="TSI293" s="62">
        <v>14111604</v>
      </c>
      <c r="TSJ293" s="62">
        <v>14111604</v>
      </c>
      <c r="TSK293" s="62">
        <v>14111604</v>
      </c>
      <c r="TSL293" s="62">
        <v>14111604</v>
      </c>
      <c r="TSM293" s="62">
        <v>14111604</v>
      </c>
      <c r="TSN293" s="62">
        <v>14111604</v>
      </c>
      <c r="TSO293" s="62">
        <v>14111604</v>
      </c>
      <c r="TSP293" s="62">
        <v>14111604</v>
      </c>
      <c r="TSQ293" s="62">
        <v>14111604</v>
      </c>
      <c r="TSR293" s="62">
        <v>14111604</v>
      </c>
      <c r="TSS293" s="62">
        <v>14111604</v>
      </c>
      <c r="TST293" s="62">
        <v>14111604</v>
      </c>
      <c r="TSU293" s="62">
        <v>14111604</v>
      </c>
      <c r="TSV293" s="62">
        <v>14111604</v>
      </c>
      <c r="TSW293" s="62">
        <v>14111604</v>
      </c>
      <c r="TSX293" s="62">
        <v>14111604</v>
      </c>
      <c r="TSY293" s="62">
        <v>14111604</v>
      </c>
      <c r="TSZ293" s="62">
        <v>14111604</v>
      </c>
      <c r="TTA293" s="62">
        <v>14111604</v>
      </c>
      <c r="TTB293" s="62">
        <v>14111604</v>
      </c>
      <c r="TTC293" s="62">
        <v>14111604</v>
      </c>
      <c r="TTD293" s="62">
        <v>14111604</v>
      </c>
      <c r="TTE293" s="62">
        <v>14111604</v>
      </c>
      <c r="TTF293" s="62">
        <v>14111604</v>
      </c>
      <c r="TTG293" s="62">
        <v>14111604</v>
      </c>
      <c r="TTH293" s="62">
        <v>14111604</v>
      </c>
      <c r="TTI293" s="62">
        <v>14111604</v>
      </c>
      <c r="TTJ293" s="62">
        <v>14111604</v>
      </c>
      <c r="TTK293" s="62">
        <v>14111604</v>
      </c>
      <c r="TTL293" s="62">
        <v>14111604</v>
      </c>
      <c r="TTM293" s="62">
        <v>14111604</v>
      </c>
      <c r="TTN293" s="62">
        <v>14111604</v>
      </c>
      <c r="TTO293" s="62">
        <v>14111604</v>
      </c>
      <c r="TTP293" s="62">
        <v>14111604</v>
      </c>
      <c r="TTQ293" s="62">
        <v>14111604</v>
      </c>
      <c r="TTR293" s="62">
        <v>14111604</v>
      </c>
      <c r="TTS293" s="62">
        <v>14111604</v>
      </c>
      <c r="TTT293" s="62">
        <v>14111604</v>
      </c>
      <c r="TTU293" s="62">
        <v>14111604</v>
      </c>
      <c r="TTV293" s="62">
        <v>14111604</v>
      </c>
      <c r="TTW293" s="62">
        <v>14111604</v>
      </c>
      <c r="TTX293" s="62">
        <v>14111604</v>
      </c>
      <c r="TTY293" s="62">
        <v>14111604</v>
      </c>
      <c r="TTZ293" s="62">
        <v>14111604</v>
      </c>
      <c r="TUA293" s="62">
        <v>14111604</v>
      </c>
      <c r="TUB293" s="62">
        <v>14111604</v>
      </c>
      <c r="TUC293" s="62">
        <v>14111604</v>
      </c>
      <c r="TUD293" s="62">
        <v>14111604</v>
      </c>
      <c r="TUE293" s="62">
        <v>14111604</v>
      </c>
      <c r="TUF293" s="62">
        <v>14111604</v>
      </c>
      <c r="TUG293" s="62">
        <v>14111604</v>
      </c>
      <c r="TUH293" s="62">
        <v>14111604</v>
      </c>
      <c r="TUI293" s="62">
        <v>14111604</v>
      </c>
      <c r="TUJ293" s="62">
        <v>14111604</v>
      </c>
      <c r="TUK293" s="62">
        <v>14111604</v>
      </c>
      <c r="TUL293" s="62">
        <v>14111604</v>
      </c>
      <c r="TUM293" s="62">
        <v>14111604</v>
      </c>
      <c r="TUN293" s="62">
        <v>14111604</v>
      </c>
      <c r="TUO293" s="62">
        <v>14111604</v>
      </c>
      <c r="TUP293" s="62">
        <v>14111604</v>
      </c>
      <c r="TUQ293" s="62">
        <v>14111604</v>
      </c>
      <c r="TUR293" s="62">
        <v>14111604</v>
      </c>
      <c r="TUS293" s="62">
        <v>14111604</v>
      </c>
      <c r="TUT293" s="62">
        <v>14111604</v>
      </c>
      <c r="TUU293" s="62">
        <v>14111604</v>
      </c>
      <c r="TUV293" s="62">
        <v>14111604</v>
      </c>
      <c r="TUW293" s="62">
        <v>14111604</v>
      </c>
      <c r="TUX293" s="62">
        <v>14111604</v>
      </c>
      <c r="TUY293" s="62">
        <v>14111604</v>
      </c>
      <c r="TUZ293" s="62">
        <v>14111604</v>
      </c>
      <c r="TVA293" s="62">
        <v>14111604</v>
      </c>
      <c r="TVB293" s="62">
        <v>14111604</v>
      </c>
      <c r="TVC293" s="62">
        <v>14111604</v>
      </c>
      <c r="TVD293" s="62">
        <v>14111604</v>
      </c>
      <c r="TVE293" s="62">
        <v>14111604</v>
      </c>
      <c r="TVF293" s="62">
        <v>14111604</v>
      </c>
      <c r="TVG293" s="62">
        <v>14111604</v>
      </c>
      <c r="TVH293" s="62">
        <v>14111604</v>
      </c>
      <c r="TVI293" s="62">
        <v>14111604</v>
      </c>
      <c r="TVJ293" s="62">
        <v>14111604</v>
      </c>
      <c r="TVK293" s="62">
        <v>14111604</v>
      </c>
      <c r="TVL293" s="62">
        <v>14111604</v>
      </c>
      <c r="TVM293" s="62">
        <v>14111604</v>
      </c>
      <c r="TVN293" s="62">
        <v>14111604</v>
      </c>
      <c r="TVO293" s="62">
        <v>14111604</v>
      </c>
      <c r="TVP293" s="62">
        <v>14111604</v>
      </c>
      <c r="TVQ293" s="62">
        <v>14111604</v>
      </c>
      <c r="TVR293" s="62">
        <v>14111604</v>
      </c>
      <c r="TVS293" s="62">
        <v>14111604</v>
      </c>
      <c r="TVT293" s="62">
        <v>14111604</v>
      </c>
      <c r="TVU293" s="62">
        <v>14111604</v>
      </c>
      <c r="TVV293" s="62">
        <v>14111604</v>
      </c>
      <c r="TVW293" s="62">
        <v>14111604</v>
      </c>
      <c r="TVX293" s="62">
        <v>14111604</v>
      </c>
      <c r="TVY293" s="62">
        <v>14111604</v>
      </c>
      <c r="TVZ293" s="62">
        <v>14111604</v>
      </c>
      <c r="TWA293" s="62">
        <v>14111604</v>
      </c>
      <c r="TWB293" s="62">
        <v>14111604</v>
      </c>
      <c r="TWC293" s="62">
        <v>14111604</v>
      </c>
      <c r="TWD293" s="62">
        <v>14111604</v>
      </c>
      <c r="TWE293" s="62">
        <v>14111604</v>
      </c>
      <c r="TWF293" s="62">
        <v>14111604</v>
      </c>
      <c r="TWG293" s="62">
        <v>14111604</v>
      </c>
      <c r="TWH293" s="62">
        <v>14111604</v>
      </c>
      <c r="TWI293" s="62">
        <v>14111604</v>
      </c>
      <c r="TWJ293" s="62">
        <v>14111604</v>
      </c>
      <c r="TWK293" s="62">
        <v>14111604</v>
      </c>
      <c r="TWL293" s="62">
        <v>14111604</v>
      </c>
      <c r="TWM293" s="62">
        <v>14111604</v>
      </c>
      <c r="TWN293" s="62">
        <v>14111604</v>
      </c>
      <c r="TWO293" s="62">
        <v>14111604</v>
      </c>
      <c r="TWP293" s="62">
        <v>14111604</v>
      </c>
      <c r="TWQ293" s="62">
        <v>14111604</v>
      </c>
      <c r="TWR293" s="62">
        <v>14111604</v>
      </c>
      <c r="TWS293" s="62">
        <v>14111604</v>
      </c>
      <c r="TWT293" s="62">
        <v>14111604</v>
      </c>
      <c r="TWU293" s="62">
        <v>14111604</v>
      </c>
      <c r="TWV293" s="62">
        <v>14111604</v>
      </c>
      <c r="TWW293" s="62">
        <v>14111604</v>
      </c>
      <c r="TWX293" s="62">
        <v>14111604</v>
      </c>
      <c r="TWY293" s="62">
        <v>14111604</v>
      </c>
      <c r="TWZ293" s="62">
        <v>14111604</v>
      </c>
      <c r="TXA293" s="62">
        <v>14111604</v>
      </c>
      <c r="TXB293" s="62">
        <v>14111604</v>
      </c>
      <c r="TXC293" s="62">
        <v>14111604</v>
      </c>
      <c r="TXD293" s="62">
        <v>14111604</v>
      </c>
      <c r="TXE293" s="62">
        <v>14111604</v>
      </c>
      <c r="TXF293" s="62">
        <v>14111604</v>
      </c>
      <c r="TXG293" s="62">
        <v>14111604</v>
      </c>
      <c r="TXH293" s="62">
        <v>14111604</v>
      </c>
      <c r="TXI293" s="62">
        <v>14111604</v>
      </c>
      <c r="TXJ293" s="62">
        <v>14111604</v>
      </c>
      <c r="TXK293" s="62">
        <v>14111604</v>
      </c>
      <c r="TXL293" s="62">
        <v>14111604</v>
      </c>
      <c r="TXM293" s="62">
        <v>14111604</v>
      </c>
      <c r="TXN293" s="62">
        <v>14111604</v>
      </c>
      <c r="TXO293" s="62">
        <v>14111604</v>
      </c>
      <c r="TXP293" s="62">
        <v>14111604</v>
      </c>
      <c r="TXQ293" s="62">
        <v>14111604</v>
      </c>
      <c r="TXR293" s="62">
        <v>14111604</v>
      </c>
      <c r="TXS293" s="62">
        <v>14111604</v>
      </c>
      <c r="TXT293" s="62">
        <v>14111604</v>
      </c>
      <c r="TXU293" s="62">
        <v>14111604</v>
      </c>
      <c r="TXV293" s="62">
        <v>14111604</v>
      </c>
      <c r="TXW293" s="62">
        <v>14111604</v>
      </c>
      <c r="TXX293" s="62">
        <v>14111604</v>
      </c>
      <c r="TXY293" s="62">
        <v>14111604</v>
      </c>
      <c r="TXZ293" s="62">
        <v>14111604</v>
      </c>
      <c r="TYA293" s="62">
        <v>14111604</v>
      </c>
      <c r="TYB293" s="62">
        <v>14111604</v>
      </c>
      <c r="TYC293" s="62">
        <v>14111604</v>
      </c>
      <c r="TYD293" s="62">
        <v>14111604</v>
      </c>
      <c r="TYE293" s="62">
        <v>14111604</v>
      </c>
      <c r="TYF293" s="62">
        <v>14111604</v>
      </c>
      <c r="TYG293" s="62">
        <v>14111604</v>
      </c>
      <c r="TYH293" s="62">
        <v>14111604</v>
      </c>
      <c r="TYI293" s="62">
        <v>14111604</v>
      </c>
      <c r="TYJ293" s="62">
        <v>14111604</v>
      </c>
      <c r="TYK293" s="62">
        <v>14111604</v>
      </c>
      <c r="TYL293" s="62">
        <v>14111604</v>
      </c>
      <c r="TYM293" s="62">
        <v>14111604</v>
      </c>
      <c r="TYN293" s="62">
        <v>14111604</v>
      </c>
      <c r="TYO293" s="62">
        <v>14111604</v>
      </c>
      <c r="TYP293" s="62">
        <v>14111604</v>
      </c>
      <c r="TYQ293" s="62">
        <v>14111604</v>
      </c>
      <c r="TYR293" s="62">
        <v>14111604</v>
      </c>
      <c r="TYS293" s="62">
        <v>14111604</v>
      </c>
      <c r="TYT293" s="62">
        <v>14111604</v>
      </c>
      <c r="TYU293" s="62">
        <v>14111604</v>
      </c>
      <c r="TYV293" s="62">
        <v>14111604</v>
      </c>
      <c r="TYW293" s="62">
        <v>14111604</v>
      </c>
      <c r="TYX293" s="62">
        <v>14111604</v>
      </c>
      <c r="TYY293" s="62">
        <v>14111604</v>
      </c>
      <c r="TYZ293" s="62">
        <v>14111604</v>
      </c>
      <c r="TZA293" s="62">
        <v>14111604</v>
      </c>
      <c r="TZB293" s="62">
        <v>14111604</v>
      </c>
      <c r="TZC293" s="62">
        <v>14111604</v>
      </c>
      <c r="TZD293" s="62">
        <v>14111604</v>
      </c>
      <c r="TZE293" s="62">
        <v>14111604</v>
      </c>
      <c r="TZF293" s="62">
        <v>14111604</v>
      </c>
      <c r="TZG293" s="62">
        <v>14111604</v>
      </c>
      <c r="TZH293" s="62">
        <v>14111604</v>
      </c>
      <c r="TZI293" s="62">
        <v>14111604</v>
      </c>
      <c r="TZJ293" s="62">
        <v>14111604</v>
      </c>
      <c r="TZK293" s="62">
        <v>14111604</v>
      </c>
      <c r="TZL293" s="62">
        <v>14111604</v>
      </c>
      <c r="TZM293" s="62">
        <v>14111604</v>
      </c>
      <c r="TZN293" s="62">
        <v>14111604</v>
      </c>
      <c r="TZO293" s="62">
        <v>14111604</v>
      </c>
      <c r="TZP293" s="62">
        <v>14111604</v>
      </c>
      <c r="TZQ293" s="62">
        <v>14111604</v>
      </c>
      <c r="TZR293" s="62">
        <v>14111604</v>
      </c>
      <c r="TZS293" s="62">
        <v>14111604</v>
      </c>
      <c r="TZT293" s="62">
        <v>14111604</v>
      </c>
      <c r="TZU293" s="62">
        <v>14111604</v>
      </c>
      <c r="TZV293" s="62">
        <v>14111604</v>
      </c>
      <c r="TZW293" s="62">
        <v>14111604</v>
      </c>
      <c r="TZX293" s="62">
        <v>14111604</v>
      </c>
      <c r="TZY293" s="62">
        <v>14111604</v>
      </c>
      <c r="TZZ293" s="62">
        <v>14111604</v>
      </c>
      <c r="UAA293" s="62">
        <v>14111604</v>
      </c>
      <c r="UAB293" s="62">
        <v>14111604</v>
      </c>
      <c r="UAC293" s="62">
        <v>14111604</v>
      </c>
      <c r="UAD293" s="62">
        <v>14111604</v>
      </c>
      <c r="UAE293" s="62">
        <v>14111604</v>
      </c>
      <c r="UAF293" s="62">
        <v>14111604</v>
      </c>
      <c r="UAG293" s="62">
        <v>14111604</v>
      </c>
      <c r="UAH293" s="62">
        <v>14111604</v>
      </c>
      <c r="UAI293" s="62">
        <v>14111604</v>
      </c>
      <c r="UAJ293" s="62">
        <v>14111604</v>
      </c>
      <c r="UAK293" s="62">
        <v>14111604</v>
      </c>
      <c r="UAL293" s="62">
        <v>14111604</v>
      </c>
      <c r="UAM293" s="62">
        <v>14111604</v>
      </c>
      <c r="UAN293" s="62">
        <v>14111604</v>
      </c>
      <c r="UAO293" s="62">
        <v>14111604</v>
      </c>
      <c r="UAP293" s="62">
        <v>14111604</v>
      </c>
      <c r="UAQ293" s="62">
        <v>14111604</v>
      </c>
      <c r="UAR293" s="62">
        <v>14111604</v>
      </c>
      <c r="UAS293" s="62">
        <v>14111604</v>
      </c>
      <c r="UAT293" s="62">
        <v>14111604</v>
      </c>
      <c r="UAU293" s="62">
        <v>14111604</v>
      </c>
      <c r="UAV293" s="62">
        <v>14111604</v>
      </c>
      <c r="UAW293" s="62">
        <v>14111604</v>
      </c>
      <c r="UAX293" s="62">
        <v>14111604</v>
      </c>
      <c r="UAY293" s="62">
        <v>14111604</v>
      </c>
      <c r="UAZ293" s="62">
        <v>14111604</v>
      </c>
      <c r="UBA293" s="62">
        <v>14111604</v>
      </c>
      <c r="UBB293" s="62">
        <v>14111604</v>
      </c>
      <c r="UBC293" s="62">
        <v>14111604</v>
      </c>
      <c r="UBD293" s="62">
        <v>14111604</v>
      </c>
      <c r="UBE293" s="62">
        <v>14111604</v>
      </c>
      <c r="UBF293" s="62">
        <v>14111604</v>
      </c>
      <c r="UBG293" s="62">
        <v>14111604</v>
      </c>
      <c r="UBH293" s="62">
        <v>14111604</v>
      </c>
      <c r="UBI293" s="62">
        <v>14111604</v>
      </c>
      <c r="UBJ293" s="62">
        <v>14111604</v>
      </c>
      <c r="UBK293" s="62">
        <v>14111604</v>
      </c>
      <c r="UBL293" s="62">
        <v>14111604</v>
      </c>
      <c r="UBM293" s="62">
        <v>14111604</v>
      </c>
      <c r="UBN293" s="62">
        <v>14111604</v>
      </c>
      <c r="UBO293" s="62">
        <v>14111604</v>
      </c>
      <c r="UBP293" s="62">
        <v>14111604</v>
      </c>
      <c r="UBQ293" s="62">
        <v>14111604</v>
      </c>
      <c r="UBR293" s="62">
        <v>14111604</v>
      </c>
      <c r="UBS293" s="62">
        <v>14111604</v>
      </c>
      <c r="UBT293" s="62">
        <v>14111604</v>
      </c>
      <c r="UBU293" s="62">
        <v>14111604</v>
      </c>
      <c r="UBV293" s="62">
        <v>14111604</v>
      </c>
      <c r="UBW293" s="62">
        <v>14111604</v>
      </c>
      <c r="UBX293" s="62">
        <v>14111604</v>
      </c>
      <c r="UBY293" s="62">
        <v>14111604</v>
      </c>
      <c r="UBZ293" s="62">
        <v>14111604</v>
      </c>
      <c r="UCA293" s="62">
        <v>14111604</v>
      </c>
      <c r="UCB293" s="62">
        <v>14111604</v>
      </c>
      <c r="UCC293" s="62">
        <v>14111604</v>
      </c>
      <c r="UCD293" s="62">
        <v>14111604</v>
      </c>
      <c r="UCE293" s="62">
        <v>14111604</v>
      </c>
      <c r="UCF293" s="62">
        <v>14111604</v>
      </c>
      <c r="UCG293" s="62">
        <v>14111604</v>
      </c>
      <c r="UCH293" s="62">
        <v>14111604</v>
      </c>
      <c r="UCI293" s="62">
        <v>14111604</v>
      </c>
      <c r="UCJ293" s="62">
        <v>14111604</v>
      </c>
      <c r="UCK293" s="62">
        <v>14111604</v>
      </c>
      <c r="UCL293" s="62">
        <v>14111604</v>
      </c>
      <c r="UCM293" s="62">
        <v>14111604</v>
      </c>
      <c r="UCN293" s="62">
        <v>14111604</v>
      </c>
      <c r="UCO293" s="62">
        <v>14111604</v>
      </c>
      <c r="UCP293" s="62">
        <v>14111604</v>
      </c>
      <c r="UCQ293" s="62">
        <v>14111604</v>
      </c>
      <c r="UCR293" s="62">
        <v>14111604</v>
      </c>
      <c r="UCS293" s="62">
        <v>14111604</v>
      </c>
      <c r="UCT293" s="62">
        <v>14111604</v>
      </c>
      <c r="UCU293" s="62">
        <v>14111604</v>
      </c>
      <c r="UCV293" s="62">
        <v>14111604</v>
      </c>
      <c r="UCW293" s="62">
        <v>14111604</v>
      </c>
      <c r="UCX293" s="62">
        <v>14111604</v>
      </c>
      <c r="UCY293" s="62">
        <v>14111604</v>
      </c>
      <c r="UCZ293" s="62">
        <v>14111604</v>
      </c>
      <c r="UDA293" s="62">
        <v>14111604</v>
      </c>
      <c r="UDB293" s="62">
        <v>14111604</v>
      </c>
      <c r="UDC293" s="62">
        <v>14111604</v>
      </c>
      <c r="UDD293" s="62">
        <v>14111604</v>
      </c>
      <c r="UDE293" s="62">
        <v>14111604</v>
      </c>
      <c r="UDF293" s="62">
        <v>14111604</v>
      </c>
      <c r="UDG293" s="62">
        <v>14111604</v>
      </c>
      <c r="UDH293" s="62">
        <v>14111604</v>
      </c>
      <c r="UDI293" s="62">
        <v>14111604</v>
      </c>
      <c r="UDJ293" s="62">
        <v>14111604</v>
      </c>
      <c r="UDK293" s="62">
        <v>14111604</v>
      </c>
      <c r="UDL293" s="62">
        <v>14111604</v>
      </c>
      <c r="UDM293" s="62">
        <v>14111604</v>
      </c>
      <c r="UDN293" s="62">
        <v>14111604</v>
      </c>
      <c r="UDO293" s="62">
        <v>14111604</v>
      </c>
      <c r="UDP293" s="62">
        <v>14111604</v>
      </c>
      <c r="UDQ293" s="62">
        <v>14111604</v>
      </c>
      <c r="UDR293" s="62">
        <v>14111604</v>
      </c>
      <c r="UDS293" s="62">
        <v>14111604</v>
      </c>
      <c r="UDT293" s="62">
        <v>14111604</v>
      </c>
      <c r="UDU293" s="62">
        <v>14111604</v>
      </c>
      <c r="UDV293" s="62">
        <v>14111604</v>
      </c>
      <c r="UDW293" s="62">
        <v>14111604</v>
      </c>
      <c r="UDX293" s="62">
        <v>14111604</v>
      </c>
      <c r="UDY293" s="62">
        <v>14111604</v>
      </c>
      <c r="UDZ293" s="62">
        <v>14111604</v>
      </c>
      <c r="UEA293" s="62">
        <v>14111604</v>
      </c>
      <c r="UEB293" s="62">
        <v>14111604</v>
      </c>
      <c r="UEC293" s="62">
        <v>14111604</v>
      </c>
      <c r="UED293" s="62">
        <v>14111604</v>
      </c>
      <c r="UEE293" s="62">
        <v>14111604</v>
      </c>
      <c r="UEF293" s="62">
        <v>14111604</v>
      </c>
      <c r="UEG293" s="62">
        <v>14111604</v>
      </c>
      <c r="UEH293" s="62">
        <v>14111604</v>
      </c>
      <c r="UEI293" s="62">
        <v>14111604</v>
      </c>
      <c r="UEJ293" s="62">
        <v>14111604</v>
      </c>
      <c r="UEK293" s="62">
        <v>14111604</v>
      </c>
      <c r="UEL293" s="62">
        <v>14111604</v>
      </c>
      <c r="UEM293" s="62">
        <v>14111604</v>
      </c>
      <c r="UEN293" s="62">
        <v>14111604</v>
      </c>
      <c r="UEO293" s="62">
        <v>14111604</v>
      </c>
      <c r="UEP293" s="62">
        <v>14111604</v>
      </c>
      <c r="UEQ293" s="62">
        <v>14111604</v>
      </c>
      <c r="UER293" s="62">
        <v>14111604</v>
      </c>
      <c r="UES293" s="62">
        <v>14111604</v>
      </c>
      <c r="UET293" s="62">
        <v>14111604</v>
      </c>
      <c r="UEU293" s="62">
        <v>14111604</v>
      </c>
      <c r="UEV293" s="62">
        <v>14111604</v>
      </c>
      <c r="UEW293" s="62">
        <v>14111604</v>
      </c>
      <c r="UEX293" s="62">
        <v>14111604</v>
      </c>
      <c r="UEY293" s="62">
        <v>14111604</v>
      </c>
      <c r="UEZ293" s="62">
        <v>14111604</v>
      </c>
      <c r="UFA293" s="62">
        <v>14111604</v>
      </c>
      <c r="UFB293" s="62">
        <v>14111604</v>
      </c>
      <c r="UFC293" s="62">
        <v>14111604</v>
      </c>
      <c r="UFD293" s="62">
        <v>14111604</v>
      </c>
      <c r="UFE293" s="62">
        <v>14111604</v>
      </c>
      <c r="UFF293" s="62">
        <v>14111604</v>
      </c>
      <c r="UFG293" s="62">
        <v>14111604</v>
      </c>
      <c r="UFH293" s="62">
        <v>14111604</v>
      </c>
      <c r="UFI293" s="62">
        <v>14111604</v>
      </c>
      <c r="UFJ293" s="62">
        <v>14111604</v>
      </c>
      <c r="UFK293" s="62">
        <v>14111604</v>
      </c>
      <c r="UFL293" s="62">
        <v>14111604</v>
      </c>
      <c r="UFM293" s="62">
        <v>14111604</v>
      </c>
      <c r="UFN293" s="62">
        <v>14111604</v>
      </c>
      <c r="UFO293" s="62">
        <v>14111604</v>
      </c>
      <c r="UFP293" s="62">
        <v>14111604</v>
      </c>
      <c r="UFQ293" s="62">
        <v>14111604</v>
      </c>
      <c r="UFR293" s="62">
        <v>14111604</v>
      </c>
      <c r="UFS293" s="62">
        <v>14111604</v>
      </c>
      <c r="UFT293" s="62">
        <v>14111604</v>
      </c>
      <c r="UFU293" s="62">
        <v>14111604</v>
      </c>
      <c r="UFV293" s="62">
        <v>14111604</v>
      </c>
      <c r="UFW293" s="62">
        <v>14111604</v>
      </c>
      <c r="UFX293" s="62">
        <v>14111604</v>
      </c>
      <c r="UFY293" s="62">
        <v>14111604</v>
      </c>
      <c r="UFZ293" s="62">
        <v>14111604</v>
      </c>
      <c r="UGA293" s="62">
        <v>14111604</v>
      </c>
      <c r="UGB293" s="62">
        <v>14111604</v>
      </c>
      <c r="UGC293" s="62">
        <v>14111604</v>
      </c>
      <c r="UGD293" s="62">
        <v>14111604</v>
      </c>
      <c r="UGE293" s="62">
        <v>14111604</v>
      </c>
      <c r="UGF293" s="62">
        <v>14111604</v>
      </c>
      <c r="UGG293" s="62">
        <v>14111604</v>
      </c>
      <c r="UGH293" s="62">
        <v>14111604</v>
      </c>
      <c r="UGI293" s="62">
        <v>14111604</v>
      </c>
      <c r="UGJ293" s="62">
        <v>14111604</v>
      </c>
      <c r="UGK293" s="62">
        <v>14111604</v>
      </c>
      <c r="UGL293" s="62">
        <v>14111604</v>
      </c>
      <c r="UGM293" s="62">
        <v>14111604</v>
      </c>
      <c r="UGN293" s="62">
        <v>14111604</v>
      </c>
      <c r="UGO293" s="62">
        <v>14111604</v>
      </c>
      <c r="UGP293" s="62">
        <v>14111604</v>
      </c>
      <c r="UGQ293" s="62">
        <v>14111604</v>
      </c>
      <c r="UGR293" s="62">
        <v>14111604</v>
      </c>
      <c r="UGS293" s="62">
        <v>14111604</v>
      </c>
      <c r="UGT293" s="62">
        <v>14111604</v>
      </c>
      <c r="UGU293" s="62">
        <v>14111604</v>
      </c>
      <c r="UGV293" s="62">
        <v>14111604</v>
      </c>
      <c r="UGW293" s="62">
        <v>14111604</v>
      </c>
      <c r="UGX293" s="62">
        <v>14111604</v>
      </c>
      <c r="UGY293" s="62">
        <v>14111604</v>
      </c>
      <c r="UGZ293" s="62">
        <v>14111604</v>
      </c>
      <c r="UHA293" s="62">
        <v>14111604</v>
      </c>
      <c r="UHB293" s="62">
        <v>14111604</v>
      </c>
      <c r="UHC293" s="62">
        <v>14111604</v>
      </c>
      <c r="UHD293" s="62">
        <v>14111604</v>
      </c>
      <c r="UHE293" s="62">
        <v>14111604</v>
      </c>
      <c r="UHF293" s="62">
        <v>14111604</v>
      </c>
      <c r="UHG293" s="62">
        <v>14111604</v>
      </c>
      <c r="UHH293" s="62">
        <v>14111604</v>
      </c>
      <c r="UHI293" s="62">
        <v>14111604</v>
      </c>
      <c r="UHJ293" s="62">
        <v>14111604</v>
      </c>
      <c r="UHK293" s="62">
        <v>14111604</v>
      </c>
      <c r="UHL293" s="62">
        <v>14111604</v>
      </c>
      <c r="UHM293" s="62">
        <v>14111604</v>
      </c>
      <c r="UHN293" s="62">
        <v>14111604</v>
      </c>
      <c r="UHO293" s="62">
        <v>14111604</v>
      </c>
      <c r="UHP293" s="62">
        <v>14111604</v>
      </c>
      <c r="UHQ293" s="62">
        <v>14111604</v>
      </c>
      <c r="UHR293" s="62">
        <v>14111604</v>
      </c>
      <c r="UHS293" s="62">
        <v>14111604</v>
      </c>
      <c r="UHT293" s="62">
        <v>14111604</v>
      </c>
      <c r="UHU293" s="62">
        <v>14111604</v>
      </c>
      <c r="UHV293" s="62">
        <v>14111604</v>
      </c>
      <c r="UHW293" s="62">
        <v>14111604</v>
      </c>
      <c r="UHX293" s="62">
        <v>14111604</v>
      </c>
      <c r="UHY293" s="62">
        <v>14111604</v>
      </c>
      <c r="UHZ293" s="62">
        <v>14111604</v>
      </c>
      <c r="UIA293" s="62">
        <v>14111604</v>
      </c>
      <c r="UIB293" s="62">
        <v>14111604</v>
      </c>
      <c r="UIC293" s="62">
        <v>14111604</v>
      </c>
      <c r="UID293" s="62">
        <v>14111604</v>
      </c>
      <c r="UIE293" s="62">
        <v>14111604</v>
      </c>
      <c r="UIF293" s="62">
        <v>14111604</v>
      </c>
      <c r="UIG293" s="62">
        <v>14111604</v>
      </c>
      <c r="UIH293" s="62">
        <v>14111604</v>
      </c>
      <c r="UII293" s="62">
        <v>14111604</v>
      </c>
      <c r="UIJ293" s="62">
        <v>14111604</v>
      </c>
      <c r="UIK293" s="62">
        <v>14111604</v>
      </c>
      <c r="UIL293" s="62">
        <v>14111604</v>
      </c>
      <c r="UIM293" s="62">
        <v>14111604</v>
      </c>
      <c r="UIN293" s="62">
        <v>14111604</v>
      </c>
      <c r="UIO293" s="62">
        <v>14111604</v>
      </c>
      <c r="UIP293" s="62">
        <v>14111604</v>
      </c>
      <c r="UIQ293" s="62">
        <v>14111604</v>
      </c>
      <c r="UIR293" s="62">
        <v>14111604</v>
      </c>
      <c r="UIS293" s="62">
        <v>14111604</v>
      </c>
      <c r="UIT293" s="62">
        <v>14111604</v>
      </c>
      <c r="UIU293" s="62">
        <v>14111604</v>
      </c>
      <c r="UIV293" s="62">
        <v>14111604</v>
      </c>
      <c r="UIW293" s="62">
        <v>14111604</v>
      </c>
      <c r="UIX293" s="62">
        <v>14111604</v>
      </c>
      <c r="UIY293" s="62">
        <v>14111604</v>
      </c>
      <c r="UIZ293" s="62">
        <v>14111604</v>
      </c>
      <c r="UJA293" s="62">
        <v>14111604</v>
      </c>
      <c r="UJB293" s="62">
        <v>14111604</v>
      </c>
      <c r="UJC293" s="62">
        <v>14111604</v>
      </c>
      <c r="UJD293" s="62">
        <v>14111604</v>
      </c>
      <c r="UJE293" s="62">
        <v>14111604</v>
      </c>
      <c r="UJF293" s="62">
        <v>14111604</v>
      </c>
      <c r="UJG293" s="62">
        <v>14111604</v>
      </c>
      <c r="UJH293" s="62">
        <v>14111604</v>
      </c>
      <c r="UJI293" s="62">
        <v>14111604</v>
      </c>
      <c r="UJJ293" s="62">
        <v>14111604</v>
      </c>
      <c r="UJK293" s="62">
        <v>14111604</v>
      </c>
      <c r="UJL293" s="62">
        <v>14111604</v>
      </c>
      <c r="UJM293" s="62">
        <v>14111604</v>
      </c>
      <c r="UJN293" s="62">
        <v>14111604</v>
      </c>
      <c r="UJO293" s="62">
        <v>14111604</v>
      </c>
      <c r="UJP293" s="62">
        <v>14111604</v>
      </c>
      <c r="UJQ293" s="62">
        <v>14111604</v>
      </c>
      <c r="UJR293" s="62">
        <v>14111604</v>
      </c>
      <c r="UJS293" s="62">
        <v>14111604</v>
      </c>
      <c r="UJT293" s="62">
        <v>14111604</v>
      </c>
      <c r="UJU293" s="62">
        <v>14111604</v>
      </c>
      <c r="UJV293" s="62">
        <v>14111604</v>
      </c>
      <c r="UJW293" s="62">
        <v>14111604</v>
      </c>
      <c r="UJX293" s="62">
        <v>14111604</v>
      </c>
      <c r="UJY293" s="62">
        <v>14111604</v>
      </c>
      <c r="UJZ293" s="62">
        <v>14111604</v>
      </c>
      <c r="UKA293" s="62">
        <v>14111604</v>
      </c>
      <c r="UKB293" s="62">
        <v>14111604</v>
      </c>
      <c r="UKC293" s="62">
        <v>14111604</v>
      </c>
      <c r="UKD293" s="62">
        <v>14111604</v>
      </c>
      <c r="UKE293" s="62">
        <v>14111604</v>
      </c>
      <c r="UKF293" s="62">
        <v>14111604</v>
      </c>
      <c r="UKG293" s="62">
        <v>14111604</v>
      </c>
      <c r="UKH293" s="62">
        <v>14111604</v>
      </c>
      <c r="UKI293" s="62">
        <v>14111604</v>
      </c>
      <c r="UKJ293" s="62">
        <v>14111604</v>
      </c>
      <c r="UKK293" s="62">
        <v>14111604</v>
      </c>
      <c r="UKL293" s="62">
        <v>14111604</v>
      </c>
      <c r="UKM293" s="62">
        <v>14111604</v>
      </c>
      <c r="UKN293" s="62">
        <v>14111604</v>
      </c>
      <c r="UKO293" s="62">
        <v>14111604</v>
      </c>
      <c r="UKP293" s="62">
        <v>14111604</v>
      </c>
      <c r="UKQ293" s="62">
        <v>14111604</v>
      </c>
      <c r="UKR293" s="62">
        <v>14111604</v>
      </c>
      <c r="UKS293" s="62">
        <v>14111604</v>
      </c>
      <c r="UKT293" s="62">
        <v>14111604</v>
      </c>
      <c r="UKU293" s="62">
        <v>14111604</v>
      </c>
      <c r="UKV293" s="62">
        <v>14111604</v>
      </c>
      <c r="UKW293" s="62">
        <v>14111604</v>
      </c>
      <c r="UKX293" s="62">
        <v>14111604</v>
      </c>
      <c r="UKY293" s="62">
        <v>14111604</v>
      </c>
      <c r="UKZ293" s="62">
        <v>14111604</v>
      </c>
      <c r="ULA293" s="62">
        <v>14111604</v>
      </c>
      <c r="ULB293" s="62">
        <v>14111604</v>
      </c>
      <c r="ULC293" s="62">
        <v>14111604</v>
      </c>
      <c r="ULD293" s="62">
        <v>14111604</v>
      </c>
      <c r="ULE293" s="62">
        <v>14111604</v>
      </c>
      <c r="ULF293" s="62">
        <v>14111604</v>
      </c>
      <c r="ULG293" s="62">
        <v>14111604</v>
      </c>
      <c r="ULH293" s="62">
        <v>14111604</v>
      </c>
      <c r="ULI293" s="62">
        <v>14111604</v>
      </c>
      <c r="ULJ293" s="62">
        <v>14111604</v>
      </c>
      <c r="ULK293" s="62">
        <v>14111604</v>
      </c>
      <c r="ULL293" s="62">
        <v>14111604</v>
      </c>
      <c r="ULM293" s="62">
        <v>14111604</v>
      </c>
      <c r="ULN293" s="62">
        <v>14111604</v>
      </c>
      <c r="ULO293" s="62">
        <v>14111604</v>
      </c>
      <c r="ULP293" s="62">
        <v>14111604</v>
      </c>
      <c r="ULQ293" s="62">
        <v>14111604</v>
      </c>
      <c r="ULR293" s="62">
        <v>14111604</v>
      </c>
      <c r="ULS293" s="62">
        <v>14111604</v>
      </c>
      <c r="ULT293" s="62">
        <v>14111604</v>
      </c>
      <c r="ULU293" s="62">
        <v>14111604</v>
      </c>
      <c r="ULV293" s="62">
        <v>14111604</v>
      </c>
      <c r="ULW293" s="62">
        <v>14111604</v>
      </c>
      <c r="ULX293" s="62">
        <v>14111604</v>
      </c>
      <c r="ULY293" s="62">
        <v>14111604</v>
      </c>
      <c r="ULZ293" s="62">
        <v>14111604</v>
      </c>
      <c r="UMA293" s="62">
        <v>14111604</v>
      </c>
      <c r="UMB293" s="62">
        <v>14111604</v>
      </c>
      <c r="UMC293" s="62">
        <v>14111604</v>
      </c>
      <c r="UMD293" s="62">
        <v>14111604</v>
      </c>
      <c r="UME293" s="62">
        <v>14111604</v>
      </c>
      <c r="UMF293" s="62">
        <v>14111604</v>
      </c>
      <c r="UMG293" s="62">
        <v>14111604</v>
      </c>
      <c r="UMH293" s="62">
        <v>14111604</v>
      </c>
      <c r="UMI293" s="62">
        <v>14111604</v>
      </c>
      <c r="UMJ293" s="62">
        <v>14111604</v>
      </c>
      <c r="UMK293" s="62">
        <v>14111604</v>
      </c>
      <c r="UML293" s="62">
        <v>14111604</v>
      </c>
      <c r="UMM293" s="62">
        <v>14111604</v>
      </c>
      <c r="UMN293" s="62">
        <v>14111604</v>
      </c>
      <c r="UMO293" s="62">
        <v>14111604</v>
      </c>
      <c r="UMP293" s="62">
        <v>14111604</v>
      </c>
      <c r="UMQ293" s="62">
        <v>14111604</v>
      </c>
      <c r="UMR293" s="62">
        <v>14111604</v>
      </c>
      <c r="UMS293" s="62">
        <v>14111604</v>
      </c>
      <c r="UMT293" s="62">
        <v>14111604</v>
      </c>
      <c r="UMU293" s="62">
        <v>14111604</v>
      </c>
      <c r="UMV293" s="62">
        <v>14111604</v>
      </c>
      <c r="UMW293" s="62">
        <v>14111604</v>
      </c>
      <c r="UMX293" s="62">
        <v>14111604</v>
      </c>
      <c r="UMY293" s="62">
        <v>14111604</v>
      </c>
      <c r="UMZ293" s="62">
        <v>14111604</v>
      </c>
      <c r="UNA293" s="62">
        <v>14111604</v>
      </c>
      <c r="UNB293" s="62">
        <v>14111604</v>
      </c>
      <c r="UNC293" s="62">
        <v>14111604</v>
      </c>
      <c r="UND293" s="62">
        <v>14111604</v>
      </c>
      <c r="UNE293" s="62">
        <v>14111604</v>
      </c>
      <c r="UNF293" s="62">
        <v>14111604</v>
      </c>
      <c r="UNG293" s="62">
        <v>14111604</v>
      </c>
      <c r="UNH293" s="62">
        <v>14111604</v>
      </c>
      <c r="UNI293" s="62">
        <v>14111604</v>
      </c>
      <c r="UNJ293" s="62">
        <v>14111604</v>
      </c>
      <c r="UNK293" s="62">
        <v>14111604</v>
      </c>
      <c r="UNL293" s="62">
        <v>14111604</v>
      </c>
      <c r="UNM293" s="62">
        <v>14111604</v>
      </c>
      <c r="UNN293" s="62">
        <v>14111604</v>
      </c>
      <c r="UNO293" s="62">
        <v>14111604</v>
      </c>
      <c r="UNP293" s="62">
        <v>14111604</v>
      </c>
      <c r="UNQ293" s="62">
        <v>14111604</v>
      </c>
      <c r="UNR293" s="62">
        <v>14111604</v>
      </c>
      <c r="UNS293" s="62">
        <v>14111604</v>
      </c>
      <c r="UNT293" s="62">
        <v>14111604</v>
      </c>
      <c r="UNU293" s="62">
        <v>14111604</v>
      </c>
      <c r="UNV293" s="62">
        <v>14111604</v>
      </c>
      <c r="UNW293" s="62">
        <v>14111604</v>
      </c>
      <c r="UNX293" s="62">
        <v>14111604</v>
      </c>
      <c r="UNY293" s="62">
        <v>14111604</v>
      </c>
      <c r="UNZ293" s="62">
        <v>14111604</v>
      </c>
      <c r="UOA293" s="62">
        <v>14111604</v>
      </c>
      <c r="UOB293" s="62">
        <v>14111604</v>
      </c>
      <c r="UOC293" s="62">
        <v>14111604</v>
      </c>
      <c r="UOD293" s="62">
        <v>14111604</v>
      </c>
      <c r="UOE293" s="62">
        <v>14111604</v>
      </c>
      <c r="UOF293" s="62">
        <v>14111604</v>
      </c>
      <c r="UOG293" s="62">
        <v>14111604</v>
      </c>
      <c r="UOH293" s="62">
        <v>14111604</v>
      </c>
      <c r="UOI293" s="62">
        <v>14111604</v>
      </c>
      <c r="UOJ293" s="62">
        <v>14111604</v>
      </c>
      <c r="UOK293" s="62">
        <v>14111604</v>
      </c>
      <c r="UOL293" s="62">
        <v>14111604</v>
      </c>
      <c r="UOM293" s="62">
        <v>14111604</v>
      </c>
      <c r="UON293" s="62">
        <v>14111604</v>
      </c>
      <c r="UOO293" s="62">
        <v>14111604</v>
      </c>
      <c r="UOP293" s="62">
        <v>14111604</v>
      </c>
      <c r="UOQ293" s="62">
        <v>14111604</v>
      </c>
      <c r="UOR293" s="62">
        <v>14111604</v>
      </c>
      <c r="UOS293" s="62">
        <v>14111604</v>
      </c>
      <c r="UOT293" s="62">
        <v>14111604</v>
      </c>
      <c r="UOU293" s="62">
        <v>14111604</v>
      </c>
      <c r="UOV293" s="62">
        <v>14111604</v>
      </c>
      <c r="UOW293" s="62">
        <v>14111604</v>
      </c>
      <c r="UOX293" s="62">
        <v>14111604</v>
      </c>
      <c r="UOY293" s="62">
        <v>14111604</v>
      </c>
      <c r="UOZ293" s="62">
        <v>14111604</v>
      </c>
      <c r="UPA293" s="62">
        <v>14111604</v>
      </c>
      <c r="UPB293" s="62">
        <v>14111604</v>
      </c>
      <c r="UPC293" s="62">
        <v>14111604</v>
      </c>
      <c r="UPD293" s="62">
        <v>14111604</v>
      </c>
      <c r="UPE293" s="62">
        <v>14111604</v>
      </c>
      <c r="UPF293" s="62">
        <v>14111604</v>
      </c>
      <c r="UPG293" s="62">
        <v>14111604</v>
      </c>
      <c r="UPH293" s="62">
        <v>14111604</v>
      </c>
      <c r="UPI293" s="62">
        <v>14111604</v>
      </c>
      <c r="UPJ293" s="62">
        <v>14111604</v>
      </c>
      <c r="UPK293" s="62">
        <v>14111604</v>
      </c>
      <c r="UPL293" s="62">
        <v>14111604</v>
      </c>
      <c r="UPM293" s="62">
        <v>14111604</v>
      </c>
      <c r="UPN293" s="62">
        <v>14111604</v>
      </c>
      <c r="UPO293" s="62">
        <v>14111604</v>
      </c>
      <c r="UPP293" s="62">
        <v>14111604</v>
      </c>
      <c r="UPQ293" s="62">
        <v>14111604</v>
      </c>
      <c r="UPR293" s="62">
        <v>14111604</v>
      </c>
      <c r="UPS293" s="62">
        <v>14111604</v>
      </c>
      <c r="UPT293" s="62">
        <v>14111604</v>
      </c>
      <c r="UPU293" s="62">
        <v>14111604</v>
      </c>
      <c r="UPV293" s="62">
        <v>14111604</v>
      </c>
      <c r="UPW293" s="62">
        <v>14111604</v>
      </c>
      <c r="UPX293" s="62">
        <v>14111604</v>
      </c>
      <c r="UPY293" s="62">
        <v>14111604</v>
      </c>
      <c r="UPZ293" s="62">
        <v>14111604</v>
      </c>
      <c r="UQA293" s="62">
        <v>14111604</v>
      </c>
      <c r="UQB293" s="62">
        <v>14111604</v>
      </c>
      <c r="UQC293" s="62">
        <v>14111604</v>
      </c>
      <c r="UQD293" s="62">
        <v>14111604</v>
      </c>
      <c r="UQE293" s="62">
        <v>14111604</v>
      </c>
      <c r="UQF293" s="62">
        <v>14111604</v>
      </c>
      <c r="UQG293" s="62">
        <v>14111604</v>
      </c>
      <c r="UQH293" s="62">
        <v>14111604</v>
      </c>
      <c r="UQI293" s="62">
        <v>14111604</v>
      </c>
      <c r="UQJ293" s="62">
        <v>14111604</v>
      </c>
      <c r="UQK293" s="62">
        <v>14111604</v>
      </c>
      <c r="UQL293" s="62">
        <v>14111604</v>
      </c>
      <c r="UQM293" s="62">
        <v>14111604</v>
      </c>
      <c r="UQN293" s="62">
        <v>14111604</v>
      </c>
      <c r="UQO293" s="62">
        <v>14111604</v>
      </c>
      <c r="UQP293" s="62">
        <v>14111604</v>
      </c>
      <c r="UQQ293" s="62">
        <v>14111604</v>
      </c>
      <c r="UQR293" s="62">
        <v>14111604</v>
      </c>
      <c r="UQS293" s="62">
        <v>14111604</v>
      </c>
      <c r="UQT293" s="62">
        <v>14111604</v>
      </c>
      <c r="UQU293" s="62">
        <v>14111604</v>
      </c>
      <c r="UQV293" s="62">
        <v>14111604</v>
      </c>
      <c r="UQW293" s="62">
        <v>14111604</v>
      </c>
      <c r="UQX293" s="62">
        <v>14111604</v>
      </c>
      <c r="UQY293" s="62">
        <v>14111604</v>
      </c>
      <c r="UQZ293" s="62">
        <v>14111604</v>
      </c>
      <c r="URA293" s="62">
        <v>14111604</v>
      </c>
      <c r="URB293" s="62">
        <v>14111604</v>
      </c>
      <c r="URC293" s="62">
        <v>14111604</v>
      </c>
      <c r="URD293" s="62">
        <v>14111604</v>
      </c>
      <c r="URE293" s="62">
        <v>14111604</v>
      </c>
      <c r="URF293" s="62">
        <v>14111604</v>
      </c>
      <c r="URG293" s="62">
        <v>14111604</v>
      </c>
      <c r="URH293" s="62">
        <v>14111604</v>
      </c>
      <c r="URI293" s="62">
        <v>14111604</v>
      </c>
      <c r="URJ293" s="62">
        <v>14111604</v>
      </c>
      <c r="URK293" s="62">
        <v>14111604</v>
      </c>
      <c r="URL293" s="62">
        <v>14111604</v>
      </c>
      <c r="URM293" s="62">
        <v>14111604</v>
      </c>
      <c r="URN293" s="62">
        <v>14111604</v>
      </c>
      <c r="URO293" s="62">
        <v>14111604</v>
      </c>
      <c r="URP293" s="62">
        <v>14111604</v>
      </c>
      <c r="URQ293" s="62">
        <v>14111604</v>
      </c>
      <c r="URR293" s="62">
        <v>14111604</v>
      </c>
      <c r="URS293" s="62">
        <v>14111604</v>
      </c>
      <c r="URT293" s="62">
        <v>14111604</v>
      </c>
      <c r="URU293" s="62">
        <v>14111604</v>
      </c>
      <c r="URV293" s="62">
        <v>14111604</v>
      </c>
      <c r="URW293" s="62">
        <v>14111604</v>
      </c>
      <c r="URX293" s="62">
        <v>14111604</v>
      </c>
      <c r="URY293" s="62">
        <v>14111604</v>
      </c>
      <c r="URZ293" s="62">
        <v>14111604</v>
      </c>
      <c r="USA293" s="62">
        <v>14111604</v>
      </c>
      <c r="USB293" s="62">
        <v>14111604</v>
      </c>
      <c r="USC293" s="62">
        <v>14111604</v>
      </c>
      <c r="USD293" s="62">
        <v>14111604</v>
      </c>
      <c r="USE293" s="62">
        <v>14111604</v>
      </c>
      <c r="USF293" s="62">
        <v>14111604</v>
      </c>
      <c r="USG293" s="62">
        <v>14111604</v>
      </c>
      <c r="USH293" s="62">
        <v>14111604</v>
      </c>
      <c r="USI293" s="62">
        <v>14111604</v>
      </c>
      <c r="USJ293" s="62">
        <v>14111604</v>
      </c>
      <c r="USK293" s="62">
        <v>14111604</v>
      </c>
      <c r="USL293" s="62">
        <v>14111604</v>
      </c>
      <c r="USM293" s="62">
        <v>14111604</v>
      </c>
      <c r="USN293" s="62">
        <v>14111604</v>
      </c>
      <c r="USO293" s="62">
        <v>14111604</v>
      </c>
      <c r="USP293" s="62">
        <v>14111604</v>
      </c>
      <c r="USQ293" s="62">
        <v>14111604</v>
      </c>
      <c r="USR293" s="62">
        <v>14111604</v>
      </c>
      <c r="USS293" s="62">
        <v>14111604</v>
      </c>
      <c r="UST293" s="62">
        <v>14111604</v>
      </c>
      <c r="USU293" s="62">
        <v>14111604</v>
      </c>
      <c r="USV293" s="62">
        <v>14111604</v>
      </c>
      <c r="USW293" s="62">
        <v>14111604</v>
      </c>
      <c r="USX293" s="62">
        <v>14111604</v>
      </c>
      <c r="USY293" s="62">
        <v>14111604</v>
      </c>
      <c r="USZ293" s="62">
        <v>14111604</v>
      </c>
      <c r="UTA293" s="62">
        <v>14111604</v>
      </c>
      <c r="UTB293" s="62">
        <v>14111604</v>
      </c>
      <c r="UTC293" s="62">
        <v>14111604</v>
      </c>
      <c r="UTD293" s="62">
        <v>14111604</v>
      </c>
      <c r="UTE293" s="62">
        <v>14111604</v>
      </c>
      <c r="UTF293" s="62">
        <v>14111604</v>
      </c>
      <c r="UTG293" s="62">
        <v>14111604</v>
      </c>
      <c r="UTH293" s="62">
        <v>14111604</v>
      </c>
      <c r="UTI293" s="62">
        <v>14111604</v>
      </c>
      <c r="UTJ293" s="62">
        <v>14111604</v>
      </c>
      <c r="UTK293" s="62">
        <v>14111604</v>
      </c>
      <c r="UTL293" s="62">
        <v>14111604</v>
      </c>
      <c r="UTM293" s="62">
        <v>14111604</v>
      </c>
      <c r="UTN293" s="62">
        <v>14111604</v>
      </c>
      <c r="UTO293" s="62">
        <v>14111604</v>
      </c>
      <c r="UTP293" s="62">
        <v>14111604</v>
      </c>
      <c r="UTQ293" s="62">
        <v>14111604</v>
      </c>
      <c r="UTR293" s="62">
        <v>14111604</v>
      </c>
      <c r="UTS293" s="62">
        <v>14111604</v>
      </c>
      <c r="UTT293" s="62">
        <v>14111604</v>
      </c>
      <c r="UTU293" s="62">
        <v>14111604</v>
      </c>
      <c r="UTV293" s="62">
        <v>14111604</v>
      </c>
      <c r="UTW293" s="62">
        <v>14111604</v>
      </c>
      <c r="UTX293" s="62">
        <v>14111604</v>
      </c>
      <c r="UTY293" s="62">
        <v>14111604</v>
      </c>
      <c r="UTZ293" s="62">
        <v>14111604</v>
      </c>
      <c r="UUA293" s="62">
        <v>14111604</v>
      </c>
      <c r="UUB293" s="62">
        <v>14111604</v>
      </c>
      <c r="UUC293" s="62">
        <v>14111604</v>
      </c>
      <c r="UUD293" s="62">
        <v>14111604</v>
      </c>
      <c r="UUE293" s="62">
        <v>14111604</v>
      </c>
      <c r="UUF293" s="62">
        <v>14111604</v>
      </c>
      <c r="UUG293" s="62">
        <v>14111604</v>
      </c>
      <c r="UUH293" s="62">
        <v>14111604</v>
      </c>
      <c r="UUI293" s="62">
        <v>14111604</v>
      </c>
      <c r="UUJ293" s="62">
        <v>14111604</v>
      </c>
      <c r="UUK293" s="62">
        <v>14111604</v>
      </c>
      <c r="UUL293" s="62">
        <v>14111604</v>
      </c>
      <c r="UUM293" s="62">
        <v>14111604</v>
      </c>
      <c r="UUN293" s="62">
        <v>14111604</v>
      </c>
      <c r="UUO293" s="62">
        <v>14111604</v>
      </c>
      <c r="UUP293" s="62">
        <v>14111604</v>
      </c>
      <c r="UUQ293" s="62">
        <v>14111604</v>
      </c>
      <c r="UUR293" s="62">
        <v>14111604</v>
      </c>
      <c r="UUS293" s="62">
        <v>14111604</v>
      </c>
      <c r="UUT293" s="62">
        <v>14111604</v>
      </c>
      <c r="UUU293" s="62">
        <v>14111604</v>
      </c>
      <c r="UUV293" s="62">
        <v>14111604</v>
      </c>
      <c r="UUW293" s="62">
        <v>14111604</v>
      </c>
      <c r="UUX293" s="62">
        <v>14111604</v>
      </c>
      <c r="UUY293" s="62">
        <v>14111604</v>
      </c>
      <c r="UUZ293" s="62">
        <v>14111604</v>
      </c>
      <c r="UVA293" s="62">
        <v>14111604</v>
      </c>
      <c r="UVB293" s="62">
        <v>14111604</v>
      </c>
      <c r="UVC293" s="62">
        <v>14111604</v>
      </c>
      <c r="UVD293" s="62">
        <v>14111604</v>
      </c>
      <c r="UVE293" s="62">
        <v>14111604</v>
      </c>
      <c r="UVF293" s="62">
        <v>14111604</v>
      </c>
      <c r="UVG293" s="62">
        <v>14111604</v>
      </c>
      <c r="UVH293" s="62">
        <v>14111604</v>
      </c>
      <c r="UVI293" s="62">
        <v>14111604</v>
      </c>
      <c r="UVJ293" s="62">
        <v>14111604</v>
      </c>
      <c r="UVK293" s="62">
        <v>14111604</v>
      </c>
      <c r="UVL293" s="62">
        <v>14111604</v>
      </c>
      <c r="UVM293" s="62">
        <v>14111604</v>
      </c>
      <c r="UVN293" s="62">
        <v>14111604</v>
      </c>
      <c r="UVO293" s="62">
        <v>14111604</v>
      </c>
      <c r="UVP293" s="62">
        <v>14111604</v>
      </c>
      <c r="UVQ293" s="62">
        <v>14111604</v>
      </c>
      <c r="UVR293" s="62">
        <v>14111604</v>
      </c>
      <c r="UVS293" s="62">
        <v>14111604</v>
      </c>
      <c r="UVT293" s="62">
        <v>14111604</v>
      </c>
      <c r="UVU293" s="62">
        <v>14111604</v>
      </c>
      <c r="UVV293" s="62">
        <v>14111604</v>
      </c>
      <c r="UVW293" s="62">
        <v>14111604</v>
      </c>
      <c r="UVX293" s="62">
        <v>14111604</v>
      </c>
      <c r="UVY293" s="62">
        <v>14111604</v>
      </c>
      <c r="UVZ293" s="62">
        <v>14111604</v>
      </c>
      <c r="UWA293" s="62">
        <v>14111604</v>
      </c>
      <c r="UWB293" s="62">
        <v>14111604</v>
      </c>
      <c r="UWC293" s="62">
        <v>14111604</v>
      </c>
      <c r="UWD293" s="62">
        <v>14111604</v>
      </c>
      <c r="UWE293" s="62">
        <v>14111604</v>
      </c>
      <c r="UWF293" s="62">
        <v>14111604</v>
      </c>
      <c r="UWG293" s="62">
        <v>14111604</v>
      </c>
      <c r="UWH293" s="62">
        <v>14111604</v>
      </c>
      <c r="UWI293" s="62">
        <v>14111604</v>
      </c>
      <c r="UWJ293" s="62">
        <v>14111604</v>
      </c>
      <c r="UWK293" s="62">
        <v>14111604</v>
      </c>
      <c r="UWL293" s="62">
        <v>14111604</v>
      </c>
      <c r="UWM293" s="62">
        <v>14111604</v>
      </c>
      <c r="UWN293" s="62">
        <v>14111604</v>
      </c>
      <c r="UWO293" s="62">
        <v>14111604</v>
      </c>
      <c r="UWP293" s="62">
        <v>14111604</v>
      </c>
      <c r="UWQ293" s="62">
        <v>14111604</v>
      </c>
      <c r="UWR293" s="62">
        <v>14111604</v>
      </c>
      <c r="UWS293" s="62">
        <v>14111604</v>
      </c>
      <c r="UWT293" s="62">
        <v>14111604</v>
      </c>
      <c r="UWU293" s="62">
        <v>14111604</v>
      </c>
      <c r="UWV293" s="62">
        <v>14111604</v>
      </c>
      <c r="UWW293" s="62">
        <v>14111604</v>
      </c>
      <c r="UWX293" s="62">
        <v>14111604</v>
      </c>
      <c r="UWY293" s="62">
        <v>14111604</v>
      </c>
      <c r="UWZ293" s="62">
        <v>14111604</v>
      </c>
      <c r="UXA293" s="62">
        <v>14111604</v>
      </c>
      <c r="UXB293" s="62">
        <v>14111604</v>
      </c>
      <c r="UXC293" s="62">
        <v>14111604</v>
      </c>
      <c r="UXD293" s="62">
        <v>14111604</v>
      </c>
      <c r="UXE293" s="62">
        <v>14111604</v>
      </c>
      <c r="UXF293" s="62">
        <v>14111604</v>
      </c>
      <c r="UXG293" s="62">
        <v>14111604</v>
      </c>
      <c r="UXH293" s="62">
        <v>14111604</v>
      </c>
      <c r="UXI293" s="62">
        <v>14111604</v>
      </c>
      <c r="UXJ293" s="62">
        <v>14111604</v>
      </c>
      <c r="UXK293" s="62">
        <v>14111604</v>
      </c>
      <c r="UXL293" s="62">
        <v>14111604</v>
      </c>
      <c r="UXM293" s="62">
        <v>14111604</v>
      </c>
      <c r="UXN293" s="62">
        <v>14111604</v>
      </c>
      <c r="UXO293" s="62">
        <v>14111604</v>
      </c>
      <c r="UXP293" s="62">
        <v>14111604</v>
      </c>
      <c r="UXQ293" s="62">
        <v>14111604</v>
      </c>
      <c r="UXR293" s="62">
        <v>14111604</v>
      </c>
      <c r="UXS293" s="62">
        <v>14111604</v>
      </c>
      <c r="UXT293" s="62">
        <v>14111604</v>
      </c>
      <c r="UXU293" s="62">
        <v>14111604</v>
      </c>
      <c r="UXV293" s="62">
        <v>14111604</v>
      </c>
      <c r="UXW293" s="62">
        <v>14111604</v>
      </c>
      <c r="UXX293" s="62">
        <v>14111604</v>
      </c>
      <c r="UXY293" s="62">
        <v>14111604</v>
      </c>
      <c r="UXZ293" s="62">
        <v>14111604</v>
      </c>
      <c r="UYA293" s="62">
        <v>14111604</v>
      </c>
      <c r="UYB293" s="62">
        <v>14111604</v>
      </c>
      <c r="UYC293" s="62">
        <v>14111604</v>
      </c>
      <c r="UYD293" s="62">
        <v>14111604</v>
      </c>
      <c r="UYE293" s="62">
        <v>14111604</v>
      </c>
      <c r="UYF293" s="62">
        <v>14111604</v>
      </c>
      <c r="UYG293" s="62">
        <v>14111604</v>
      </c>
      <c r="UYH293" s="62">
        <v>14111604</v>
      </c>
      <c r="UYI293" s="62">
        <v>14111604</v>
      </c>
      <c r="UYJ293" s="62">
        <v>14111604</v>
      </c>
      <c r="UYK293" s="62">
        <v>14111604</v>
      </c>
      <c r="UYL293" s="62">
        <v>14111604</v>
      </c>
      <c r="UYM293" s="62">
        <v>14111604</v>
      </c>
      <c r="UYN293" s="62">
        <v>14111604</v>
      </c>
      <c r="UYO293" s="62">
        <v>14111604</v>
      </c>
      <c r="UYP293" s="62">
        <v>14111604</v>
      </c>
      <c r="UYQ293" s="62">
        <v>14111604</v>
      </c>
      <c r="UYR293" s="62">
        <v>14111604</v>
      </c>
      <c r="UYS293" s="62">
        <v>14111604</v>
      </c>
      <c r="UYT293" s="62">
        <v>14111604</v>
      </c>
      <c r="UYU293" s="62">
        <v>14111604</v>
      </c>
      <c r="UYV293" s="62">
        <v>14111604</v>
      </c>
      <c r="UYW293" s="62">
        <v>14111604</v>
      </c>
      <c r="UYX293" s="62">
        <v>14111604</v>
      </c>
      <c r="UYY293" s="62">
        <v>14111604</v>
      </c>
      <c r="UYZ293" s="62">
        <v>14111604</v>
      </c>
      <c r="UZA293" s="62">
        <v>14111604</v>
      </c>
      <c r="UZB293" s="62">
        <v>14111604</v>
      </c>
      <c r="UZC293" s="62">
        <v>14111604</v>
      </c>
      <c r="UZD293" s="62">
        <v>14111604</v>
      </c>
      <c r="UZE293" s="62">
        <v>14111604</v>
      </c>
      <c r="UZF293" s="62">
        <v>14111604</v>
      </c>
      <c r="UZG293" s="62">
        <v>14111604</v>
      </c>
      <c r="UZH293" s="62">
        <v>14111604</v>
      </c>
      <c r="UZI293" s="62">
        <v>14111604</v>
      </c>
      <c r="UZJ293" s="62">
        <v>14111604</v>
      </c>
      <c r="UZK293" s="62">
        <v>14111604</v>
      </c>
      <c r="UZL293" s="62">
        <v>14111604</v>
      </c>
      <c r="UZM293" s="62">
        <v>14111604</v>
      </c>
      <c r="UZN293" s="62">
        <v>14111604</v>
      </c>
      <c r="UZO293" s="62">
        <v>14111604</v>
      </c>
      <c r="UZP293" s="62">
        <v>14111604</v>
      </c>
      <c r="UZQ293" s="62">
        <v>14111604</v>
      </c>
      <c r="UZR293" s="62">
        <v>14111604</v>
      </c>
      <c r="UZS293" s="62">
        <v>14111604</v>
      </c>
      <c r="UZT293" s="62">
        <v>14111604</v>
      </c>
      <c r="UZU293" s="62">
        <v>14111604</v>
      </c>
      <c r="UZV293" s="62">
        <v>14111604</v>
      </c>
      <c r="UZW293" s="62">
        <v>14111604</v>
      </c>
      <c r="UZX293" s="62">
        <v>14111604</v>
      </c>
      <c r="UZY293" s="62">
        <v>14111604</v>
      </c>
      <c r="UZZ293" s="62">
        <v>14111604</v>
      </c>
      <c r="VAA293" s="62">
        <v>14111604</v>
      </c>
      <c r="VAB293" s="62">
        <v>14111604</v>
      </c>
      <c r="VAC293" s="62">
        <v>14111604</v>
      </c>
      <c r="VAD293" s="62">
        <v>14111604</v>
      </c>
      <c r="VAE293" s="62">
        <v>14111604</v>
      </c>
      <c r="VAF293" s="62">
        <v>14111604</v>
      </c>
      <c r="VAG293" s="62">
        <v>14111604</v>
      </c>
      <c r="VAH293" s="62">
        <v>14111604</v>
      </c>
      <c r="VAI293" s="62">
        <v>14111604</v>
      </c>
      <c r="VAJ293" s="62">
        <v>14111604</v>
      </c>
      <c r="VAK293" s="62">
        <v>14111604</v>
      </c>
      <c r="VAL293" s="62">
        <v>14111604</v>
      </c>
      <c r="VAM293" s="62">
        <v>14111604</v>
      </c>
      <c r="VAN293" s="62">
        <v>14111604</v>
      </c>
      <c r="VAO293" s="62">
        <v>14111604</v>
      </c>
      <c r="VAP293" s="62">
        <v>14111604</v>
      </c>
      <c r="VAQ293" s="62">
        <v>14111604</v>
      </c>
      <c r="VAR293" s="62">
        <v>14111604</v>
      </c>
      <c r="VAS293" s="62">
        <v>14111604</v>
      </c>
      <c r="VAT293" s="62">
        <v>14111604</v>
      </c>
      <c r="VAU293" s="62">
        <v>14111604</v>
      </c>
      <c r="VAV293" s="62">
        <v>14111604</v>
      </c>
      <c r="VAW293" s="62">
        <v>14111604</v>
      </c>
      <c r="VAX293" s="62">
        <v>14111604</v>
      </c>
      <c r="VAY293" s="62">
        <v>14111604</v>
      </c>
      <c r="VAZ293" s="62">
        <v>14111604</v>
      </c>
      <c r="VBA293" s="62">
        <v>14111604</v>
      </c>
      <c r="VBB293" s="62">
        <v>14111604</v>
      </c>
      <c r="VBC293" s="62">
        <v>14111604</v>
      </c>
      <c r="VBD293" s="62">
        <v>14111604</v>
      </c>
      <c r="VBE293" s="62">
        <v>14111604</v>
      </c>
      <c r="VBF293" s="62">
        <v>14111604</v>
      </c>
      <c r="VBG293" s="62">
        <v>14111604</v>
      </c>
      <c r="VBH293" s="62">
        <v>14111604</v>
      </c>
      <c r="VBI293" s="62">
        <v>14111604</v>
      </c>
      <c r="VBJ293" s="62">
        <v>14111604</v>
      </c>
      <c r="VBK293" s="62">
        <v>14111604</v>
      </c>
      <c r="VBL293" s="62">
        <v>14111604</v>
      </c>
      <c r="VBM293" s="62">
        <v>14111604</v>
      </c>
      <c r="VBN293" s="62">
        <v>14111604</v>
      </c>
      <c r="VBO293" s="62">
        <v>14111604</v>
      </c>
      <c r="VBP293" s="62">
        <v>14111604</v>
      </c>
      <c r="VBQ293" s="62">
        <v>14111604</v>
      </c>
      <c r="VBR293" s="62">
        <v>14111604</v>
      </c>
      <c r="VBS293" s="62">
        <v>14111604</v>
      </c>
      <c r="VBT293" s="62">
        <v>14111604</v>
      </c>
      <c r="VBU293" s="62">
        <v>14111604</v>
      </c>
      <c r="VBV293" s="62">
        <v>14111604</v>
      </c>
      <c r="VBW293" s="62">
        <v>14111604</v>
      </c>
      <c r="VBX293" s="62">
        <v>14111604</v>
      </c>
      <c r="VBY293" s="62">
        <v>14111604</v>
      </c>
      <c r="VBZ293" s="62">
        <v>14111604</v>
      </c>
      <c r="VCA293" s="62">
        <v>14111604</v>
      </c>
      <c r="VCB293" s="62">
        <v>14111604</v>
      </c>
      <c r="VCC293" s="62">
        <v>14111604</v>
      </c>
      <c r="VCD293" s="62">
        <v>14111604</v>
      </c>
      <c r="VCE293" s="62">
        <v>14111604</v>
      </c>
      <c r="VCF293" s="62">
        <v>14111604</v>
      </c>
      <c r="VCG293" s="62">
        <v>14111604</v>
      </c>
      <c r="VCH293" s="62">
        <v>14111604</v>
      </c>
      <c r="VCI293" s="62">
        <v>14111604</v>
      </c>
      <c r="VCJ293" s="62">
        <v>14111604</v>
      </c>
      <c r="VCK293" s="62">
        <v>14111604</v>
      </c>
      <c r="VCL293" s="62">
        <v>14111604</v>
      </c>
      <c r="VCM293" s="62">
        <v>14111604</v>
      </c>
      <c r="VCN293" s="62">
        <v>14111604</v>
      </c>
      <c r="VCO293" s="62">
        <v>14111604</v>
      </c>
      <c r="VCP293" s="62">
        <v>14111604</v>
      </c>
      <c r="VCQ293" s="62">
        <v>14111604</v>
      </c>
      <c r="VCR293" s="62">
        <v>14111604</v>
      </c>
      <c r="VCS293" s="62">
        <v>14111604</v>
      </c>
      <c r="VCT293" s="62">
        <v>14111604</v>
      </c>
      <c r="VCU293" s="62">
        <v>14111604</v>
      </c>
      <c r="VCV293" s="62">
        <v>14111604</v>
      </c>
      <c r="VCW293" s="62">
        <v>14111604</v>
      </c>
      <c r="VCX293" s="62">
        <v>14111604</v>
      </c>
      <c r="VCY293" s="62">
        <v>14111604</v>
      </c>
      <c r="VCZ293" s="62">
        <v>14111604</v>
      </c>
      <c r="VDA293" s="62">
        <v>14111604</v>
      </c>
      <c r="VDB293" s="62">
        <v>14111604</v>
      </c>
      <c r="VDC293" s="62">
        <v>14111604</v>
      </c>
      <c r="VDD293" s="62">
        <v>14111604</v>
      </c>
      <c r="VDE293" s="62">
        <v>14111604</v>
      </c>
      <c r="VDF293" s="62">
        <v>14111604</v>
      </c>
      <c r="VDG293" s="62">
        <v>14111604</v>
      </c>
      <c r="VDH293" s="62">
        <v>14111604</v>
      </c>
      <c r="VDI293" s="62">
        <v>14111604</v>
      </c>
      <c r="VDJ293" s="62">
        <v>14111604</v>
      </c>
      <c r="VDK293" s="62">
        <v>14111604</v>
      </c>
      <c r="VDL293" s="62">
        <v>14111604</v>
      </c>
      <c r="VDM293" s="62">
        <v>14111604</v>
      </c>
      <c r="VDN293" s="62">
        <v>14111604</v>
      </c>
      <c r="VDO293" s="62">
        <v>14111604</v>
      </c>
      <c r="VDP293" s="62">
        <v>14111604</v>
      </c>
      <c r="VDQ293" s="62">
        <v>14111604</v>
      </c>
      <c r="VDR293" s="62">
        <v>14111604</v>
      </c>
      <c r="VDS293" s="62">
        <v>14111604</v>
      </c>
      <c r="VDT293" s="62">
        <v>14111604</v>
      </c>
      <c r="VDU293" s="62">
        <v>14111604</v>
      </c>
      <c r="VDV293" s="62">
        <v>14111604</v>
      </c>
      <c r="VDW293" s="62">
        <v>14111604</v>
      </c>
      <c r="VDX293" s="62">
        <v>14111604</v>
      </c>
      <c r="VDY293" s="62">
        <v>14111604</v>
      </c>
      <c r="VDZ293" s="62">
        <v>14111604</v>
      </c>
      <c r="VEA293" s="62">
        <v>14111604</v>
      </c>
      <c r="VEB293" s="62">
        <v>14111604</v>
      </c>
      <c r="VEC293" s="62">
        <v>14111604</v>
      </c>
      <c r="VED293" s="62">
        <v>14111604</v>
      </c>
      <c r="VEE293" s="62">
        <v>14111604</v>
      </c>
      <c r="VEF293" s="62">
        <v>14111604</v>
      </c>
      <c r="VEG293" s="62">
        <v>14111604</v>
      </c>
      <c r="VEH293" s="62">
        <v>14111604</v>
      </c>
      <c r="VEI293" s="62">
        <v>14111604</v>
      </c>
      <c r="VEJ293" s="62">
        <v>14111604</v>
      </c>
      <c r="VEK293" s="62">
        <v>14111604</v>
      </c>
      <c r="VEL293" s="62">
        <v>14111604</v>
      </c>
      <c r="VEM293" s="62">
        <v>14111604</v>
      </c>
      <c r="VEN293" s="62">
        <v>14111604</v>
      </c>
      <c r="VEO293" s="62">
        <v>14111604</v>
      </c>
      <c r="VEP293" s="62">
        <v>14111604</v>
      </c>
      <c r="VEQ293" s="62">
        <v>14111604</v>
      </c>
      <c r="VER293" s="62">
        <v>14111604</v>
      </c>
      <c r="VES293" s="62">
        <v>14111604</v>
      </c>
      <c r="VET293" s="62">
        <v>14111604</v>
      </c>
      <c r="VEU293" s="62">
        <v>14111604</v>
      </c>
      <c r="VEV293" s="62">
        <v>14111604</v>
      </c>
      <c r="VEW293" s="62">
        <v>14111604</v>
      </c>
      <c r="VEX293" s="62">
        <v>14111604</v>
      </c>
      <c r="VEY293" s="62">
        <v>14111604</v>
      </c>
      <c r="VEZ293" s="62">
        <v>14111604</v>
      </c>
      <c r="VFA293" s="62">
        <v>14111604</v>
      </c>
      <c r="VFB293" s="62">
        <v>14111604</v>
      </c>
      <c r="VFC293" s="62">
        <v>14111604</v>
      </c>
      <c r="VFD293" s="62">
        <v>14111604</v>
      </c>
      <c r="VFE293" s="62">
        <v>14111604</v>
      </c>
      <c r="VFF293" s="62">
        <v>14111604</v>
      </c>
      <c r="VFG293" s="62">
        <v>14111604</v>
      </c>
      <c r="VFH293" s="62">
        <v>14111604</v>
      </c>
      <c r="VFI293" s="62">
        <v>14111604</v>
      </c>
      <c r="VFJ293" s="62">
        <v>14111604</v>
      </c>
      <c r="VFK293" s="62">
        <v>14111604</v>
      </c>
      <c r="VFL293" s="62">
        <v>14111604</v>
      </c>
      <c r="VFM293" s="62">
        <v>14111604</v>
      </c>
      <c r="VFN293" s="62">
        <v>14111604</v>
      </c>
      <c r="VFO293" s="62">
        <v>14111604</v>
      </c>
      <c r="VFP293" s="62">
        <v>14111604</v>
      </c>
      <c r="VFQ293" s="62">
        <v>14111604</v>
      </c>
      <c r="VFR293" s="62">
        <v>14111604</v>
      </c>
      <c r="VFS293" s="62">
        <v>14111604</v>
      </c>
      <c r="VFT293" s="62">
        <v>14111604</v>
      </c>
      <c r="VFU293" s="62">
        <v>14111604</v>
      </c>
      <c r="VFV293" s="62">
        <v>14111604</v>
      </c>
      <c r="VFW293" s="62">
        <v>14111604</v>
      </c>
      <c r="VFX293" s="62">
        <v>14111604</v>
      </c>
      <c r="VFY293" s="62">
        <v>14111604</v>
      </c>
      <c r="VFZ293" s="62">
        <v>14111604</v>
      </c>
      <c r="VGA293" s="62">
        <v>14111604</v>
      </c>
      <c r="VGB293" s="62">
        <v>14111604</v>
      </c>
      <c r="VGC293" s="62">
        <v>14111604</v>
      </c>
      <c r="VGD293" s="62">
        <v>14111604</v>
      </c>
      <c r="VGE293" s="62">
        <v>14111604</v>
      </c>
      <c r="VGF293" s="62">
        <v>14111604</v>
      </c>
      <c r="VGG293" s="62">
        <v>14111604</v>
      </c>
      <c r="VGH293" s="62">
        <v>14111604</v>
      </c>
      <c r="VGI293" s="62">
        <v>14111604</v>
      </c>
      <c r="VGJ293" s="62">
        <v>14111604</v>
      </c>
      <c r="VGK293" s="62">
        <v>14111604</v>
      </c>
      <c r="VGL293" s="62">
        <v>14111604</v>
      </c>
      <c r="VGM293" s="62">
        <v>14111604</v>
      </c>
      <c r="VGN293" s="62">
        <v>14111604</v>
      </c>
      <c r="VGO293" s="62">
        <v>14111604</v>
      </c>
      <c r="VGP293" s="62">
        <v>14111604</v>
      </c>
      <c r="VGQ293" s="62">
        <v>14111604</v>
      </c>
      <c r="VGR293" s="62">
        <v>14111604</v>
      </c>
      <c r="VGS293" s="62">
        <v>14111604</v>
      </c>
      <c r="VGT293" s="62">
        <v>14111604</v>
      </c>
      <c r="VGU293" s="62">
        <v>14111604</v>
      </c>
      <c r="VGV293" s="62">
        <v>14111604</v>
      </c>
      <c r="VGW293" s="62">
        <v>14111604</v>
      </c>
      <c r="VGX293" s="62">
        <v>14111604</v>
      </c>
      <c r="VGY293" s="62">
        <v>14111604</v>
      </c>
      <c r="VGZ293" s="62">
        <v>14111604</v>
      </c>
      <c r="VHA293" s="62">
        <v>14111604</v>
      </c>
      <c r="VHB293" s="62">
        <v>14111604</v>
      </c>
      <c r="VHC293" s="62">
        <v>14111604</v>
      </c>
      <c r="VHD293" s="62">
        <v>14111604</v>
      </c>
      <c r="VHE293" s="62">
        <v>14111604</v>
      </c>
      <c r="VHF293" s="62">
        <v>14111604</v>
      </c>
      <c r="VHG293" s="62">
        <v>14111604</v>
      </c>
      <c r="VHH293" s="62">
        <v>14111604</v>
      </c>
      <c r="VHI293" s="62">
        <v>14111604</v>
      </c>
      <c r="VHJ293" s="62">
        <v>14111604</v>
      </c>
      <c r="VHK293" s="62">
        <v>14111604</v>
      </c>
      <c r="VHL293" s="62">
        <v>14111604</v>
      </c>
      <c r="VHM293" s="62">
        <v>14111604</v>
      </c>
      <c r="VHN293" s="62">
        <v>14111604</v>
      </c>
      <c r="VHO293" s="62">
        <v>14111604</v>
      </c>
      <c r="VHP293" s="62">
        <v>14111604</v>
      </c>
      <c r="VHQ293" s="62">
        <v>14111604</v>
      </c>
      <c r="VHR293" s="62">
        <v>14111604</v>
      </c>
      <c r="VHS293" s="62">
        <v>14111604</v>
      </c>
      <c r="VHT293" s="62">
        <v>14111604</v>
      </c>
      <c r="VHU293" s="62">
        <v>14111604</v>
      </c>
      <c r="VHV293" s="62">
        <v>14111604</v>
      </c>
      <c r="VHW293" s="62">
        <v>14111604</v>
      </c>
      <c r="VHX293" s="62">
        <v>14111604</v>
      </c>
      <c r="VHY293" s="62">
        <v>14111604</v>
      </c>
      <c r="VHZ293" s="62">
        <v>14111604</v>
      </c>
      <c r="VIA293" s="62">
        <v>14111604</v>
      </c>
      <c r="VIB293" s="62">
        <v>14111604</v>
      </c>
      <c r="VIC293" s="62">
        <v>14111604</v>
      </c>
      <c r="VID293" s="62">
        <v>14111604</v>
      </c>
      <c r="VIE293" s="62">
        <v>14111604</v>
      </c>
      <c r="VIF293" s="62">
        <v>14111604</v>
      </c>
      <c r="VIG293" s="62">
        <v>14111604</v>
      </c>
      <c r="VIH293" s="62">
        <v>14111604</v>
      </c>
      <c r="VII293" s="62">
        <v>14111604</v>
      </c>
      <c r="VIJ293" s="62">
        <v>14111604</v>
      </c>
      <c r="VIK293" s="62">
        <v>14111604</v>
      </c>
      <c r="VIL293" s="62">
        <v>14111604</v>
      </c>
      <c r="VIM293" s="62">
        <v>14111604</v>
      </c>
      <c r="VIN293" s="62">
        <v>14111604</v>
      </c>
      <c r="VIO293" s="62">
        <v>14111604</v>
      </c>
      <c r="VIP293" s="62">
        <v>14111604</v>
      </c>
      <c r="VIQ293" s="62">
        <v>14111604</v>
      </c>
      <c r="VIR293" s="62">
        <v>14111604</v>
      </c>
      <c r="VIS293" s="62">
        <v>14111604</v>
      </c>
      <c r="VIT293" s="62">
        <v>14111604</v>
      </c>
      <c r="VIU293" s="62">
        <v>14111604</v>
      </c>
      <c r="VIV293" s="62">
        <v>14111604</v>
      </c>
      <c r="VIW293" s="62">
        <v>14111604</v>
      </c>
      <c r="VIX293" s="62">
        <v>14111604</v>
      </c>
      <c r="VIY293" s="62">
        <v>14111604</v>
      </c>
      <c r="VIZ293" s="62">
        <v>14111604</v>
      </c>
      <c r="VJA293" s="62">
        <v>14111604</v>
      </c>
      <c r="VJB293" s="62">
        <v>14111604</v>
      </c>
      <c r="VJC293" s="62">
        <v>14111604</v>
      </c>
      <c r="VJD293" s="62">
        <v>14111604</v>
      </c>
      <c r="VJE293" s="62">
        <v>14111604</v>
      </c>
      <c r="VJF293" s="62">
        <v>14111604</v>
      </c>
      <c r="VJG293" s="62">
        <v>14111604</v>
      </c>
      <c r="VJH293" s="62">
        <v>14111604</v>
      </c>
      <c r="VJI293" s="62">
        <v>14111604</v>
      </c>
      <c r="VJJ293" s="62">
        <v>14111604</v>
      </c>
      <c r="VJK293" s="62">
        <v>14111604</v>
      </c>
      <c r="VJL293" s="62">
        <v>14111604</v>
      </c>
      <c r="VJM293" s="62">
        <v>14111604</v>
      </c>
      <c r="VJN293" s="62">
        <v>14111604</v>
      </c>
      <c r="VJO293" s="62">
        <v>14111604</v>
      </c>
      <c r="VJP293" s="62">
        <v>14111604</v>
      </c>
      <c r="VJQ293" s="62">
        <v>14111604</v>
      </c>
      <c r="VJR293" s="62">
        <v>14111604</v>
      </c>
      <c r="VJS293" s="62">
        <v>14111604</v>
      </c>
      <c r="VJT293" s="62">
        <v>14111604</v>
      </c>
      <c r="VJU293" s="62">
        <v>14111604</v>
      </c>
      <c r="VJV293" s="62">
        <v>14111604</v>
      </c>
      <c r="VJW293" s="62">
        <v>14111604</v>
      </c>
      <c r="VJX293" s="62">
        <v>14111604</v>
      </c>
      <c r="VJY293" s="62">
        <v>14111604</v>
      </c>
      <c r="VJZ293" s="62">
        <v>14111604</v>
      </c>
      <c r="VKA293" s="62">
        <v>14111604</v>
      </c>
      <c r="VKB293" s="62">
        <v>14111604</v>
      </c>
      <c r="VKC293" s="62">
        <v>14111604</v>
      </c>
      <c r="VKD293" s="62">
        <v>14111604</v>
      </c>
      <c r="VKE293" s="62">
        <v>14111604</v>
      </c>
      <c r="VKF293" s="62">
        <v>14111604</v>
      </c>
      <c r="VKG293" s="62">
        <v>14111604</v>
      </c>
      <c r="VKH293" s="62">
        <v>14111604</v>
      </c>
      <c r="VKI293" s="62">
        <v>14111604</v>
      </c>
      <c r="VKJ293" s="62">
        <v>14111604</v>
      </c>
      <c r="VKK293" s="62">
        <v>14111604</v>
      </c>
      <c r="VKL293" s="62">
        <v>14111604</v>
      </c>
      <c r="VKM293" s="62">
        <v>14111604</v>
      </c>
      <c r="VKN293" s="62">
        <v>14111604</v>
      </c>
      <c r="VKO293" s="62">
        <v>14111604</v>
      </c>
      <c r="VKP293" s="62">
        <v>14111604</v>
      </c>
      <c r="VKQ293" s="62">
        <v>14111604</v>
      </c>
      <c r="VKR293" s="62">
        <v>14111604</v>
      </c>
      <c r="VKS293" s="62">
        <v>14111604</v>
      </c>
      <c r="VKT293" s="62">
        <v>14111604</v>
      </c>
      <c r="VKU293" s="62">
        <v>14111604</v>
      </c>
      <c r="VKV293" s="62">
        <v>14111604</v>
      </c>
      <c r="VKW293" s="62">
        <v>14111604</v>
      </c>
      <c r="VKX293" s="62">
        <v>14111604</v>
      </c>
      <c r="VKY293" s="62">
        <v>14111604</v>
      </c>
      <c r="VKZ293" s="62">
        <v>14111604</v>
      </c>
      <c r="VLA293" s="62">
        <v>14111604</v>
      </c>
      <c r="VLB293" s="62">
        <v>14111604</v>
      </c>
      <c r="VLC293" s="62">
        <v>14111604</v>
      </c>
      <c r="VLD293" s="62">
        <v>14111604</v>
      </c>
      <c r="VLE293" s="62">
        <v>14111604</v>
      </c>
      <c r="VLF293" s="62">
        <v>14111604</v>
      </c>
      <c r="VLG293" s="62">
        <v>14111604</v>
      </c>
      <c r="VLH293" s="62">
        <v>14111604</v>
      </c>
      <c r="VLI293" s="62">
        <v>14111604</v>
      </c>
      <c r="VLJ293" s="62">
        <v>14111604</v>
      </c>
      <c r="VLK293" s="62">
        <v>14111604</v>
      </c>
      <c r="VLL293" s="62">
        <v>14111604</v>
      </c>
      <c r="VLM293" s="62">
        <v>14111604</v>
      </c>
      <c r="VLN293" s="62">
        <v>14111604</v>
      </c>
      <c r="VLO293" s="62">
        <v>14111604</v>
      </c>
      <c r="VLP293" s="62">
        <v>14111604</v>
      </c>
      <c r="VLQ293" s="62">
        <v>14111604</v>
      </c>
      <c r="VLR293" s="62">
        <v>14111604</v>
      </c>
      <c r="VLS293" s="62">
        <v>14111604</v>
      </c>
      <c r="VLT293" s="62">
        <v>14111604</v>
      </c>
      <c r="VLU293" s="62">
        <v>14111604</v>
      </c>
      <c r="VLV293" s="62">
        <v>14111604</v>
      </c>
      <c r="VLW293" s="62">
        <v>14111604</v>
      </c>
      <c r="VLX293" s="62">
        <v>14111604</v>
      </c>
      <c r="VLY293" s="62">
        <v>14111604</v>
      </c>
      <c r="VLZ293" s="62">
        <v>14111604</v>
      </c>
      <c r="VMA293" s="62">
        <v>14111604</v>
      </c>
      <c r="VMB293" s="62">
        <v>14111604</v>
      </c>
      <c r="VMC293" s="62">
        <v>14111604</v>
      </c>
      <c r="VMD293" s="62">
        <v>14111604</v>
      </c>
      <c r="VME293" s="62">
        <v>14111604</v>
      </c>
      <c r="VMF293" s="62">
        <v>14111604</v>
      </c>
      <c r="VMG293" s="62">
        <v>14111604</v>
      </c>
      <c r="VMH293" s="62">
        <v>14111604</v>
      </c>
      <c r="VMI293" s="62">
        <v>14111604</v>
      </c>
      <c r="VMJ293" s="62">
        <v>14111604</v>
      </c>
      <c r="VMK293" s="62">
        <v>14111604</v>
      </c>
      <c r="VML293" s="62">
        <v>14111604</v>
      </c>
      <c r="VMM293" s="62">
        <v>14111604</v>
      </c>
      <c r="VMN293" s="62">
        <v>14111604</v>
      </c>
      <c r="VMO293" s="62">
        <v>14111604</v>
      </c>
      <c r="VMP293" s="62">
        <v>14111604</v>
      </c>
      <c r="VMQ293" s="62">
        <v>14111604</v>
      </c>
      <c r="VMR293" s="62">
        <v>14111604</v>
      </c>
      <c r="VMS293" s="62">
        <v>14111604</v>
      </c>
      <c r="VMT293" s="62">
        <v>14111604</v>
      </c>
      <c r="VMU293" s="62">
        <v>14111604</v>
      </c>
      <c r="VMV293" s="62">
        <v>14111604</v>
      </c>
      <c r="VMW293" s="62">
        <v>14111604</v>
      </c>
      <c r="VMX293" s="62">
        <v>14111604</v>
      </c>
      <c r="VMY293" s="62">
        <v>14111604</v>
      </c>
      <c r="VMZ293" s="62">
        <v>14111604</v>
      </c>
      <c r="VNA293" s="62">
        <v>14111604</v>
      </c>
      <c r="VNB293" s="62">
        <v>14111604</v>
      </c>
      <c r="VNC293" s="62">
        <v>14111604</v>
      </c>
      <c r="VND293" s="62">
        <v>14111604</v>
      </c>
      <c r="VNE293" s="62">
        <v>14111604</v>
      </c>
      <c r="VNF293" s="62">
        <v>14111604</v>
      </c>
      <c r="VNG293" s="62">
        <v>14111604</v>
      </c>
      <c r="VNH293" s="62">
        <v>14111604</v>
      </c>
      <c r="VNI293" s="62">
        <v>14111604</v>
      </c>
      <c r="VNJ293" s="62">
        <v>14111604</v>
      </c>
      <c r="VNK293" s="62">
        <v>14111604</v>
      </c>
      <c r="VNL293" s="62">
        <v>14111604</v>
      </c>
      <c r="VNM293" s="62">
        <v>14111604</v>
      </c>
      <c r="VNN293" s="62">
        <v>14111604</v>
      </c>
      <c r="VNO293" s="62">
        <v>14111604</v>
      </c>
      <c r="VNP293" s="62">
        <v>14111604</v>
      </c>
      <c r="VNQ293" s="62">
        <v>14111604</v>
      </c>
      <c r="VNR293" s="62">
        <v>14111604</v>
      </c>
      <c r="VNS293" s="62">
        <v>14111604</v>
      </c>
      <c r="VNT293" s="62">
        <v>14111604</v>
      </c>
      <c r="VNU293" s="62">
        <v>14111604</v>
      </c>
      <c r="VNV293" s="62">
        <v>14111604</v>
      </c>
      <c r="VNW293" s="62">
        <v>14111604</v>
      </c>
      <c r="VNX293" s="62">
        <v>14111604</v>
      </c>
      <c r="VNY293" s="62">
        <v>14111604</v>
      </c>
      <c r="VNZ293" s="62">
        <v>14111604</v>
      </c>
      <c r="VOA293" s="62">
        <v>14111604</v>
      </c>
      <c r="VOB293" s="62">
        <v>14111604</v>
      </c>
      <c r="VOC293" s="62">
        <v>14111604</v>
      </c>
      <c r="VOD293" s="62">
        <v>14111604</v>
      </c>
      <c r="VOE293" s="62">
        <v>14111604</v>
      </c>
      <c r="VOF293" s="62">
        <v>14111604</v>
      </c>
      <c r="VOG293" s="62">
        <v>14111604</v>
      </c>
      <c r="VOH293" s="62">
        <v>14111604</v>
      </c>
      <c r="VOI293" s="62">
        <v>14111604</v>
      </c>
      <c r="VOJ293" s="62">
        <v>14111604</v>
      </c>
      <c r="VOK293" s="62">
        <v>14111604</v>
      </c>
      <c r="VOL293" s="62">
        <v>14111604</v>
      </c>
      <c r="VOM293" s="62">
        <v>14111604</v>
      </c>
      <c r="VON293" s="62">
        <v>14111604</v>
      </c>
      <c r="VOO293" s="62">
        <v>14111604</v>
      </c>
      <c r="VOP293" s="62">
        <v>14111604</v>
      </c>
      <c r="VOQ293" s="62">
        <v>14111604</v>
      </c>
      <c r="VOR293" s="62">
        <v>14111604</v>
      </c>
      <c r="VOS293" s="62">
        <v>14111604</v>
      </c>
      <c r="VOT293" s="62">
        <v>14111604</v>
      </c>
      <c r="VOU293" s="62">
        <v>14111604</v>
      </c>
      <c r="VOV293" s="62">
        <v>14111604</v>
      </c>
      <c r="VOW293" s="62">
        <v>14111604</v>
      </c>
      <c r="VOX293" s="62">
        <v>14111604</v>
      </c>
      <c r="VOY293" s="62">
        <v>14111604</v>
      </c>
      <c r="VOZ293" s="62">
        <v>14111604</v>
      </c>
      <c r="VPA293" s="62">
        <v>14111604</v>
      </c>
      <c r="VPB293" s="62">
        <v>14111604</v>
      </c>
      <c r="VPC293" s="62">
        <v>14111604</v>
      </c>
      <c r="VPD293" s="62">
        <v>14111604</v>
      </c>
      <c r="VPE293" s="62">
        <v>14111604</v>
      </c>
      <c r="VPF293" s="62">
        <v>14111604</v>
      </c>
      <c r="VPG293" s="62">
        <v>14111604</v>
      </c>
      <c r="VPH293" s="62">
        <v>14111604</v>
      </c>
      <c r="VPI293" s="62">
        <v>14111604</v>
      </c>
      <c r="VPJ293" s="62">
        <v>14111604</v>
      </c>
      <c r="VPK293" s="62">
        <v>14111604</v>
      </c>
      <c r="VPL293" s="62">
        <v>14111604</v>
      </c>
      <c r="VPM293" s="62">
        <v>14111604</v>
      </c>
      <c r="VPN293" s="62">
        <v>14111604</v>
      </c>
      <c r="VPO293" s="62">
        <v>14111604</v>
      </c>
      <c r="VPP293" s="62">
        <v>14111604</v>
      </c>
      <c r="VPQ293" s="62">
        <v>14111604</v>
      </c>
      <c r="VPR293" s="62">
        <v>14111604</v>
      </c>
      <c r="VPS293" s="62">
        <v>14111604</v>
      </c>
      <c r="VPT293" s="62">
        <v>14111604</v>
      </c>
      <c r="VPU293" s="62">
        <v>14111604</v>
      </c>
      <c r="VPV293" s="62">
        <v>14111604</v>
      </c>
      <c r="VPW293" s="62">
        <v>14111604</v>
      </c>
      <c r="VPX293" s="62">
        <v>14111604</v>
      </c>
      <c r="VPY293" s="62">
        <v>14111604</v>
      </c>
      <c r="VPZ293" s="62">
        <v>14111604</v>
      </c>
      <c r="VQA293" s="62">
        <v>14111604</v>
      </c>
      <c r="VQB293" s="62">
        <v>14111604</v>
      </c>
      <c r="VQC293" s="62">
        <v>14111604</v>
      </c>
      <c r="VQD293" s="62">
        <v>14111604</v>
      </c>
      <c r="VQE293" s="62">
        <v>14111604</v>
      </c>
      <c r="VQF293" s="62">
        <v>14111604</v>
      </c>
      <c r="VQG293" s="62">
        <v>14111604</v>
      </c>
      <c r="VQH293" s="62">
        <v>14111604</v>
      </c>
      <c r="VQI293" s="62">
        <v>14111604</v>
      </c>
      <c r="VQJ293" s="62">
        <v>14111604</v>
      </c>
      <c r="VQK293" s="62">
        <v>14111604</v>
      </c>
      <c r="VQL293" s="62">
        <v>14111604</v>
      </c>
      <c r="VQM293" s="62">
        <v>14111604</v>
      </c>
      <c r="VQN293" s="62">
        <v>14111604</v>
      </c>
      <c r="VQO293" s="62">
        <v>14111604</v>
      </c>
      <c r="VQP293" s="62">
        <v>14111604</v>
      </c>
      <c r="VQQ293" s="62">
        <v>14111604</v>
      </c>
      <c r="VQR293" s="62">
        <v>14111604</v>
      </c>
      <c r="VQS293" s="62">
        <v>14111604</v>
      </c>
      <c r="VQT293" s="62">
        <v>14111604</v>
      </c>
      <c r="VQU293" s="62">
        <v>14111604</v>
      </c>
      <c r="VQV293" s="62">
        <v>14111604</v>
      </c>
      <c r="VQW293" s="62">
        <v>14111604</v>
      </c>
      <c r="VQX293" s="62">
        <v>14111604</v>
      </c>
      <c r="VQY293" s="62">
        <v>14111604</v>
      </c>
      <c r="VQZ293" s="62">
        <v>14111604</v>
      </c>
      <c r="VRA293" s="62">
        <v>14111604</v>
      </c>
      <c r="VRB293" s="62">
        <v>14111604</v>
      </c>
      <c r="VRC293" s="62">
        <v>14111604</v>
      </c>
      <c r="VRD293" s="62">
        <v>14111604</v>
      </c>
      <c r="VRE293" s="62">
        <v>14111604</v>
      </c>
      <c r="VRF293" s="62">
        <v>14111604</v>
      </c>
      <c r="VRG293" s="62">
        <v>14111604</v>
      </c>
      <c r="VRH293" s="62">
        <v>14111604</v>
      </c>
      <c r="VRI293" s="62">
        <v>14111604</v>
      </c>
      <c r="VRJ293" s="62">
        <v>14111604</v>
      </c>
      <c r="VRK293" s="62">
        <v>14111604</v>
      </c>
      <c r="VRL293" s="62">
        <v>14111604</v>
      </c>
      <c r="VRM293" s="62">
        <v>14111604</v>
      </c>
      <c r="VRN293" s="62">
        <v>14111604</v>
      </c>
      <c r="VRO293" s="62">
        <v>14111604</v>
      </c>
      <c r="VRP293" s="62">
        <v>14111604</v>
      </c>
      <c r="VRQ293" s="62">
        <v>14111604</v>
      </c>
      <c r="VRR293" s="62">
        <v>14111604</v>
      </c>
      <c r="VRS293" s="62">
        <v>14111604</v>
      </c>
      <c r="VRT293" s="62">
        <v>14111604</v>
      </c>
      <c r="VRU293" s="62">
        <v>14111604</v>
      </c>
      <c r="VRV293" s="62">
        <v>14111604</v>
      </c>
      <c r="VRW293" s="62">
        <v>14111604</v>
      </c>
      <c r="VRX293" s="62">
        <v>14111604</v>
      </c>
      <c r="VRY293" s="62">
        <v>14111604</v>
      </c>
      <c r="VRZ293" s="62">
        <v>14111604</v>
      </c>
      <c r="VSA293" s="62">
        <v>14111604</v>
      </c>
      <c r="VSB293" s="62">
        <v>14111604</v>
      </c>
      <c r="VSC293" s="62">
        <v>14111604</v>
      </c>
      <c r="VSD293" s="62">
        <v>14111604</v>
      </c>
      <c r="VSE293" s="62">
        <v>14111604</v>
      </c>
      <c r="VSF293" s="62">
        <v>14111604</v>
      </c>
      <c r="VSG293" s="62">
        <v>14111604</v>
      </c>
      <c r="VSH293" s="62">
        <v>14111604</v>
      </c>
      <c r="VSI293" s="62">
        <v>14111604</v>
      </c>
      <c r="VSJ293" s="62">
        <v>14111604</v>
      </c>
      <c r="VSK293" s="62">
        <v>14111604</v>
      </c>
      <c r="VSL293" s="62">
        <v>14111604</v>
      </c>
      <c r="VSM293" s="62">
        <v>14111604</v>
      </c>
      <c r="VSN293" s="62">
        <v>14111604</v>
      </c>
      <c r="VSO293" s="62">
        <v>14111604</v>
      </c>
      <c r="VSP293" s="62">
        <v>14111604</v>
      </c>
      <c r="VSQ293" s="62">
        <v>14111604</v>
      </c>
      <c r="VSR293" s="62">
        <v>14111604</v>
      </c>
      <c r="VSS293" s="62">
        <v>14111604</v>
      </c>
      <c r="VST293" s="62">
        <v>14111604</v>
      </c>
      <c r="VSU293" s="62">
        <v>14111604</v>
      </c>
      <c r="VSV293" s="62">
        <v>14111604</v>
      </c>
      <c r="VSW293" s="62">
        <v>14111604</v>
      </c>
      <c r="VSX293" s="62">
        <v>14111604</v>
      </c>
      <c r="VSY293" s="62">
        <v>14111604</v>
      </c>
      <c r="VSZ293" s="62">
        <v>14111604</v>
      </c>
      <c r="VTA293" s="62">
        <v>14111604</v>
      </c>
      <c r="VTB293" s="62">
        <v>14111604</v>
      </c>
      <c r="VTC293" s="62">
        <v>14111604</v>
      </c>
      <c r="VTD293" s="62">
        <v>14111604</v>
      </c>
      <c r="VTE293" s="62">
        <v>14111604</v>
      </c>
      <c r="VTF293" s="62">
        <v>14111604</v>
      </c>
      <c r="VTG293" s="62">
        <v>14111604</v>
      </c>
      <c r="VTH293" s="62">
        <v>14111604</v>
      </c>
      <c r="VTI293" s="62">
        <v>14111604</v>
      </c>
      <c r="VTJ293" s="62">
        <v>14111604</v>
      </c>
      <c r="VTK293" s="62">
        <v>14111604</v>
      </c>
      <c r="VTL293" s="62">
        <v>14111604</v>
      </c>
      <c r="VTM293" s="62">
        <v>14111604</v>
      </c>
      <c r="VTN293" s="62">
        <v>14111604</v>
      </c>
      <c r="VTO293" s="62">
        <v>14111604</v>
      </c>
      <c r="VTP293" s="62">
        <v>14111604</v>
      </c>
      <c r="VTQ293" s="62">
        <v>14111604</v>
      </c>
      <c r="VTR293" s="62">
        <v>14111604</v>
      </c>
      <c r="VTS293" s="62">
        <v>14111604</v>
      </c>
      <c r="VTT293" s="62">
        <v>14111604</v>
      </c>
      <c r="VTU293" s="62">
        <v>14111604</v>
      </c>
      <c r="VTV293" s="62">
        <v>14111604</v>
      </c>
      <c r="VTW293" s="62">
        <v>14111604</v>
      </c>
      <c r="VTX293" s="62">
        <v>14111604</v>
      </c>
      <c r="VTY293" s="62">
        <v>14111604</v>
      </c>
      <c r="VTZ293" s="62">
        <v>14111604</v>
      </c>
      <c r="VUA293" s="62">
        <v>14111604</v>
      </c>
      <c r="VUB293" s="62">
        <v>14111604</v>
      </c>
      <c r="VUC293" s="62">
        <v>14111604</v>
      </c>
      <c r="VUD293" s="62">
        <v>14111604</v>
      </c>
      <c r="VUE293" s="62">
        <v>14111604</v>
      </c>
      <c r="VUF293" s="62">
        <v>14111604</v>
      </c>
      <c r="VUG293" s="62">
        <v>14111604</v>
      </c>
      <c r="VUH293" s="62">
        <v>14111604</v>
      </c>
      <c r="VUI293" s="62">
        <v>14111604</v>
      </c>
      <c r="VUJ293" s="62">
        <v>14111604</v>
      </c>
      <c r="VUK293" s="62">
        <v>14111604</v>
      </c>
      <c r="VUL293" s="62">
        <v>14111604</v>
      </c>
      <c r="VUM293" s="62">
        <v>14111604</v>
      </c>
      <c r="VUN293" s="62">
        <v>14111604</v>
      </c>
      <c r="VUO293" s="62">
        <v>14111604</v>
      </c>
      <c r="VUP293" s="62">
        <v>14111604</v>
      </c>
      <c r="VUQ293" s="62">
        <v>14111604</v>
      </c>
      <c r="VUR293" s="62">
        <v>14111604</v>
      </c>
      <c r="VUS293" s="62">
        <v>14111604</v>
      </c>
      <c r="VUT293" s="62">
        <v>14111604</v>
      </c>
      <c r="VUU293" s="62">
        <v>14111604</v>
      </c>
      <c r="VUV293" s="62">
        <v>14111604</v>
      </c>
      <c r="VUW293" s="62">
        <v>14111604</v>
      </c>
      <c r="VUX293" s="62">
        <v>14111604</v>
      </c>
      <c r="VUY293" s="62">
        <v>14111604</v>
      </c>
      <c r="VUZ293" s="62">
        <v>14111604</v>
      </c>
      <c r="VVA293" s="62">
        <v>14111604</v>
      </c>
      <c r="VVB293" s="62">
        <v>14111604</v>
      </c>
      <c r="VVC293" s="62">
        <v>14111604</v>
      </c>
      <c r="VVD293" s="62">
        <v>14111604</v>
      </c>
      <c r="VVE293" s="62">
        <v>14111604</v>
      </c>
      <c r="VVF293" s="62">
        <v>14111604</v>
      </c>
      <c r="VVG293" s="62">
        <v>14111604</v>
      </c>
      <c r="VVH293" s="62">
        <v>14111604</v>
      </c>
      <c r="VVI293" s="62">
        <v>14111604</v>
      </c>
      <c r="VVJ293" s="62">
        <v>14111604</v>
      </c>
      <c r="VVK293" s="62">
        <v>14111604</v>
      </c>
      <c r="VVL293" s="62">
        <v>14111604</v>
      </c>
      <c r="VVM293" s="62">
        <v>14111604</v>
      </c>
      <c r="VVN293" s="62">
        <v>14111604</v>
      </c>
      <c r="VVO293" s="62">
        <v>14111604</v>
      </c>
      <c r="VVP293" s="62">
        <v>14111604</v>
      </c>
      <c r="VVQ293" s="62">
        <v>14111604</v>
      </c>
      <c r="VVR293" s="62">
        <v>14111604</v>
      </c>
      <c r="VVS293" s="62">
        <v>14111604</v>
      </c>
      <c r="VVT293" s="62">
        <v>14111604</v>
      </c>
      <c r="VVU293" s="62">
        <v>14111604</v>
      </c>
      <c r="VVV293" s="62">
        <v>14111604</v>
      </c>
      <c r="VVW293" s="62">
        <v>14111604</v>
      </c>
      <c r="VVX293" s="62">
        <v>14111604</v>
      </c>
      <c r="VVY293" s="62">
        <v>14111604</v>
      </c>
      <c r="VVZ293" s="62">
        <v>14111604</v>
      </c>
      <c r="VWA293" s="62">
        <v>14111604</v>
      </c>
      <c r="VWB293" s="62">
        <v>14111604</v>
      </c>
      <c r="VWC293" s="62">
        <v>14111604</v>
      </c>
      <c r="VWD293" s="62">
        <v>14111604</v>
      </c>
      <c r="VWE293" s="62">
        <v>14111604</v>
      </c>
      <c r="VWF293" s="62">
        <v>14111604</v>
      </c>
      <c r="VWG293" s="62">
        <v>14111604</v>
      </c>
      <c r="VWH293" s="62">
        <v>14111604</v>
      </c>
      <c r="VWI293" s="62">
        <v>14111604</v>
      </c>
      <c r="VWJ293" s="62">
        <v>14111604</v>
      </c>
      <c r="VWK293" s="62">
        <v>14111604</v>
      </c>
      <c r="VWL293" s="62">
        <v>14111604</v>
      </c>
      <c r="VWM293" s="62">
        <v>14111604</v>
      </c>
      <c r="VWN293" s="62">
        <v>14111604</v>
      </c>
      <c r="VWO293" s="62">
        <v>14111604</v>
      </c>
      <c r="VWP293" s="62">
        <v>14111604</v>
      </c>
      <c r="VWQ293" s="62">
        <v>14111604</v>
      </c>
      <c r="VWR293" s="62">
        <v>14111604</v>
      </c>
      <c r="VWS293" s="62">
        <v>14111604</v>
      </c>
      <c r="VWT293" s="62">
        <v>14111604</v>
      </c>
      <c r="VWU293" s="62">
        <v>14111604</v>
      </c>
      <c r="VWV293" s="62">
        <v>14111604</v>
      </c>
      <c r="VWW293" s="62">
        <v>14111604</v>
      </c>
      <c r="VWX293" s="62">
        <v>14111604</v>
      </c>
      <c r="VWY293" s="62">
        <v>14111604</v>
      </c>
      <c r="VWZ293" s="62">
        <v>14111604</v>
      </c>
      <c r="VXA293" s="62">
        <v>14111604</v>
      </c>
      <c r="VXB293" s="62">
        <v>14111604</v>
      </c>
      <c r="VXC293" s="62">
        <v>14111604</v>
      </c>
      <c r="VXD293" s="62">
        <v>14111604</v>
      </c>
      <c r="VXE293" s="62">
        <v>14111604</v>
      </c>
      <c r="VXF293" s="62">
        <v>14111604</v>
      </c>
      <c r="VXG293" s="62">
        <v>14111604</v>
      </c>
      <c r="VXH293" s="62">
        <v>14111604</v>
      </c>
      <c r="VXI293" s="62">
        <v>14111604</v>
      </c>
      <c r="VXJ293" s="62">
        <v>14111604</v>
      </c>
      <c r="VXK293" s="62">
        <v>14111604</v>
      </c>
      <c r="VXL293" s="62">
        <v>14111604</v>
      </c>
      <c r="VXM293" s="62">
        <v>14111604</v>
      </c>
      <c r="VXN293" s="62">
        <v>14111604</v>
      </c>
      <c r="VXO293" s="62">
        <v>14111604</v>
      </c>
      <c r="VXP293" s="62">
        <v>14111604</v>
      </c>
      <c r="VXQ293" s="62">
        <v>14111604</v>
      </c>
      <c r="VXR293" s="62">
        <v>14111604</v>
      </c>
      <c r="VXS293" s="62">
        <v>14111604</v>
      </c>
      <c r="VXT293" s="62">
        <v>14111604</v>
      </c>
      <c r="VXU293" s="62">
        <v>14111604</v>
      </c>
      <c r="VXV293" s="62">
        <v>14111604</v>
      </c>
      <c r="VXW293" s="62">
        <v>14111604</v>
      </c>
      <c r="VXX293" s="62">
        <v>14111604</v>
      </c>
      <c r="VXY293" s="62">
        <v>14111604</v>
      </c>
      <c r="VXZ293" s="62">
        <v>14111604</v>
      </c>
      <c r="VYA293" s="62">
        <v>14111604</v>
      </c>
      <c r="VYB293" s="62">
        <v>14111604</v>
      </c>
      <c r="VYC293" s="62">
        <v>14111604</v>
      </c>
      <c r="VYD293" s="62">
        <v>14111604</v>
      </c>
      <c r="VYE293" s="62">
        <v>14111604</v>
      </c>
      <c r="VYF293" s="62">
        <v>14111604</v>
      </c>
      <c r="VYG293" s="62">
        <v>14111604</v>
      </c>
      <c r="VYH293" s="62">
        <v>14111604</v>
      </c>
      <c r="VYI293" s="62">
        <v>14111604</v>
      </c>
      <c r="VYJ293" s="62">
        <v>14111604</v>
      </c>
      <c r="VYK293" s="62">
        <v>14111604</v>
      </c>
      <c r="VYL293" s="62">
        <v>14111604</v>
      </c>
      <c r="VYM293" s="62">
        <v>14111604</v>
      </c>
      <c r="VYN293" s="62">
        <v>14111604</v>
      </c>
      <c r="VYO293" s="62">
        <v>14111604</v>
      </c>
      <c r="VYP293" s="62">
        <v>14111604</v>
      </c>
      <c r="VYQ293" s="62">
        <v>14111604</v>
      </c>
      <c r="VYR293" s="62">
        <v>14111604</v>
      </c>
      <c r="VYS293" s="62">
        <v>14111604</v>
      </c>
      <c r="VYT293" s="62">
        <v>14111604</v>
      </c>
      <c r="VYU293" s="62">
        <v>14111604</v>
      </c>
      <c r="VYV293" s="62">
        <v>14111604</v>
      </c>
      <c r="VYW293" s="62">
        <v>14111604</v>
      </c>
      <c r="VYX293" s="62">
        <v>14111604</v>
      </c>
      <c r="VYY293" s="62">
        <v>14111604</v>
      </c>
      <c r="VYZ293" s="62">
        <v>14111604</v>
      </c>
      <c r="VZA293" s="62">
        <v>14111604</v>
      </c>
      <c r="VZB293" s="62">
        <v>14111604</v>
      </c>
      <c r="VZC293" s="62">
        <v>14111604</v>
      </c>
      <c r="VZD293" s="62">
        <v>14111604</v>
      </c>
      <c r="VZE293" s="62">
        <v>14111604</v>
      </c>
      <c r="VZF293" s="62">
        <v>14111604</v>
      </c>
      <c r="VZG293" s="62">
        <v>14111604</v>
      </c>
      <c r="VZH293" s="62">
        <v>14111604</v>
      </c>
      <c r="VZI293" s="62">
        <v>14111604</v>
      </c>
      <c r="VZJ293" s="62">
        <v>14111604</v>
      </c>
      <c r="VZK293" s="62">
        <v>14111604</v>
      </c>
      <c r="VZL293" s="62">
        <v>14111604</v>
      </c>
      <c r="VZM293" s="62">
        <v>14111604</v>
      </c>
      <c r="VZN293" s="62">
        <v>14111604</v>
      </c>
      <c r="VZO293" s="62">
        <v>14111604</v>
      </c>
      <c r="VZP293" s="62">
        <v>14111604</v>
      </c>
      <c r="VZQ293" s="62">
        <v>14111604</v>
      </c>
      <c r="VZR293" s="62">
        <v>14111604</v>
      </c>
      <c r="VZS293" s="62">
        <v>14111604</v>
      </c>
      <c r="VZT293" s="62">
        <v>14111604</v>
      </c>
      <c r="VZU293" s="62">
        <v>14111604</v>
      </c>
      <c r="VZV293" s="62">
        <v>14111604</v>
      </c>
      <c r="VZW293" s="62">
        <v>14111604</v>
      </c>
      <c r="VZX293" s="62">
        <v>14111604</v>
      </c>
      <c r="VZY293" s="62">
        <v>14111604</v>
      </c>
      <c r="VZZ293" s="62">
        <v>14111604</v>
      </c>
      <c r="WAA293" s="62">
        <v>14111604</v>
      </c>
      <c r="WAB293" s="62">
        <v>14111604</v>
      </c>
      <c r="WAC293" s="62">
        <v>14111604</v>
      </c>
      <c r="WAD293" s="62">
        <v>14111604</v>
      </c>
      <c r="WAE293" s="62">
        <v>14111604</v>
      </c>
      <c r="WAF293" s="62">
        <v>14111604</v>
      </c>
      <c r="WAG293" s="62">
        <v>14111604</v>
      </c>
      <c r="WAH293" s="62">
        <v>14111604</v>
      </c>
      <c r="WAI293" s="62">
        <v>14111604</v>
      </c>
      <c r="WAJ293" s="62">
        <v>14111604</v>
      </c>
      <c r="WAK293" s="62">
        <v>14111604</v>
      </c>
      <c r="WAL293" s="62">
        <v>14111604</v>
      </c>
      <c r="WAM293" s="62">
        <v>14111604</v>
      </c>
      <c r="WAN293" s="62">
        <v>14111604</v>
      </c>
      <c r="WAO293" s="62">
        <v>14111604</v>
      </c>
      <c r="WAP293" s="62">
        <v>14111604</v>
      </c>
      <c r="WAQ293" s="62">
        <v>14111604</v>
      </c>
      <c r="WAR293" s="62">
        <v>14111604</v>
      </c>
      <c r="WAS293" s="62">
        <v>14111604</v>
      </c>
      <c r="WAT293" s="62">
        <v>14111604</v>
      </c>
      <c r="WAU293" s="62">
        <v>14111604</v>
      </c>
      <c r="WAV293" s="62">
        <v>14111604</v>
      </c>
      <c r="WAW293" s="62">
        <v>14111604</v>
      </c>
      <c r="WAX293" s="62">
        <v>14111604</v>
      </c>
      <c r="WAY293" s="62">
        <v>14111604</v>
      </c>
      <c r="WAZ293" s="62">
        <v>14111604</v>
      </c>
      <c r="WBA293" s="62">
        <v>14111604</v>
      </c>
      <c r="WBB293" s="62">
        <v>14111604</v>
      </c>
      <c r="WBC293" s="62">
        <v>14111604</v>
      </c>
      <c r="WBD293" s="62">
        <v>14111604</v>
      </c>
      <c r="WBE293" s="62">
        <v>14111604</v>
      </c>
      <c r="WBF293" s="62">
        <v>14111604</v>
      </c>
      <c r="WBG293" s="62">
        <v>14111604</v>
      </c>
      <c r="WBH293" s="62">
        <v>14111604</v>
      </c>
      <c r="WBI293" s="62">
        <v>14111604</v>
      </c>
      <c r="WBJ293" s="62">
        <v>14111604</v>
      </c>
      <c r="WBK293" s="62">
        <v>14111604</v>
      </c>
      <c r="WBL293" s="62">
        <v>14111604</v>
      </c>
      <c r="WBM293" s="62">
        <v>14111604</v>
      </c>
      <c r="WBN293" s="62">
        <v>14111604</v>
      </c>
      <c r="WBO293" s="62">
        <v>14111604</v>
      </c>
      <c r="WBP293" s="62">
        <v>14111604</v>
      </c>
      <c r="WBQ293" s="62">
        <v>14111604</v>
      </c>
      <c r="WBR293" s="62">
        <v>14111604</v>
      </c>
      <c r="WBS293" s="62">
        <v>14111604</v>
      </c>
      <c r="WBT293" s="62">
        <v>14111604</v>
      </c>
      <c r="WBU293" s="62">
        <v>14111604</v>
      </c>
      <c r="WBV293" s="62">
        <v>14111604</v>
      </c>
      <c r="WBW293" s="62">
        <v>14111604</v>
      </c>
      <c r="WBX293" s="62">
        <v>14111604</v>
      </c>
      <c r="WBY293" s="62">
        <v>14111604</v>
      </c>
      <c r="WBZ293" s="62">
        <v>14111604</v>
      </c>
      <c r="WCA293" s="62">
        <v>14111604</v>
      </c>
      <c r="WCB293" s="62">
        <v>14111604</v>
      </c>
      <c r="WCC293" s="62">
        <v>14111604</v>
      </c>
      <c r="WCD293" s="62">
        <v>14111604</v>
      </c>
      <c r="WCE293" s="62">
        <v>14111604</v>
      </c>
      <c r="WCF293" s="62">
        <v>14111604</v>
      </c>
      <c r="WCG293" s="62">
        <v>14111604</v>
      </c>
      <c r="WCH293" s="62">
        <v>14111604</v>
      </c>
      <c r="WCI293" s="62">
        <v>14111604</v>
      </c>
      <c r="WCJ293" s="62">
        <v>14111604</v>
      </c>
      <c r="WCK293" s="62">
        <v>14111604</v>
      </c>
      <c r="WCL293" s="62">
        <v>14111604</v>
      </c>
      <c r="WCM293" s="62">
        <v>14111604</v>
      </c>
      <c r="WCN293" s="62">
        <v>14111604</v>
      </c>
      <c r="WCO293" s="62">
        <v>14111604</v>
      </c>
      <c r="WCP293" s="62">
        <v>14111604</v>
      </c>
      <c r="WCQ293" s="62">
        <v>14111604</v>
      </c>
      <c r="WCR293" s="62">
        <v>14111604</v>
      </c>
      <c r="WCS293" s="62">
        <v>14111604</v>
      </c>
      <c r="WCT293" s="62">
        <v>14111604</v>
      </c>
      <c r="WCU293" s="62">
        <v>14111604</v>
      </c>
      <c r="WCV293" s="62">
        <v>14111604</v>
      </c>
      <c r="WCW293" s="62">
        <v>14111604</v>
      </c>
      <c r="WCX293" s="62">
        <v>14111604</v>
      </c>
      <c r="WCY293" s="62">
        <v>14111604</v>
      </c>
      <c r="WCZ293" s="62">
        <v>14111604</v>
      </c>
      <c r="WDA293" s="62">
        <v>14111604</v>
      </c>
      <c r="WDB293" s="62">
        <v>14111604</v>
      </c>
      <c r="WDC293" s="62">
        <v>14111604</v>
      </c>
      <c r="WDD293" s="62">
        <v>14111604</v>
      </c>
      <c r="WDE293" s="62">
        <v>14111604</v>
      </c>
      <c r="WDF293" s="62">
        <v>14111604</v>
      </c>
      <c r="WDG293" s="62">
        <v>14111604</v>
      </c>
      <c r="WDH293" s="62">
        <v>14111604</v>
      </c>
      <c r="WDI293" s="62">
        <v>14111604</v>
      </c>
      <c r="WDJ293" s="62">
        <v>14111604</v>
      </c>
      <c r="WDK293" s="62">
        <v>14111604</v>
      </c>
      <c r="WDL293" s="62">
        <v>14111604</v>
      </c>
      <c r="WDM293" s="62">
        <v>14111604</v>
      </c>
      <c r="WDN293" s="62">
        <v>14111604</v>
      </c>
      <c r="WDO293" s="62">
        <v>14111604</v>
      </c>
      <c r="WDP293" s="62">
        <v>14111604</v>
      </c>
      <c r="WDQ293" s="62">
        <v>14111604</v>
      </c>
      <c r="WDR293" s="62">
        <v>14111604</v>
      </c>
      <c r="WDS293" s="62">
        <v>14111604</v>
      </c>
      <c r="WDT293" s="62">
        <v>14111604</v>
      </c>
      <c r="WDU293" s="62">
        <v>14111604</v>
      </c>
      <c r="WDV293" s="62">
        <v>14111604</v>
      </c>
      <c r="WDW293" s="62">
        <v>14111604</v>
      </c>
      <c r="WDX293" s="62">
        <v>14111604</v>
      </c>
      <c r="WDY293" s="62">
        <v>14111604</v>
      </c>
      <c r="WDZ293" s="62">
        <v>14111604</v>
      </c>
      <c r="WEA293" s="62">
        <v>14111604</v>
      </c>
      <c r="WEB293" s="62">
        <v>14111604</v>
      </c>
      <c r="WEC293" s="62">
        <v>14111604</v>
      </c>
      <c r="WED293" s="62">
        <v>14111604</v>
      </c>
      <c r="WEE293" s="62">
        <v>14111604</v>
      </c>
      <c r="WEF293" s="62">
        <v>14111604</v>
      </c>
      <c r="WEG293" s="62">
        <v>14111604</v>
      </c>
      <c r="WEH293" s="62">
        <v>14111604</v>
      </c>
      <c r="WEI293" s="62">
        <v>14111604</v>
      </c>
      <c r="WEJ293" s="62">
        <v>14111604</v>
      </c>
      <c r="WEK293" s="62">
        <v>14111604</v>
      </c>
      <c r="WEL293" s="62">
        <v>14111604</v>
      </c>
      <c r="WEM293" s="62">
        <v>14111604</v>
      </c>
      <c r="WEN293" s="62">
        <v>14111604</v>
      </c>
      <c r="WEO293" s="62">
        <v>14111604</v>
      </c>
      <c r="WEP293" s="62">
        <v>14111604</v>
      </c>
      <c r="WEQ293" s="62">
        <v>14111604</v>
      </c>
      <c r="WER293" s="62">
        <v>14111604</v>
      </c>
      <c r="WES293" s="62">
        <v>14111604</v>
      </c>
      <c r="WET293" s="62">
        <v>14111604</v>
      </c>
      <c r="WEU293" s="62">
        <v>14111604</v>
      </c>
      <c r="WEV293" s="62">
        <v>14111604</v>
      </c>
      <c r="WEW293" s="62">
        <v>14111604</v>
      </c>
      <c r="WEX293" s="62">
        <v>14111604</v>
      </c>
      <c r="WEY293" s="62">
        <v>14111604</v>
      </c>
      <c r="WEZ293" s="62">
        <v>14111604</v>
      </c>
      <c r="WFA293" s="62">
        <v>14111604</v>
      </c>
      <c r="WFB293" s="62">
        <v>14111604</v>
      </c>
      <c r="WFC293" s="62">
        <v>14111604</v>
      </c>
      <c r="WFD293" s="62">
        <v>14111604</v>
      </c>
      <c r="WFE293" s="62">
        <v>14111604</v>
      </c>
      <c r="WFF293" s="62">
        <v>14111604</v>
      </c>
      <c r="WFG293" s="62">
        <v>14111604</v>
      </c>
      <c r="WFH293" s="62">
        <v>14111604</v>
      </c>
      <c r="WFI293" s="62">
        <v>14111604</v>
      </c>
      <c r="WFJ293" s="62">
        <v>14111604</v>
      </c>
      <c r="WFK293" s="62">
        <v>14111604</v>
      </c>
      <c r="WFL293" s="62">
        <v>14111604</v>
      </c>
      <c r="WFM293" s="62">
        <v>14111604</v>
      </c>
      <c r="WFN293" s="62">
        <v>14111604</v>
      </c>
      <c r="WFO293" s="62">
        <v>14111604</v>
      </c>
      <c r="WFP293" s="62">
        <v>14111604</v>
      </c>
      <c r="WFQ293" s="62">
        <v>14111604</v>
      </c>
      <c r="WFR293" s="62">
        <v>14111604</v>
      </c>
      <c r="WFS293" s="62">
        <v>14111604</v>
      </c>
      <c r="WFT293" s="62">
        <v>14111604</v>
      </c>
      <c r="WFU293" s="62">
        <v>14111604</v>
      </c>
      <c r="WFV293" s="62">
        <v>14111604</v>
      </c>
      <c r="WFW293" s="62">
        <v>14111604</v>
      </c>
      <c r="WFX293" s="62">
        <v>14111604</v>
      </c>
      <c r="WFY293" s="62">
        <v>14111604</v>
      </c>
      <c r="WFZ293" s="62">
        <v>14111604</v>
      </c>
      <c r="WGA293" s="62">
        <v>14111604</v>
      </c>
      <c r="WGB293" s="62">
        <v>14111604</v>
      </c>
      <c r="WGC293" s="62">
        <v>14111604</v>
      </c>
      <c r="WGD293" s="62">
        <v>14111604</v>
      </c>
      <c r="WGE293" s="62">
        <v>14111604</v>
      </c>
      <c r="WGF293" s="62">
        <v>14111604</v>
      </c>
      <c r="WGG293" s="62">
        <v>14111604</v>
      </c>
      <c r="WGH293" s="62">
        <v>14111604</v>
      </c>
      <c r="WGI293" s="62">
        <v>14111604</v>
      </c>
      <c r="WGJ293" s="62">
        <v>14111604</v>
      </c>
      <c r="WGK293" s="62">
        <v>14111604</v>
      </c>
      <c r="WGL293" s="62">
        <v>14111604</v>
      </c>
      <c r="WGM293" s="62">
        <v>14111604</v>
      </c>
      <c r="WGN293" s="62">
        <v>14111604</v>
      </c>
      <c r="WGO293" s="62">
        <v>14111604</v>
      </c>
      <c r="WGP293" s="62">
        <v>14111604</v>
      </c>
      <c r="WGQ293" s="62">
        <v>14111604</v>
      </c>
      <c r="WGR293" s="62">
        <v>14111604</v>
      </c>
      <c r="WGS293" s="62">
        <v>14111604</v>
      </c>
      <c r="WGT293" s="62">
        <v>14111604</v>
      </c>
      <c r="WGU293" s="62">
        <v>14111604</v>
      </c>
      <c r="WGV293" s="62">
        <v>14111604</v>
      </c>
      <c r="WGW293" s="62">
        <v>14111604</v>
      </c>
      <c r="WGX293" s="62">
        <v>14111604</v>
      </c>
      <c r="WGY293" s="62">
        <v>14111604</v>
      </c>
      <c r="WGZ293" s="62">
        <v>14111604</v>
      </c>
      <c r="WHA293" s="62">
        <v>14111604</v>
      </c>
      <c r="WHB293" s="62">
        <v>14111604</v>
      </c>
      <c r="WHC293" s="62">
        <v>14111604</v>
      </c>
      <c r="WHD293" s="62">
        <v>14111604</v>
      </c>
      <c r="WHE293" s="62">
        <v>14111604</v>
      </c>
      <c r="WHF293" s="62">
        <v>14111604</v>
      </c>
      <c r="WHG293" s="62">
        <v>14111604</v>
      </c>
      <c r="WHH293" s="62">
        <v>14111604</v>
      </c>
      <c r="WHI293" s="62">
        <v>14111604</v>
      </c>
      <c r="WHJ293" s="62">
        <v>14111604</v>
      </c>
      <c r="WHK293" s="62">
        <v>14111604</v>
      </c>
      <c r="WHL293" s="62">
        <v>14111604</v>
      </c>
      <c r="WHM293" s="62">
        <v>14111604</v>
      </c>
      <c r="WHN293" s="62">
        <v>14111604</v>
      </c>
      <c r="WHO293" s="62">
        <v>14111604</v>
      </c>
      <c r="WHP293" s="62">
        <v>14111604</v>
      </c>
      <c r="WHQ293" s="62">
        <v>14111604</v>
      </c>
      <c r="WHR293" s="62">
        <v>14111604</v>
      </c>
      <c r="WHS293" s="62">
        <v>14111604</v>
      </c>
      <c r="WHT293" s="62">
        <v>14111604</v>
      </c>
      <c r="WHU293" s="62">
        <v>14111604</v>
      </c>
      <c r="WHV293" s="62">
        <v>14111604</v>
      </c>
      <c r="WHW293" s="62">
        <v>14111604</v>
      </c>
      <c r="WHX293" s="62">
        <v>14111604</v>
      </c>
      <c r="WHY293" s="62">
        <v>14111604</v>
      </c>
      <c r="WHZ293" s="62">
        <v>14111604</v>
      </c>
      <c r="WIA293" s="62">
        <v>14111604</v>
      </c>
      <c r="WIB293" s="62">
        <v>14111604</v>
      </c>
      <c r="WIC293" s="62">
        <v>14111604</v>
      </c>
      <c r="WID293" s="62">
        <v>14111604</v>
      </c>
      <c r="WIE293" s="62">
        <v>14111604</v>
      </c>
      <c r="WIF293" s="62">
        <v>14111604</v>
      </c>
      <c r="WIG293" s="62">
        <v>14111604</v>
      </c>
      <c r="WIH293" s="62">
        <v>14111604</v>
      </c>
      <c r="WII293" s="62">
        <v>14111604</v>
      </c>
      <c r="WIJ293" s="62">
        <v>14111604</v>
      </c>
      <c r="WIK293" s="62">
        <v>14111604</v>
      </c>
      <c r="WIL293" s="62">
        <v>14111604</v>
      </c>
      <c r="WIM293" s="62">
        <v>14111604</v>
      </c>
      <c r="WIN293" s="62">
        <v>14111604</v>
      </c>
      <c r="WIO293" s="62">
        <v>14111604</v>
      </c>
      <c r="WIP293" s="62">
        <v>14111604</v>
      </c>
      <c r="WIQ293" s="62">
        <v>14111604</v>
      </c>
      <c r="WIR293" s="62">
        <v>14111604</v>
      </c>
      <c r="WIS293" s="62">
        <v>14111604</v>
      </c>
      <c r="WIT293" s="62">
        <v>14111604</v>
      </c>
      <c r="WIU293" s="62">
        <v>14111604</v>
      </c>
      <c r="WIV293" s="62">
        <v>14111604</v>
      </c>
      <c r="WIW293" s="62">
        <v>14111604</v>
      </c>
      <c r="WIX293" s="62">
        <v>14111604</v>
      </c>
      <c r="WIY293" s="62">
        <v>14111604</v>
      </c>
      <c r="WIZ293" s="62">
        <v>14111604</v>
      </c>
      <c r="WJA293" s="62">
        <v>14111604</v>
      </c>
      <c r="WJB293" s="62">
        <v>14111604</v>
      </c>
      <c r="WJC293" s="62">
        <v>14111604</v>
      </c>
      <c r="WJD293" s="62">
        <v>14111604</v>
      </c>
      <c r="WJE293" s="62">
        <v>14111604</v>
      </c>
      <c r="WJF293" s="62">
        <v>14111604</v>
      </c>
      <c r="WJG293" s="62">
        <v>14111604</v>
      </c>
      <c r="WJH293" s="62">
        <v>14111604</v>
      </c>
      <c r="WJI293" s="62">
        <v>14111604</v>
      </c>
      <c r="WJJ293" s="62">
        <v>14111604</v>
      </c>
      <c r="WJK293" s="62">
        <v>14111604</v>
      </c>
      <c r="WJL293" s="62">
        <v>14111604</v>
      </c>
      <c r="WJM293" s="62">
        <v>14111604</v>
      </c>
      <c r="WJN293" s="62">
        <v>14111604</v>
      </c>
      <c r="WJO293" s="62">
        <v>14111604</v>
      </c>
      <c r="WJP293" s="62">
        <v>14111604</v>
      </c>
      <c r="WJQ293" s="62">
        <v>14111604</v>
      </c>
      <c r="WJR293" s="62">
        <v>14111604</v>
      </c>
      <c r="WJS293" s="62">
        <v>14111604</v>
      </c>
      <c r="WJT293" s="62">
        <v>14111604</v>
      </c>
      <c r="WJU293" s="62">
        <v>14111604</v>
      </c>
      <c r="WJV293" s="62">
        <v>14111604</v>
      </c>
      <c r="WJW293" s="62">
        <v>14111604</v>
      </c>
      <c r="WJX293" s="62">
        <v>14111604</v>
      </c>
      <c r="WJY293" s="62">
        <v>14111604</v>
      </c>
      <c r="WJZ293" s="62">
        <v>14111604</v>
      </c>
      <c r="WKA293" s="62">
        <v>14111604</v>
      </c>
      <c r="WKB293" s="62">
        <v>14111604</v>
      </c>
      <c r="WKC293" s="62">
        <v>14111604</v>
      </c>
      <c r="WKD293" s="62">
        <v>14111604</v>
      </c>
      <c r="WKE293" s="62">
        <v>14111604</v>
      </c>
      <c r="WKF293" s="62">
        <v>14111604</v>
      </c>
      <c r="WKG293" s="62">
        <v>14111604</v>
      </c>
      <c r="WKH293" s="62">
        <v>14111604</v>
      </c>
      <c r="WKI293" s="62">
        <v>14111604</v>
      </c>
      <c r="WKJ293" s="62">
        <v>14111604</v>
      </c>
      <c r="WKK293" s="62">
        <v>14111604</v>
      </c>
      <c r="WKL293" s="62">
        <v>14111604</v>
      </c>
      <c r="WKM293" s="62">
        <v>14111604</v>
      </c>
      <c r="WKN293" s="62">
        <v>14111604</v>
      </c>
      <c r="WKO293" s="62">
        <v>14111604</v>
      </c>
      <c r="WKP293" s="62">
        <v>14111604</v>
      </c>
      <c r="WKQ293" s="62">
        <v>14111604</v>
      </c>
      <c r="WKR293" s="62">
        <v>14111604</v>
      </c>
      <c r="WKS293" s="62">
        <v>14111604</v>
      </c>
      <c r="WKT293" s="62">
        <v>14111604</v>
      </c>
      <c r="WKU293" s="62">
        <v>14111604</v>
      </c>
      <c r="WKV293" s="62">
        <v>14111604</v>
      </c>
      <c r="WKW293" s="62">
        <v>14111604</v>
      </c>
      <c r="WKX293" s="62">
        <v>14111604</v>
      </c>
      <c r="WKY293" s="62">
        <v>14111604</v>
      </c>
      <c r="WKZ293" s="62">
        <v>14111604</v>
      </c>
      <c r="WLA293" s="62">
        <v>14111604</v>
      </c>
      <c r="WLB293" s="62">
        <v>14111604</v>
      </c>
      <c r="WLC293" s="62">
        <v>14111604</v>
      </c>
      <c r="WLD293" s="62">
        <v>14111604</v>
      </c>
      <c r="WLE293" s="62">
        <v>14111604</v>
      </c>
      <c r="WLF293" s="62">
        <v>14111604</v>
      </c>
      <c r="WLG293" s="62">
        <v>14111604</v>
      </c>
      <c r="WLH293" s="62">
        <v>14111604</v>
      </c>
      <c r="WLI293" s="62">
        <v>14111604</v>
      </c>
      <c r="WLJ293" s="62">
        <v>14111604</v>
      </c>
      <c r="WLK293" s="62">
        <v>14111604</v>
      </c>
      <c r="WLL293" s="62">
        <v>14111604</v>
      </c>
      <c r="WLM293" s="62">
        <v>14111604</v>
      </c>
      <c r="WLN293" s="62">
        <v>14111604</v>
      </c>
      <c r="WLO293" s="62">
        <v>14111604</v>
      </c>
      <c r="WLP293" s="62">
        <v>14111604</v>
      </c>
      <c r="WLQ293" s="62">
        <v>14111604</v>
      </c>
      <c r="WLR293" s="62">
        <v>14111604</v>
      </c>
      <c r="WLS293" s="62">
        <v>14111604</v>
      </c>
      <c r="WLT293" s="62">
        <v>14111604</v>
      </c>
      <c r="WLU293" s="62">
        <v>14111604</v>
      </c>
      <c r="WLV293" s="62">
        <v>14111604</v>
      </c>
      <c r="WLW293" s="62">
        <v>14111604</v>
      </c>
      <c r="WLX293" s="62">
        <v>14111604</v>
      </c>
      <c r="WLY293" s="62">
        <v>14111604</v>
      </c>
      <c r="WLZ293" s="62">
        <v>14111604</v>
      </c>
      <c r="WMA293" s="62">
        <v>14111604</v>
      </c>
      <c r="WMB293" s="62">
        <v>14111604</v>
      </c>
      <c r="WMC293" s="62">
        <v>14111604</v>
      </c>
      <c r="WMD293" s="62">
        <v>14111604</v>
      </c>
      <c r="WME293" s="62">
        <v>14111604</v>
      </c>
      <c r="WMF293" s="62">
        <v>14111604</v>
      </c>
      <c r="WMG293" s="62">
        <v>14111604</v>
      </c>
      <c r="WMH293" s="62">
        <v>14111604</v>
      </c>
      <c r="WMI293" s="62">
        <v>14111604</v>
      </c>
      <c r="WMJ293" s="62">
        <v>14111604</v>
      </c>
      <c r="WMK293" s="62">
        <v>14111604</v>
      </c>
      <c r="WML293" s="62">
        <v>14111604</v>
      </c>
      <c r="WMM293" s="62">
        <v>14111604</v>
      </c>
      <c r="WMN293" s="62">
        <v>14111604</v>
      </c>
      <c r="WMO293" s="62">
        <v>14111604</v>
      </c>
      <c r="WMP293" s="62">
        <v>14111604</v>
      </c>
      <c r="WMQ293" s="62">
        <v>14111604</v>
      </c>
      <c r="WMR293" s="62">
        <v>14111604</v>
      </c>
      <c r="WMS293" s="62">
        <v>14111604</v>
      </c>
      <c r="WMT293" s="62">
        <v>14111604</v>
      </c>
      <c r="WMU293" s="62">
        <v>14111604</v>
      </c>
      <c r="WMV293" s="62">
        <v>14111604</v>
      </c>
      <c r="WMW293" s="62">
        <v>14111604</v>
      </c>
      <c r="WMX293" s="62">
        <v>14111604</v>
      </c>
      <c r="WMY293" s="62">
        <v>14111604</v>
      </c>
      <c r="WMZ293" s="62">
        <v>14111604</v>
      </c>
      <c r="WNA293" s="62">
        <v>14111604</v>
      </c>
      <c r="WNB293" s="62">
        <v>14111604</v>
      </c>
      <c r="WNC293" s="62">
        <v>14111604</v>
      </c>
      <c r="WND293" s="62">
        <v>14111604</v>
      </c>
      <c r="WNE293" s="62">
        <v>14111604</v>
      </c>
      <c r="WNF293" s="62">
        <v>14111604</v>
      </c>
      <c r="WNG293" s="62">
        <v>14111604</v>
      </c>
      <c r="WNH293" s="62">
        <v>14111604</v>
      </c>
      <c r="WNI293" s="62">
        <v>14111604</v>
      </c>
      <c r="WNJ293" s="62">
        <v>14111604</v>
      </c>
      <c r="WNK293" s="62">
        <v>14111604</v>
      </c>
      <c r="WNL293" s="62">
        <v>14111604</v>
      </c>
      <c r="WNM293" s="62">
        <v>14111604</v>
      </c>
      <c r="WNN293" s="62">
        <v>14111604</v>
      </c>
      <c r="WNO293" s="62">
        <v>14111604</v>
      </c>
      <c r="WNP293" s="62">
        <v>14111604</v>
      </c>
      <c r="WNQ293" s="62">
        <v>14111604</v>
      </c>
      <c r="WNR293" s="62">
        <v>14111604</v>
      </c>
      <c r="WNS293" s="62">
        <v>14111604</v>
      </c>
      <c r="WNT293" s="62">
        <v>14111604</v>
      </c>
      <c r="WNU293" s="62">
        <v>14111604</v>
      </c>
      <c r="WNV293" s="62">
        <v>14111604</v>
      </c>
      <c r="WNW293" s="62">
        <v>14111604</v>
      </c>
      <c r="WNX293" s="62">
        <v>14111604</v>
      </c>
      <c r="WNY293" s="62">
        <v>14111604</v>
      </c>
      <c r="WNZ293" s="62">
        <v>14111604</v>
      </c>
      <c r="WOA293" s="62">
        <v>14111604</v>
      </c>
      <c r="WOB293" s="62">
        <v>14111604</v>
      </c>
      <c r="WOC293" s="62">
        <v>14111604</v>
      </c>
      <c r="WOD293" s="62">
        <v>14111604</v>
      </c>
      <c r="WOE293" s="62">
        <v>14111604</v>
      </c>
      <c r="WOF293" s="62">
        <v>14111604</v>
      </c>
      <c r="WOG293" s="62">
        <v>14111604</v>
      </c>
      <c r="WOH293" s="62">
        <v>14111604</v>
      </c>
      <c r="WOI293" s="62">
        <v>14111604</v>
      </c>
      <c r="WOJ293" s="62">
        <v>14111604</v>
      </c>
      <c r="WOK293" s="62">
        <v>14111604</v>
      </c>
      <c r="WOL293" s="62">
        <v>14111604</v>
      </c>
      <c r="WOM293" s="62">
        <v>14111604</v>
      </c>
      <c r="WON293" s="62">
        <v>14111604</v>
      </c>
      <c r="WOO293" s="62">
        <v>14111604</v>
      </c>
      <c r="WOP293" s="62">
        <v>14111604</v>
      </c>
      <c r="WOQ293" s="62">
        <v>14111604</v>
      </c>
      <c r="WOR293" s="62">
        <v>14111604</v>
      </c>
      <c r="WOS293" s="62">
        <v>14111604</v>
      </c>
      <c r="WOT293" s="62">
        <v>14111604</v>
      </c>
      <c r="WOU293" s="62">
        <v>14111604</v>
      </c>
      <c r="WOV293" s="62">
        <v>14111604</v>
      </c>
      <c r="WOW293" s="62">
        <v>14111604</v>
      </c>
      <c r="WOX293" s="62">
        <v>14111604</v>
      </c>
      <c r="WOY293" s="62">
        <v>14111604</v>
      </c>
      <c r="WOZ293" s="62">
        <v>14111604</v>
      </c>
      <c r="WPA293" s="62">
        <v>14111604</v>
      </c>
      <c r="WPB293" s="62">
        <v>14111604</v>
      </c>
      <c r="WPC293" s="62">
        <v>14111604</v>
      </c>
      <c r="WPD293" s="62">
        <v>14111604</v>
      </c>
      <c r="WPE293" s="62">
        <v>14111604</v>
      </c>
      <c r="WPF293" s="62">
        <v>14111604</v>
      </c>
      <c r="WPG293" s="62">
        <v>14111604</v>
      </c>
      <c r="WPH293" s="62">
        <v>14111604</v>
      </c>
      <c r="WPI293" s="62">
        <v>14111604</v>
      </c>
      <c r="WPJ293" s="62">
        <v>14111604</v>
      </c>
      <c r="WPK293" s="62">
        <v>14111604</v>
      </c>
      <c r="WPL293" s="62">
        <v>14111604</v>
      </c>
      <c r="WPM293" s="62">
        <v>14111604</v>
      </c>
      <c r="WPN293" s="62">
        <v>14111604</v>
      </c>
      <c r="WPO293" s="62">
        <v>14111604</v>
      </c>
      <c r="WPP293" s="62">
        <v>14111604</v>
      </c>
      <c r="WPQ293" s="62">
        <v>14111604</v>
      </c>
      <c r="WPR293" s="62">
        <v>14111604</v>
      </c>
      <c r="WPS293" s="62">
        <v>14111604</v>
      </c>
      <c r="WPT293" s="62">
        <v>14111604</v>
      </c>
      <c r="WPU293" s="62">
        <v>14111604</v>
      </c>
      <c r="WPV293" s="62">
        <v>14111604</v>
      </c>
      <c r="WPW293" s="62">
        <v>14111604</v>
      </c>
      <c r="WPX293" s="62">
        <v>14111604</v>
      </c>
      <c r="WPY293" s="62">
        <v>14111604</v>
      </c>
      <c r="WPZ293" s="62">
        <v>14111604</v>
      </c>
      <c r="WQA293" s="62">
        <v>14111604</v>
      </c>
      <c r="WQB293" s="62">
        <v>14111604</v>
      </c>
      <c r="WQC293" s="62">
        <v>14111604</v>
      </c>
      <c r="WQD293" s="62">
        <v>14111604</v>
      </c>
      <c r="WQE293" s="62">
        <v>14111604</v>
      </c>
      <c r="WQF293" s="62">
        <v>14111604</v>
      </c>
      <c r="WQG293" s="62">
        <v>14111604</v>
      </c>
      <c r="WQH293" s="62">
        <v>14111604</v>
      </c>
      <c r="WQI293" s="62">
        <v>14111604</v>
      </c>
      <c r="WQJ293" s="62">
        <v>14111604</v>
      </c>
      <c r="WQK293" s="62">
        <v>14111604</v>
      </c>
      <c r="WQL293" s="62">
        <v>14111604</v>
      </c>
      <c r="WQM293" s="62">
        <v>14111604</v>
      </c>
      <c r="WQN293" s="62">
        <v>14111604</v>
      </c>
      <c r="WQO293" s="62">
        <v>14111604</v>
      </c>
      <c r="WQP293" s="62">
        <v>14111604</v>
      </c>
      <c r="WQQ293" s="62">
        <v>14111604</v>
      </c>
      <c r="WQR293" s="62">
        <v>14111604</v>
      </c>
      <c r="WQS293" s="62">
        <v>14111604</v>
      </c>
      <c r="WQT293" s="62">
        <v>14111604</v>
      </c>
      <c r="WQU293" s="62">
        <v>14111604</v>
      </c>
      <c r="WQV293" s="62">
        <v>14111604</v>
      </c>
      <c r="WQW293" s="62">
        <v>14111604</v>
      </c>
      <c r="WQX293" s="62">
        <v>14111604</v>
      </c>
      <c r="WQY293" s="62">
        <v>14111604</v>
      </c>
      <c r="WQZ293" s="62">
        <v>14111604</v>
      </c>
      <c r="WRA293" s="62">
        <v>14111604</v>
      </c>
      <c r="WRB293" s="62">
        <v>14111604</v>
      </c>
      <c r="WRC293" s="62">
        <v>14111604</v>
      </c>
      <c r="WRD293" s="62">
        <v>14111604</v>
      </c>
      <c r="WRE293" s="62">
        <v>14111604</v>
      </c>
      <c r="WRF293" s="62">
        <v>14111604</v>
      </c>
      <c r="WRG293" s="62">
        <v>14111604</v>
      </c>
      <c r="WRH293" s="62">
        <v>14111604</v>
      </c>
      <c r="WRI293" s="62">
        <v>14111604</v>
      </c>
      <c r="WRJ293" s="62">
        <v>14111604</v>
      </c>
      <c r="WRK293" s="62">
        <v>14111604</v>
      </c>
      <c r="WRL293" s="62">
        <v>14111604</v>
      </c>
      <c r="WRM293" s="62">
        <v>14111604</v>
      </c>
      <c r="WRN293" s="62">
        <v>14111604</v>
      </c>
      <c r="WRO293" s="62">
        <v>14111604</v>
      </c>
      <c r="WRP293" s="62">
        <v>14111604</v>
      </c>
      <c r="WRQ293" s="62">
        <v>14111604</v>
      </c>
      <c r="WRR293" s="62">
        <v>14111604</v>
      </c>
      <c r="WRS293" s="62">
        <v>14111604</v>
      </c>
      <c r="WRT293" s="62">
        <v>14111604</v>
      </c>
      <c r="WRU293" s="62">
        <v>14111604</v>
      </c>
      <c r="WRV293" s="62">
        <v>14111604</v>
      </c>
      <c r="WRW293" s="62">
        <v>14111604</v>
      </c>
      <c r="WRX293" s="62">
        <v>14111604</v>
      </c>
      <c r="WRY293" s="62">
        <v>14111604</v>
      </c>
      <c r="WRZ293" s="62">
        <v>14111604</v>
      </c>
      <c r="WSA293" s="62">
        <v>14111604</v>
      </c>
      <c r="WSB293" s="62">
        <v>14111604</v>
      </c>
      <c r="WSC293" s="62">
        <v>14111604</v>
      </c>
      <c r="WSD293" s="62">
        <v>14111604</v>
      </c>
      <c r="WSE293" s="62">
        <v>14111604</v>
      </c>
      <c r="WSF293" s="62">
        <v>14111604</v>
      </c>
      <c r="WSG293" s="62">
        <v>14111604</v>
      </c>
      <c r="WSH293" s="62">
        <v>14111604</v>
      </c>
      <c r="WSI293" s="62">
        <v>14111604</v>
      </c>
      <c r="WSJ293" s="62">
        <v>14111604</v>
      </c>
      <c r="WSK293" s="62">
        <v>14111604</v>
      </c>
      <c r="WSL293" s="62">
        <v>14111604</v>
      </c>
      <c r="WSM293" s="62">
        <v>14111604</v>
      </c>
      <c r="WSN293" s="62">
        <v>14111604</v>
      </c>
      <c r="WSO293" s="62">
        <v>14111604</v>
      </c>
      <c r="WSP293" s="62">
        <v>14111604</v>
      </c>
      <c r="WSQ293" s="62">
        <v>14111604</v>
      </c>
      <c r="WSR293" s="62">
        <v>14111604</v>
      </c>
      <c r="WSS293" s="62">
        <v>14111604</v>
      </c>
      <c r="WST293" s="62">
        <v>14111604</v>
      </c>
      <c r="WSU293" s="62">
        <v>14111604</v>
      </c>
      <c r="WSV293" s="62">
        <v>14111604</v>
      </c>
      <c r="WSW293" s="62">
        <v>14111604</v>
      </c>
      <c r="WSX293" s="62">
        <v>14111604</v>
      </c>
      <c r="WSY293" s="62">
        <v>14111604</v>
      </c>
      <c r="WSZ293" s="62">
        <v>14111604</v>
      </c>
      <c r="WTA293" s="62">
        <v>14111604</v>
      </c>
      <c r="WTB293" s="62">
        <v>14111604</v>
      </c>
      <c r="WTC293" s="62">
        <v>14111604</v>
      </c>
      <c r="WTD293" s="62">
        <v>14111604</v>
      </c>
      <c r="WTE293" s="62">
        <v>14111604</v>
      </c>
      <c r="WTF293" s="62">
        <v>14111604</v>
      </c>
      <c r="WTG293" s="62">
        <v>14111604</v>
      </c>
      <c r="WTH293" s="62">
        <v>14111604</v>
      </c>
      <c r="WTI293" s="62">
        <v>14111604</v>
      </c>
      <c r="WTJ293" s="62">
        <v>14111604</v>
      </c>
      <c r="WTK293" s="62">
        <v>14111604</v>
      </c>
      <c r="WTL293" s="62">
        <v>14111604</v>
      </c>
      <c r="WTM293" s="62">
        <v>14111604</v>
      </c>
      <c r="WTN293" s="62">
        <v>14111604</v>
      </c>
      <c r="WTO293" s="62">
        <v>14111604</v>
      </c>
      <c r="WTP293" s="62">
        <v>14111604</v>
      </c>
      <c r="WTQ293" s="62">
        <v>14111604</v>
      </c>
      <c r="WTR293" s="62">
        <v>14111604</v>
      </c>
      <c r="WTS293" s="62">
        <v>14111604</v>
      </c>
      <c r="WTT293" s="62">
        <v>14111604</v>
      </c>
      <c r="WTU293" s="62">
        <v>14111604</v>
      </c>
      <c r="WTV293" s="62">
        <v>14111604</v>
      </c>
      <c r="WTW293" s="62">
        <v>14111604</v>
      </c>
      <c r="WTX293" s="62">
        <v>14111604</v>
      </c>
      <c r="WTY293" s="62">
        <v>14111604</v>
      </c>
      <c r="WTZ293" s="62">
        <v>14111604</v>
      </c>
      <c r="WUA293" s="62">
        <v>14111604</v>
      </c>
      <c r="WUB293" s="62">
        <v>14111604</v>
      </c>
      <c r="WUC293" s="62">
        <v>14111604</v>
      </c>
      <c r="WUD293" s="62">
        <v>14111604</v>
      </c>
      <c r="WUE293" s="62">
        <v>14111604</v>
      </c>
      <c r="WUF293" s="62">
        <v>14111604</v>
      </c>
      <c r="WUG293" s="62">
        <v>14111604</v>
      </c>
      <c r="WUH293" s="62">
        <v>14111604</v>
      </c>
      <c r="WUI293" s="62">
        <v>14111604</v>
      </c>
      <c r="WUJ293" s="62">
        <v>14111604</v>
      </c>
      <c r="WUK293" s="62">
        <v>14111604</v>
      </c>
      <c r="WUL293" s="62">
        <v>14111604</v>
      </c>
      <c r="WUM293" s="62">
        <v>14111604</v>
      </c>
      <c r="WUN293" s="62">
        <v>14111604</v>
      </c>
      <c r="WUO293" s="62">
        <v>14111604</v>
      </c>
      <c r="WUP293" s="62">
        <v>14111604</v>
      </c>
      <c r="WUQ293" s="62">
        <v>14111604</v>
      </c>
      <c r="WUR293" s="62">
        <v>14111604</v>
      </c>
      <c r="WUS293" s="62">
        <v>14111604</v>
      </c>
      <c r="WUT293" s="62">
        <v>14111604</v>
      </c>
      <c r="WUU293" s="62">
        <v>14111604</v>
      </c>
      <c r="WUV293" s="62">
        <v>14111604</v>
      </c>
      <c r="WUW293" s="62">
        <v>14111604</v>
      </c>
      <c r="WUX293" s="62">
        <v>14111604</v>
      </c>
      <c r="WUY293" s="62">
        <v>14111604</v>
      </c>
      <c r="WUZ293" s="62">
        <v>14111604</v>
      </c>
      <c r="WVA293" s="62">
        <v>14111604</v>
      </c>
      <c r="WVB293" s="62">
        <v>14111604</v>
      </c>
      <c r="WVC293" s="62">
        <v>14111604</v>
      </c>
      <c r="WVD293" s="62">
        <v>14111604</v>
      </c>
      <c r="WVE293" s="62">
        <v>14111604</v>
      </c>
      <c r="WVF293" s="62">
        <v>14111604</v>
      </c>
      <c r="WVG293" s="62">
        <v>14111604</v>
      </c>
      <c r="WVH293" s="62">
        <v>14111604</v>
      </c>
      <c r="WVI293" s="62">
        <v>14111604</v>
      </c>
      <c r="WVJ293" s="62">
        <v>14111604</v>
      </c>
      <c r="WVK293" s="62">
        <v>14111604</v>
      </c>
      <c r="WVL293" s="62">
        <v>14111604</v>
      </c>
      <c r="WVM293" s="62">
        <v>14111604</v>
      </c>
      <c r="WVN293" s="62">
        <v>14111604</v>
      </c>
      <c r="WVO293" s="62">
        <v>14111604</v>
      </c>
      <c r="WVP293" s="62">
        <v>14111604</v>
      </c>
      <c r="WVQ293" s="62">
        <v>14111604</v>
      </c>
      <c r="WVR293" s="62">
        <v>14111604</v>
      </c>
      <c r="WVS293" s="62">
        <v>14111604</v>
      </c>
      <c r="WVT293" s="62">
        <v>14111604</v>
      </c>
      <c r="WVU293" s="62">
        <v>14111604</v>
      </c>
      <c r="WVV293" s="62">
        <v>14111604</v>
      </c>
      <c r="WVW293" s="62">
        <v>14111604</v>
      </c>
      <c r="WVX293" s="62">
        <v>14111604</v>
      </c>
      <c r="WVY293" s="62">
        <v>14111604</v>
      </c>
      <c r="WVZ293" s="62">
        <v>14111604</v>
      </c>
      <c r="WWA293" s="62">
        <v>14111604</v>
      </c>
      <c r="WWB293" s="62">
        <v>14111604</v>
      </c>
      <c r="WWC293" s="62">
        <v>14111604</v>
      </c>
      <c r="WWD293" s="62">
        <v>14111604</v>
      </c>
      <c r="WWE293" s="62">
        <v>14111604</v>
      </c>
      <c r="WWF293" s="62">
        <v>14111604</v>
      </c>
      <c r="WWG293" s="62">
        <v>14111604</v>
      </c>
      <c r="WWH293" s="62">
        <v>14111604</v>
      </c>
      <c r="WWI293" s="62">
        <v>14111604</v>
      </c>
      <c r="WWJ293" s="62">
        <v>14111604</v>
      </c>
      <c r="WWK293" s="62">
        <v>14111604</v>
      </c>
      <c r="WWL293" s="62">
        <v>14111604</v>
      </c>
      <c r="WWM293" s="62">
        <v>14111604</v>
      </c>
      <c r="WWN293" s="62">
        <v>14111604</v>
      </c>
      <c r="WWO293" s="62">
        <v>14111604</v>
      </c>
      <c r="WWP293" s="62">
        <v>14111604</v>
      </c>
      <c r="WWQ293" s="62">
        <v>14111604</v>
      </c>
      <c r="WWR293" s="62">
        <v>14111604</v>
      </c>
      <c r="WWS293" s="62">
        <v>14111604</v>
      </c>
      <c r="WWT293" s="62">
        <v>14111604</v>
      </c>
      <c r="WWU293" s="62">
        <v>14111604</v>
      </c>
      <c r="WWV293" s="62">
        <v>14111604</v>
      </c>
      <c r="WWW293" s="62">
        <v>14111604</v>
      </c>
      <c r="WWX293" s="62">
        <v>14111604</v>
      </c>
      <c r="WWY293" s="62">
        <v>14111604</v>
      </c>
      <c r="WWZ293" s="62">
        <v>14111604</v>
      </c>
      <c r="WXA293" s="62">
        <v>14111604</v>
      </c>
      <c r="WXB293" s="62">
        <v>14111604</v>
      </c>
      <c r="WXC293" s="62">
        <v>14111604</v>
      </c>
      <c r="WXD293" s="62">
        <v>14111604</v>
      </c>
      <c r="WXE293" s="62">
        <v>14111604</v>
      </c>
      <c r="WXF293" s="62">
        <v>14111604</v>
      </c>
      <c r="WXG293" s="62">
        <v>14111604</v>
      </c>
      <c r="WXH293" s="62">
        <v>14111604</v>
      </c>
      <c r="WXI293" s="62">
        <v>14111604</v>
      </c>
      <c r="WXJ293" s="62">
        <v>14111604</v>
      </c>
      <c r="WXK293" s="62">
        <v>14111604</v>
      </c>
      <c r="WXL293" s="62">
        <v>14111604</v>
      </c>
      <c r="WXM293" s="62">
        <v>14111604</v>
      </c>
      <c r="WXN293" s="62">
        <v>14111604</v>
      </c>
      <c r="WXO293" s="62">
        <v>14111604</v>
      </c>
      <c r="WXP293" s="62">
        <v>14111604</v>
      </c>
      <c r="WXQ293" s="62">
        <v>14111604</v>
      </c>
      <c r="WXR293" s="62">
        <v>14111604</v>
      </c>
      <c r="WXS293" s="62">
        <v>14111604</v>
      </c>
      <c r="WXT293" s="62">
        <v>14111604</v>
      </c>
      <c r="WXU293" s="62">
        <v>14111604</v>
      </c>
      <c r="WXV293" s="62">
        <v>14111604</v>
      </c>
      <c r="WXW293" s="62">
        <v>14111604</v>
      </c>
      <c r="WXX293" s="62">
        <v>14111604</v>
      </c>
      <c r="WXY293" s="62">
        <v>14111604</v>
      </c>
      <c r="WXZ293" s="62">
        <v>14111604</v>
      </c>
      <c r="WYA293" s="62">
        <v>14111604</v>
      </c>
      <c r="WYB293" s="62">
        <v>14111604</v>
      </c>
      <c r="WYC293" s="62">
        <v>14111604</v>
      </c>
      <c r="WYD293" s="62">
        <v>14111604</v>
      </c>
      <c r="WYE293" s="62">
        <v>14111604</v>
      </c>
      <c r="WYF293" s="62">
        <v>14111604</v>
      </c>
      <c r="WYG293" s="62">
        <v>14111604</v>
      </c>
      <c r="WYH293" s="62">
        <v>14111604</v>
      </c>
      <c r="WYI293" s="62">
        <v>14111604</v>
      </c>
      <c r="WYJ293" s="62">
        <v>14111604</v>
      </c>
      <c r="WYK293" s="62">
        <v>14111604</v>
      </c>
      <c r="WYL293" s="62">
        <v>14111604</v>
      </c>
      <c r="WYM293" s="62">
        <v>14111604</v>
      </c>
      <c r="WYN293" s="62">
        <v>14111604</v>
      </c>
      <c r="WYO293" s="62">
        <v>14111604</v>
      </c>
      <c r="WYP293" s="62">
        <v>14111604</v>
      </c>
      <c r="WYQ293" s="62">
        <v>14111604</v>
      </c>
      <c r="WYR293" s="62">
        <v>14111604</v>
      </c>
      <c r="WYS293" s="62">
        <v>14111604</v>
      </c>
      <c r="WYT293" s="62">
        <v>14111604</v>
      </c>
      <c r="WYU293" s="62">
        <v>14111604</v>
      </c>
      <c r="WYV293" s="62">
        <v>14111604</v>
      </c>
      <c r="WYW293" s="62">
        <v>14111604</v>
      </c>
      <c r="WYX293" s="62">
        <v>14111604</v>
      </c>
      <c r="WYY293" s="62">
        <v>14111604</v>
      </c>
      <c r="WYZ293" s="62">
        <v>14111604</v>
      </c>
      <c r="WZA293" s="62">
        <v>14111604</v>
      </c>
      <c r="WZB293" s="62">
        <v>14111604</v>
      </c>
      <c r="WZC293" s="62">
        <v>14111604</v>
      </c>
      <c r="WZD293" s="62">
        <v>14111604</v>
      </c>
      <c r="WZE293" s="62">
        <v>14111604</v>
      </c>
      <c r="WZF293" s="62">
        <v>14111604</v>
      </c>
      <c r="WZG293" s="62">
        <v>14111604</v>
      </c>
      <c r="WZH293" s="62">
        <v>14111604</v>
      </c>
      <c r="WZI293" s="62">
        <v>14111604</v>
      </c>
      <c r="WZJ293" s="62">
        <v>14111604</v>
      </c>
      <c r="WZK293" s="62">
        <v>14111604</v>
      </c>
      <c r="WZL293" s="62">
        <v>14111604</v>
      </c>
      <c r="WZM293" s="62">
        <v>14111604</v>
      </c>
      <c r="WZN293" s="62">
        <v>14111604</v>
      </c>
      <c r="WZO293" s="62">
        <v>14111604</v>
      </c>
      <c r="WZP293" s="62">
        <v>14111604</v>
      </c>
      <c r="WZQ293" s="62">
        <v>14111604</v>
      </c>
      <c r="WZR293" s="62">
        <v>14111604</v>
      </c>
      <c r="WZS293" s="62">
        <v>14111604</v>
      </c>
      <c r="WZT293" s="62">
        <v>14111604</v>
      </c>
      <c r="WZU293" s="62">
        <v>14111604</v>
      </c>
      <c r="WZV293" s="62">
        <v>14111604</v>
      </c>
      <c r="WZW293" s="62">
        <v>14111604</v>
      </c>
      <c r="WZX293" s="62">
        <v>14111604</v>
      </c>
      <c r="WZY293" s="62">
        <v>14111604</v>
      </c>
      <c r="WZZ293" s="62">
        <v>14111604</v>
      </c>
      <c r="XAA293" s="62">
        <v>14111604</v>
      </c>
      <c r="XAB293" s="62">
        <v>14111604</v>
      </c>
      <c r="XAC293" s="62">
        <v>14111604</v>
      </c>
      <c r="XAD293" s="62">
        <v>14111604</v>
      </c>
      <c r="XAE293" s="62">
        <v>14111604</v>
      </c>
      <c r="XAF293" s="62">
        <v>14111604</v>
      </c>
      <c r="XAG293" s="62">
        <v>14111604</v>
      </c>
      <c r="XAH293" s="62">
        <v>14111604</v>
      </c>
      <c r="XAI293" s="62">
        <v>14111604</v>
      </c>
      <c r="XAJ293" s="62">
        <v>14111604</v>
      </c>
      <c r="XAK293" s="62">
        <v>14111604</v>
      </c>
      <c r="XAL293" s="62">
        <v>14111604</v>
      </c>
      <c r="XAM293" s="62">
        <v>14111604</v>
      </c>
      <c r="XAN293" s="62">
        <v>14111604</v>
      </c>
      <c r="XAO293" s="62">
        <v>14111604</v>
      </c>
      <c r="XAP293" s="62">
        <v>14111604</v>
      </c>
      <c r="XAQ293" s="62">
        <v>14111604</v>
      </c>
      <c r="XAR293" s="62">
        <v>14111604</v>
      </c>
      <c r="XAS293" s="62">
        <v>14111604</v>
      </c>
      <c r="XAT293" s="62">
        <v>14111604</v>
      </c>
      <c r="XAU293" s="62">
        <v>14111604</v>
      </c>
      <c r="XAV293" s="62">
        <v>14111604</v>
      </c>
      <c r="XAW293" s="62">
        <v>14111604</v>
      </c>
      <c r="XAX293" s="62">
        <v>14111604</v>
      </c>
      <c r="XAY293" s="62">
        <v>14111604</v>
      </c>
      <c r="XAZ293" s="62">
        <v>14111604</v>
      </c>
      <c r="XBA293" s="62">
        <v>14111604</v>
      </c>
      <c r="XBB293" s="62">
        <v>14111604</v>
      </c>
      <c r="XBC293" s="62">
        <v>14111604</v>
      </c>
      <c r="XBD293" s="62">
        <v>14111604</v>
      </c>
      <c r="XBE293" s="62">
        <v>14111604</v>
      </c>
      <c r="XBF293" s="62">
        <v>14111604</v>
      </c>
      <c r="XBG293" s="62">
        <v>14111604</v>
      </c>
      <c r="XBH293" s="62">
        <v>14111604</v>
      </c>
      <c r="XBI293" s="62">
        <v>14111604</v>
      </c>
      <c r="XBJ293" s="62">
        <v>14111604</v>
      </c>
      <c r="XBK293" s="62">
        <v>14111604</v>
      </c>
      <c r="XBL293" s="62">
        <v>14111604</v>
      </c>
      <c r="XBM293" s="62">
        <v>14111604</v>
      </c>
      <c r="XBN293" s="62">
        <v>14111604</v>
      </c>
      <c r="XBO293" s="62">
        <v>14111604</v>
      </c>
      <c r="XBP293" s="62">
        <v>14111604</v>
      </c>
      <c r="XBQ293" s="62">
        <v>14111604</v>
      </c>
      <c r="XBR293" s="62">
        <v>14111604</v>
      </c>
      <c r="XBS293" s="62">
        <v>14111604</v>
      </c>
      <c r="XBT293" s="62">
        <v>14111604</v>
      </c>
      <c r="XBU293" s="62">
        <v>14111604</v>
      </c>
      <c r="XBV293" s="62">
        <v>14111604</v>
      </c>
      <c r="XBW293" s="62">
        <v>14111604</v>
      </c>
      <c r="XBX293" s="62">
        <v>14111604</v>
      </c>
      <c r="XBY293" s="62">
        <v>14111604</v>
      </c>
      <c r="XBZ293" s="62">
        <v>14111604</v>
      </c>
      <c r="XCA293" s="62">
        <v>14111604</v>
      </c>
      <c r="XCB293" s="62">
        <v>14111604</v>
      </c>
      <c r="XCC293" s="62">
        <v>14111604</v>
      </c>
      <c r="XCD293" s="62">
        <v>14111604</v>
      </c>
      <c r="XCE293" s="62">
        <v>14111604</v>
      </c>
      <c r="XCF293" s="62">
        <v>14111604</v>
      </c>
      <c r="XCG293" s="62">
        <v>14111604</v>
      </c>
      <c r="XCH293" s="62">
        <v>14111604</v>
      </c>
      <c r="XCI293" s="62">
        <v>14111604</v>
      </c>
      <c r="XCJ293" s="62">
        <v>14111604</v>
      </c>
      <c r="XCK293" s="62">
        <v>14111604</v>
      </c>
      <c r="XCL293" s="62">
        <v>14111604</v>
      </c>
      <c r="XCM293" s="62">
        <v>14111604</v>
      </c>
      <c r="XCN293" s="62">
        <v>14111604</v>
      </c>
      <c r="XCO293" s="62">
        <v>14111604</v>
      </c>
      <c r="XCP293" s="62">
        <v>14111604</v>
      </c>
      <c r="XCQ293" s="62">
        <v>14111604</v>
      </c>
      <c r="XCR293" s="62">
        <v>14111604</v>
      </c>
      <c r="XCS293" s="62">
        <v>14111604</v>
      </c>
      <c r="XCT293" s="62">
        <v>14111604</v>
      </c>
      <c r="XCU293" s="62">
        <v>14111604</v>
      </c>
      <c r="XCV293" s="62">
        <v>14111604</v>
      </c>
      <c r="XCW293" s="62">
        <v>14111604</v>
      </c>
      <c r="XCX293" s="62">
        <v>14111604</v>
      </c>
      <c r="XCY293" s="62">
        <v>14111604</v>
      </c>
      <c r="XCZ293" s="62">
        <v>14111604</v>
      </c>
      <c r="XDA293" s="62">
        <v>14111604</v>
      </c>
      <c r="XDB293" s="62">
        <v>14111604</v>
      </c>
      <c r="XDC293" s="62">
        <v>14111604</v>
      </c>
      <c r="XDD293" s="62">
        <v>14111604</v>
      </c>
      <c r="XDE293" s="62">
        <v>14111604</v>
      </c>
      <c r="XDF293" s="62">
        <v>14111604</v>
      </c>
      <c r="XDG293" s="62">
        <v>14111604</v>
      </c>
      <c r="XDH293" s="62">
        <v>14111604</v>
      </c>
      <c r="XDI293" s="62">
        <v>14111604</v>
      </c>
      <c r="XDJ293" s="62">
        <v>14111604</v>
      </c>
      <c r="XDK293" s="62">
        <v>14111604</v>
      </c>
      <c r="XDL293" s="62">
        <v>14111604</v>
      </c>
      <c r="XDM293" s="62">
        <v>14111604</v>
      </c>
      <c r="XDN293" s="62">
        <v>14111604</v>
      </c>
      <c r="XDO293" s="62">
        <v>14111604</v>
      </c>
      <c r="XDP293" s="62">
        <v>14111604</v>
      </c>
      <c r="XDQ293" s="62">
        <v>14111604</v>
      </c>
      <c r="XDR293" s="62">
        <v>14111604</v>
      </c>
      <c r="XDS293" s="62">
        <v>14111604</v>
      </c>
      <c r="XDT293" s="62">
        <v>14111604</v>
      </c>
      <c r="XDU293" s="62">
        <v>14111604</v>
      </c>
      <c r="XDV293" s="62">
        <v>14111604</v>
      </c>
      <c r="XDW293" s="62">
        <v>14111604</v>
      </c>
      <c r="XDX293" s="62">
        <v>14111604</v>
      </c>
      <c r="XDY293" s="62">
        <v>14111604</v>
      </c>
      <c r="XDZ293" s="62">
        <v>14111604</v>
      </c>
      <c r="XEA293" s="62">
        <v>14111604</v>
      </c>
      <c r="XEB293" s="62">
        <v>14111604</v>
      </c>
      <c r="XEC293" s="62">
        <v>14111604</v>
      </c>
      <c r="XED293" s="62">
        <v>14111604</v>
      </c>
      <c r="XEE293" s="62">
        <v>14111604</v>
      </c>
      <c r="XEF293" s="62">
        <v>14111604</v>
      </c>
      <c r="XEG293" s="62">
        <v>14111604</v>
      </c>
      <c r="XEH293" s="62">
        <v>14111604</v>
      </c>
      <c r="XEI293" s="62">
        <v>14111604</v>
      </c>
      <c r="XEJ293" s="62">
        <v>14111604</v>
      </c>
      <c r="XEK293" s="62">
        <v>14111604</v>
      </c>
      <c r="XEL293" s="62">
        <v>14111604</v>
      </c>
      <c r="XEM293" s="62">
        <v>14111604</v>
      </c>
      <c r="XEN293" s="62">
        <v>14111604</v>
      </c>
      <c r="XEO293" s="62">
        <v>14111604</v>
      </c>
      <c r="XEP293" s="62">
        <v>14111604</v>
      </c>
      <c r="XEQ293" s="62">
        <v>14111604</v>
      </c>
      <c r="XER293" s="62">
        <v>14111604</v>
      </c>
      <c r="XES293" s="62">
        <v>14111604</v>
      </c>
      <c r="XET293" s="62">
        <v>14111604</v>
      </c>
      <c r="XEU293" s="62">
        <v>14111604</v>
      </c>
      <c r="XEV293" s="62">
        <v>14111604</v>
      </c>
      <c r="XEW293" s="62">
        <v>14111604</v>
      </c>
      <c r="XEX293" s="62">
        <v>14111604</v>
      </c>
      <c r="XEY293" s="62">
        <v>14111604</v>
      </c>
      <c r="XEZ293" s="62">
        <v>14111604</v>
      </c>
      <c r="XFA293" s="62">
        <v>14111604</v>
      </c>
      <c r="XFB293" s="62">
        <v>14111604</v>
      </c>
      <c r="XFC293" s="62">
        <v>14111604</v>
      </c>
      <c r="XFD293" s="62">
        <v>14111604</v>
      </c>
    </row>
    <row r="294" spans="1:16384" ht="13.5" customHeight="1" x14ac:dyDescent="0.2">
      <c r="A294" s="85">
        <v>14111807</v>
      </c>
      <c r="B294" s="69" t="str">
        <f ca="1">IFERROR(INDEX(UNSPSCDes,MATCH(INDIRECT(ADDRESS(ROW(),COLUMN()-1,4)),UNSPSCCode,0)),"")</f>
        <v>Libros comerciales para múltiples usos</v>
      </c>
      <c r="C294" s="81" t="s">
        <v>1450</v>
      </c>
      <c r="D294" s="81">
        <v>2</v>
      </c>
      <c r="E294" s="71">
        <v>6750</v>
      </c>
      <c r="F294" s="70">
        <f ca="1">INDIRECT(ADDRESS(ROW(),COLUMN()-2,4))*INDIRECT(ADDRESS(ROW(),COLUMN()-1,4))</f>
        <v>13500</v>
      </c>
      <c r="G294" s="45"/>
      <c r="H294" s="93"/>
      <c r="I294" s="93"/>
      <c r="J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c r="FA294" s="93"/>
      <c r="FB294" s="93"/>
      <c r="FC294" s="93"/>
      <c r="FD294" s="93"/>
      <c r="FE294" s="93"/>
      <c r="FF294" s="93"/>
      <c r="FG294" s="93"/>
      <c r="FH294" s="93"/>
      <c r="FI294" s="93"/>
      <c r="FJ294" s="93"/>
      <c r="FK294" s="93"/>
      <c r="FL294" s="93"/>
      <c r="FM294" s="93"/>
      <c r="FN294" s="93"/>
      <c r="FO294" s="93"/>
      <c r="FP294" s="93"/>
      <c r="FQ294" s="93"/>
      <c r="FR294" s="93"/>
      <c r="FS294" s="93"/>
      <c r="FT294" s="93"/>
      <c r="FU294" s="93"/>
      <c r="FV294" s="93"/>
      <c r="FW294" s="93"/>
      <c r="FX294" s="93"/>
      <c r="FY294" s="93"/>
      <c r="FZ294" s="93"/>
      <c r="GA294" s="93"/>
      <c r="GB294" s="93"/>
      <c r="GC294" s="93"/>
      <c r="GD294" s="93"/>
      <c r="GE294" s="93"/>
      <c r="GF294" s="93"/>
      <c r="GG294" s="93"/>
      <c r="GH294" s="93"/>
      <c r="GI294" s="93"/>
      <c r="GJ294" s="93"/>
      <c r="GK294" s="93"/>
      <c r="GL294" s="93"/>
      <c r="GM294" s="93"/>
      <c r="GN294" s="93"/>
      <c r="GO294" s="93"/>
      <c r="GP294" s="93"/>
      <c r="GQ294" s="93"/>
      <c r="GR294" s="93"/>
      <c r="GS294" s="93"/>
      <c r="GT294" s="93"/>
      <c r="GU294" s="93"/>
      <c r="GV294" s="93"/>
      <c r="GW294" s="93"/>
      <c r="GX294" s="93"/>
      <c r="GY294" s="93"/>
      <c r="GZ294" s="93"/>
      <c r="HA294" s="93"/>
      <c r="HB294" s="93"/>
      <c r="HC294" s="93"/>
      <c r="HD294" s="93"/>
      <c r="HE294" s="93"/>
      <c r="HF294" s="93"/>
      <c r="HG294" s="93"/>
      <c r="HH294" s="93"/>
      <c r="HI294" s="93"/>
      <c r="HJ294" s="93"/>
      <c r="HK294" s="93"/>
      <c r="HL294" s="93"/>
      <c r="HM294" s="93"/>
      <c r="HN294" s="93"/>
      <c r="HO294" s="93"/>
      <c r="HP294" s="93"/>
      <c r="HQ294" s="93"/>
      <c r="HR294" s="93"/>
      <c r="HS294" s="93"/>
      <c r="HT294" s="93"/>
      <c r="HU294" s="93"/>
      <c r="HV294" s="93"/>
      <c r="HW294" s="93"/>
      <c r="HX294" s="93"/>
      <c r="HY294" s="93"/>
      <c r="HZ294" s="93"/>
      <c r="IA294" s="93"/>
      <c r="IB294" s="93"/>
      <c r="IC294" s="93"/>
      <c r="ID294" s="93"/>
      <c r="IE294" s="93"/>
      <c r="IF294" s="93"/>
      <c r="IG294" s="93"/>
      <c r="IH294" s="93"/>
      <c r="II294" s="93"/>
      <c r="IJ294" s="93"/>
      <c r="IK294" s="93"/>
      <c r="IL294" s="93"/>
      <c r="IM294" s="93"/>
      <c r="IN294" s="93"/>
      <c r="IO294" s="93"/>
      <c r="IP294" s="93"/>
      <c r="IQ294" s="93"/>
      <c r="IR294" s="93"/>
      <c r="IS294" s="93"/>
      <c r="IT294" s="93"/>
      <c r="IU294" s="93"/>
      <c r="IV294" s="93"/>
      <c r="IW294" s="93"/>
      <c r="IX294" s="93"/>
      <c r="IY294" s="93"/>
      <c r="IZ294" s="93"/>
      <c r="JA294" s="93"/>
      <c r="JB294" s="93"/>
      <c r="JC294" s="93"/>
      <c r="JD294" s="93"/>
      <c r="JE294" s="93"/>
      <c r="JF294" s="93"/>
      <c r="JG294" s="93"/>
      <c r="JH294" s="93"/>
      <c r="JI294" s="93"/>
      <c r="JJ294" s="93"/>
      <c r="JK294" s="93"/>
      <c r="JL294" s="93"/>
      <c r="JM294" s="93"/>
      <c r="JN294" s="93"/>
      <c r="JO294" s="93"/>
      <c r="JP294" s="93"/>
      <c r="JQ294" s="93"/>
      <c r="JR294" s="93"/>
      <c r="JS294" s="93"/>
      <c r="JT294" s="93"/>
      <c r="JU294" s="93"/>
      <c r="JV294" s="93"/>
      <c r="JW294" s="93"/>
      <c r="JX294" s="93"/>
      <c r="JY294" s="93"/>
      <c r="JZ294" s="93"/>
      <c r="KA294" s="93"/>
      <c r="KB294" s="93"/>
      <c r="KC294" s="93"/>
      <c r="KD294" s="93"/>
      <c r="KE294" s="93"/>
      <c r="KF294" s="93"/>
      <c r="KG294" s="93"/>
      <c r="KH294" s="93"/>
      <c r="KI294" s="93"/>
      <c r="KJ294" s="93"/>
      <c r="KK294" s="93"/>
      <c r="KL294" s="93"/>
      <c r="KM294" s="93"/>
      <c r="KN294" s="93"/>
      <c r="KO294" s="93"/>
      <c r="KP294" s="93"/>
      <c r="KQ294" s="93"/>
      <c r="KR294" s="93"/>
      <c r="KS294" s="93"/>
      <c r="KT294" s="93"/>
      <c r="KU294" s="93"/>
      <c r="KV294" s="93"/>
      <c r="KW294" s="93"/>
      <c r="KX294" s="93"/>
      <c r="KY294" s="93"/>
      <c r="KZ294" s="93"/>
      <c r="LA294" s="93"/>
      <c r="LB294" s="93"/>
      <c r="LC294" s="93"/>
      <c r="LD294" s="93"/>
      <c r="LE294" s="93"/>
      <c r="LF294" s="93"/>
      <c r="LG294" s="93"/>
      <c r="LH294" s="93"/>
      <c r="LI294" s="93"/>
      <c r="LJ294" s="93"/>
      <c r="LK294" s="93"/>
      <c r="LL294" s="93"/>
      <c r="LM294" s="93"/>
      <c r="LN294" s="93"/>
      <c r="LO294" s="93"/>
      <c r="LP294" s="93"/>
      <c r="LQ294" s="93"/>
      <c r="LR294" s="93"/>
      <c r="LS294" s="93"/>
      <c r="LT294" s="93"/>
      <c r="LU294" s="93"/>
      <c r="LV294" s="93"/>
      <c r="LW294" s="93"/>
      <c r="LX294" s="93"/>
      <c r="LY294" s="93"/>
      <c r="LZ294" s="93"/>
      <c r="MA294" s="93"/>
      <c r="MB294" s="93"/>
      <c r="MC294" s="93"/>
      <c r="MD294" s="93"/>
      <c r="ME294" s="93"/>
      <c r="MF294" s="93"/>
      <c r="MG294" s="93"/>
      <c r="MH294" s="93"/>
      <c r="MI294" s="93"/>
      <c r="MJ294" s="93"/>
      <c r="MK294" s="93"/>
      <c r="ML294" s="93"/>
      <c r="MM294" s="93"/>
      <c r="MN294" s="93"/>
      <c r="MO294" s="93"/>
      <c r="MP294" s="93"/>
      <c r="MQ294" s="93"/>
      <c r="MR294" s="93"/>
      <c r="MS294" s="93"/>
      <c r="MT294" s="93"/>
      <c r="MU294" s="93"/>
      <c r="MV294" s="93"/>
      <c r="MW294" s="93"/>
      <c r="MX294" s="93"/>
      <c r="MY294" s="93"/>
      <c r="MZ294" s="93"/>
      <c r="NA294" s="93"/>
      <c r="NB294" s="93"/>
      <c r="NC294" s="93"/>
      <c r="ND294" s="93"/>
      <c r="NE294" s="93"/>
      <c r="NF294" s="93"/>
      <c r="NG294" s="93"/>
      <c r="NH294" s="93"/>
      <c r="NI294" s="93"/>
      <c r="NJ294" s="93"/>
      <c r="NK294" s="93"/>
      <c r="NL294" s="93"/>
      <c r="NM294" s="93"/>
      <c r="NN294" s="93"/>
      <c r="NO294" s="93"/>
      <c r="NP294" s="93"/>
      <c r="NQ294" s="93"/>
      <c r="NR294" s="93"/>
      <c r="NS294" s="93"/>
      <c r="NT294" s="93"/>
      <c r="NU294" s="93"/>
      <c r="NV294" s="93"/>
      <c r="NW294" s="93"/>
      <c r="NX294" s="93"/>
      <c r="NY294" s="93"/>
      <c r="NZ294" s="93"/>
      <c r="OA294" s="93"/>
      <c r="OB294" s="93"/>
      <c r="OC294" s="93"/>
      <c r="OD294" s="93"/>
      <c r="OE294" s="93"/>
      <c r="OF294" s="93"/>
      <c r="OG294" s="93"/>
      <c r="OH294" s="93"/>
      <c r="OI294" s="93"/>
      <c r="OJ294" s="93"/>
      <c r="OK294" s="93"/>
      <c r="OL294" s="93"/>
      <c r="OM294" s="93"/>
      <c r="ON294" s="93"/>
      <c r="OO294" s="93"/>
      <c r="OP294" s="93"/>
      <c r="OQ294" s="93"/>
      <c r="OR294" s="93"/>
      <c r="OS294" s="93"/>
      <c r="OT294" s="93"/>
      <c r="OU294" s="93"/>
      <c r="OV294" s="93"/>
      <c r="OW294" s="93"/>
      <c r="OX294" s="93"/>
      <c r="OY294" s="93"/>
      <c r="OZ294" s="93"/>
      <c r="PA294" s="93"/>
      <c r="PB294" s="93"/>
      <c r="PC294" s="93"/>
      <c r="PD294" s="93"/>
      <c r="PE294" s="93"/>
      <c r="PF294" s="93"/>
      <c r="PG294" s="93"/>
      <c r="PH294" s="93"/>
      <c r="PI294" s="93"/>
      <c r="PJ294" s="93"/>
      <c r="PK294" s="93"/>
      <c r="PL294" s="93"/>
      <c r="PM294" s="93"/>
      <c r="PN294" s="93"/>
      <c r="PO294" s="93"/>
      <c r="PP294" s="93"/>
      <c r="PQ294" s="93"/>
      <c r="PR294" s="93"/>
      <c r="PS294" s="93"/>
      <c r="PT294" s="93"/>
      <c r="PU294" s="93"/>
      <c r="PV294" s="93"/>
      <c r="PW294" s="93"/>
      <c r="PX294" s="93"/>
      <c r="PY294" s="93"/>
      <c r="PZ294" s="93"/>
      <c r="QA294" s="93"/>
      <c r="QB294" s="93"/>
      <c r="QC294" s="93"/>
      <c r="QD294" s="93"/>
      <c r="QE294" s="93"/>
      <c r="QF294" s="93"/>
      <c r="QG294" s="93"/>
      <c r="QH294" s="93"/>
      <c r="QI294" s="93"/>
      <c r="QJ294" s="93"/>
      <c r="QK294" s="93"/>
      <c r="QL294" s="93"/>
      <c r="QM294" s="93"/>
      <c r="QN294" s="93"/>
      <c r="QO294" s="93"/>
      <c r="QP294" s="93"/>
      <c r="QQ294" s="93"/>
      <c r="QR294" s="93"/>
      <c r="QS294" s="93"/>
      <c r="QT294" s="93"/>
      <c r="QU294" s="93"/>
      <c r="QV294" s="93"/>
      <c r="QW294" s="93"/>
      <c r="QX294" s="93"/>
      <c r="QY294" s="93"/>
      <c r="QZ294" s="93"/>
      <c r="RA294" s="93"/>
      <c r="RB294" s="93"/>
      <c r="RC294" s="93"/>
      <c r="RD294" s="93"/>
      <c r="RE294" s="93"/>
      <c r="RF294" s="93"/>
      <c r="RG294" s="93"/>
      <c r="RH294" s="93"/>
      <c r="RI294" s="93"/>
      <c r="RJ294" s="93"/>
      <c r="RK294" s="93"/>
      <c r="RL294" s="93"/>
      <c r="RM294" s="93"/>
      <c r="RN294" s="93"/>
      <c r="RO294" s="93"/>
      <c r="RP294" s="93"/>
      <c r="RQ294" s="93"/>
      <c r="RR294" s="93"/>
      <c r="RS294" s="93"/>
      <c r="RT294" s="93"/>
      <c r="RU294" s="93"/>
      <c r="RV294" s="93"/>
      <c r="RW294" s="93"/>
      <c r="RX294" s="93"/>
      <c r="RY294" s="93"/>
      <c r="RZ294" s="93"/>
      <c r="SA294" s="93"/>
      <c r="SB294" s="93"/>
      <c r="SC294" s="93"/>
      <c r="SD294" s="93"/>
      <c r="SE294" s="93"/>
      <c r="SF294" s="93"/>
      <c r="SG294" s="93"/>
      <c r="SH294" s="93"/>
      <c r="SI294" s="93"/>
      <c r="SJ294" s="93"/>
      <c r="SK294" s="93"/>
      <c r="SL294" s="93"/>
      <c r="SM294" s="93"/>
      <c r="SN294" s="93"/>
      <c r="SO294" s="93"/>
      <c r="SP294" s="93"/>
      <c r="SQ294" s="93"/>
      <c r="SR294" s="93"/>
      <c r="SS294" s="93"/>
      <c r="ST294" s="93"/>
      <c r="SU294" s="93"/>
      <c r="SV294" s="93"/>
      <c r="SW294" s="93"/>
      <c r="SX294" s="93"/>
      <c r="SY294" s="93"/>
      <c r="SZ294" s="93"/>
      <c r="TA294" s="93"/>
      <c r="TB294" s="93"/>
      <c r="TC294" s="93"/>
      <c r="TD294" s="93"/>
      <c r="TE294" s="93"/>
      <c r="TF294" s="93"/>
      <c r="TG294" s="93"/>
      <c r="TH294" s="93"/>
      <c r="TI294" s="93"/>
      <c r="TJ294" s="93"/>
      <c r="TK294" s="93"/>
      <c r="TL294" s="93"/>
      <c r="TM294" s="93"/>
      <c r="TN294" s="93"/>
      <c r="TO294" s="93"/>
      <c r="TP294" s="93"/>
      <c r="TQ294" s="93"/>
      <c r="TR294" s="93"/>
      <c r="TS294" s="93"/>
      <c r="TT294" s="93"/>
      <c r="TU294" s="93"/>
      <c r="TV294" s="93"/>
      <c r="TW294" s="93"/>
      <c r="TX294" s="93"/>
      <c r="TY294" s="93"/>
      <c r="TZ294" s="93"/>
      <c r="UA294" s="93"/>
      <c r="UB294" s="93"/>
      <c r="UC294" s="93"/>
      <c r="UD294" s="93"/>
      <c r="UE294" s="93"/>
      <c r="UF294" s="93"/>
      <c r="UG294" s="93"/>
      <c r="UH294" s="93"/>
      <c r="UI294" s="93"/>
      <c r="UJ294" s="93"/>
      <c r="UK294" s="93"/>
      <c r="UL294" s="93"/>
      <c r="UM294" s="93"/>
      <c r="UN294" s="93"/>
      <c r="UO294" s="93"/>
      <c r="UP294" s="93"/>
      <c r="UQ294" s="93"/>
      <c r="UR294" s="93"/>
      <c r="US294" s="93"/>
      <c r="UT294" s="93"/>
      <c r="UU294" s="93"/>
      <c r="UV294" s="93"/>
      <c r="UW294" s="93"/>
      <c r="UX294" s="93"/>
      <c r="UY294" s="93"/>
      <c r="UZ294" s="93"/>
      <c r="VA294" s="93"/>
      <c r="VB294" s="93"/>
      <c r="VC294" s="93"/>
      <c r="VD294" s="93"/>
      <c r="VE294" s="93"/>
      <c r="VF294" s="93"/>
      <c r="VG294" s="93"/>
      <c r="VH294" s="93"/>
      <c r="VI294" s="93"/>
      <c r="VJ294" s="93"/>
      <c r="VK294" s="93"/>
      <c r="VL294" s="93"/>
      <c r="VM294" s="93"/>
      <c r="VN294" s="93"/>
      <c r="VO294" s="93"/>
      <c r="VP294" s="93"/>
      <c r="VQ294" s="93"/>
      <c r="VR294" s="93"/>
      <c r="VS294" s="93"/>
      <c r="VT294" s="93"/>
      <c r="VU294" s="93"/>
      <c r="VV294" s="93"/>
      <c r="VW294" s="93"/>
      <c r="VX294" s="93"/>
      <c r="VY294" s="93"/>
      <c r="VZ294" s="93"/>
      <c r="WA294" s="93"/>
      <c r="WB294" s="93"/>
      <c r="WC294" s="93"/>
      <c r="WD294" s="93"/>
      <c r="WE294" s="93"/>
      <c r="WF294" s="93"/>
      <c r="WG294" s="93"/>
      <c r="WH294" s="93"/>
      <c r="WI294" s="93"/>
      <c r="WJ294" s="93"/>
      <c r="WK294" s="93"/>
      <c r="WL294" s="93"/>
      <c r="WM294" s="93"/>
      <c r="WN294" s="93"/>
      <c r="WO294" s="93"/>
      <c r="WP294" s="93"/>
      <c r="WQ294" s="93"/>
      <c r="WR294" s="93"/>
      <c r="WS294" s="93"/>
      <c r="WT294" s="93"/>
      <c r="WU294" s="93"/>
      <c r="WV294" s="93"/>
      <c r="WW294" s="93"/>
      <c r="WX294" s="93"/>
      <c r="WY294" s="93"/>
      <c r="WZ294" s="93"/>
      <c r="XA294" s="93"/>
      <c r="XB294" s="93"/>
      <c r="XC294" s="93"/>
      <c r="XD294" s="93"/>
      <c r="XE294" s="93"/>
      <c r="XF294" s="93"/>
      <c r="XG294" s="93"/>
      <c r="XH294" s="93"/>
      <c r="XI294" s="93"/>
      <c r="XJ294" s="93"/>
      <c r="XK294" s="93"/>
      <c r="XL294" s="93"/>
      <c r="XM294" s="93"/>
      <c r="XN294" s="93"/>
      <c r="XO294" s="93"/>
      <c r="XP294" s="93"/>
      <c r="XQ294" s="93"/>
      <c r="XR294" s="93"/>
      <c r="XS294" s="93"/>
      <c r="XT294" s="93"/>
      <c r="XU294" s="93"/>
      <c r="XV294" s="93"/>
      <c r="XW294" s="93"/>
      <c r="XX294" s="93"/>
      <c r="XY294" s="93"/>
      <c r="XZ294" s="93"/>
      <c r="YA294" s="93"/>
      <c r="YB294" s="93"/>
      <c r="YC294" s="93"/>
      <c r="YD294" s="93"/>
      <c r="YE294" s="93"/>
      <c r="YF294" s="93"/>
      <c r="YG294" s="93"/>
      <c r="YH294" s="93"/>
      <c r="YI294" s="93"/>
      <c r="YJ294" s="93"/>
      <c r="YK294" s="93"/>
      <c r="YL294" s="93"/>
      <c r="YM294" s="93"/>
      <c r="YN294" s="93"/>
      <c r="YO294" s="93"/>
      <c r="YP294" s="93"/>
      <c r="YQ294" s="93"/>
      <c r="YR294" s="93"/>
      <c r="YS294" s="93"/>
      <c r="YT294" s="93"/>
      <c r="YU294" s="93"/>
      <c r="YV294" s="93"/>
      <c r="YW294" s="93"/>
      <c r="YX294" s="93"/>
      <c r="YY294" s="93"/>
      <c r="YZ294" s="93"/>
      <c r="ZA294" s="93"/>
      <c r="ZB294" s="93"/>
      <c r="ZC294" s="93"/>
      <c r="ZD294" s="93"/>
      <c r="ZE294" s="93"/>
      <c r="ZF294" s="93"/>
      <c r="ZG294" s="93"/>
      <c r="ZH294" s="93"/>
      <c r="ZI294" s="93"/>
      <c r="ZJ294" s="93"/>
      <c r="ZK294" s="93"/>
      <c r="ZL294" s="93"/>
      <c r="ZM294" s="93"/>
      <c r="ZN294" s="93"/>
      <c r="ZO294" s="93"/>
      <c r="ZP294" s="93"/>
      <c r="ZQ294" s="93"/>
      <c r="ZR294" s="93"/>
      <c r="ZS294" s="93"/>
      <c r="ZT294" s="93"/>
      <c r="ZU294" s="93"/>
      <c r="ZV294" s="93"/>
      <c r="ZW294" s="93"/>
      <c r="ZX294" s="93"/>
      <c r="ZY294" s="93"/>
      <c r="ZZ294" s="93"/>
      <c r="AAA294" s="93"/>
      <c r="AAB294" s="93"/>
      <c r="AAC294" s="93"/>
      <c r="AAD294" s="93"/>
      <c r="AAE294" s="93"/>
      <c r="AAF294" s="93"/>
      <c r="AAG294" s="93"/>
      <c r="AAH294" s="93"/>
      <c r="AAI294" s="93"/>
      <c r="AAJ294" s="93"/>
      <c r="AAK294" s="93"/>
      <c r="AAL294" s="93"/>
      <c r="AAM294" s="93"/>
      <c r="AAN294" s="93"/>
      <c r="AAO294" s="93"/>
      <c r="AAP294" s="93"/>
      <c r="AAQ294" s="93"/>
      <c r="AAR294" s="93"/>
      <c r="AAS294" s="93"/>
      <c r="AAT294" s="93"/>
      <c r="AAU294" s="93"/>
      <c r="AAV294" s="93"/>
      <c r="AAW294" s="93"/>
      <c r="AAX294" s="93"/>
      <c r="AAY294" s="93"/>
      <c r="AAZ294" s="93"/>
      <c r="ABA294" s="93"/>
      <c r="ABB294" s="93"/>
      <c r="ABC294" s="93"/>
      <c r="ABD294" s="93"/>
      <c r="ABE294" s="93"/>
      <c r="ABF294" s="93"/>
      <c r="ABG294" s="93"/>
      <c r="ABH294" s="93"/>
      <c r="ABI294" s="93"/>
      <c r="ABJ294" s="93"/>
      <c r="ABK294" s="93"/>
      <c r="ABL294" s="93"/>
      <c r="ABM294" s="93"/>
      <c r="ABN294" s="93"/>
      <c r="ABO294" s="93"/>
      <c r="ABP294" s="93"/>
      <c r="ABQ294" s="93"/>
      <c r="ABR294" s="93"/>
      <c r="ABS294" s="93"/>
      <c r="ABT294" s="93"/>
      <c r="ABU294" s="93"/>
      <c r="ABV294" s="93"/>
      <c r="ABW294" s="93"/>
      <c r="ABX294" s="93"/>
      <c r="ABY294" s="93"/>
      <c r="ABZ294" s="93"/>
      <c r="ACA294" s="93"/>
      <c r="ACB294" s="93"/>
      <c r="ACC294" s="93"/>
      <c r="ACD294" s="93"/>
      <c r="ACE294" s="93"/>
      <c r="ACF294" s="93"/>
      <c r="ACG294" s="93"/>
      <c r="ACH294" s="93"/>
      <c r="ACI294" s="93"/>
      <c r="ACJ294" s="93"/>
      <c r="ACK294" s="93"/>
      <c r="ACL294" s="93"/>
      <c r="ACM294" s="93"/>
      <c r="ACN294" s="93"/>
      <c r="ACO294" s="93"/>
      <c r="ACP294" s="93"/>
      <c r="ACQ294" s="93"/>
      <c r="ACR294" s="93"/>
      <c r="ACS294" s="93"/>
      <c r="ACT294" s="93"/>
      <c r="ACU294" s="93"/>
      <c r="ACV294" s="93"/>
      <c r="ACW294" s="93"/>
      <c r="ACX294" s="93"/>
      <c r="ACY294" s="93"/>
      <c r="ACZ294" s="93"/>
      <c r="ADA294" s="93"/>
      <c r="ADB294" s="93"/>
      <c r="ADC294" s="93"/>
      <c r="ADD294" s="93"/>
      <c r="ADE294" s="93"/>
      <c r="ADF294" s="93"/>
      <c r="ADG294" s="93"/>
      <c r="ADH294" s="93"/>
      <c r="ADI294" s="93"/>
      <c r="ADJ294" s="93"/>
      <c r="ADK294" s="93"/>
      <c r="ADL294" s="93"/>
      <c r="ADM294" s="93"/>
      <c r="ADN294" s="93"/>
      <c r="ADO294" s="93"/>
      <c r="ADP294" s="93"/>
      <c r="ADQ294" s="93"/>
      <c r="ADR294" s="93"/>
      <c r="ADS294" s="93"/>
      <c r="ADT294" s="93"/>
      <c r="ADU294" s="93"/>
      <c r="ADV294" s="93"/>
      <c r="ADW294" s="93"/>
      <c r="ADX294" s="93"/>
      <c r="ADY294" s="93"/>
      <c r="ADZ294" s="93"/>
      <c r="AEA294" s="93"/>
      <c r="AEB294" s="93"/>
      <c r="AEC294" s="93"/>
      <c r="AED294" s="93"/>
      <c r="AEE294" s="93"/>
      <c r="AEF294" s="93"/>
      <c r="AEG294" s="93"/>
      <c r="AEH294" s="93"/>
      <c r="AEI294" s="93"/>
      <c r="AEJ294" s="93"/>
      <c r="AEK294" s="93"/>
      <c r="AEL294" s="93"/>
      <c r="AEM294" s="93"/>
      <c r="AEN294" s="93"/>
      <c r="AEO294" s="93"/>
      <c r="AEP294" s="93"/>
      <c r="AEQ294" s="93"/>
      <c r="AER294" s="93"/>
      <c r="AES294" s="93"/>
      <c r="AET294" s="93"/>
      <c r="AEU294" s="93"/>
      <c r="AEV294" s="93"/>
      <c r="AEW294" s="93"/>
      <c r="AEX294" s="93"/>
      <c r="AEY294" s="93"/>
      <c r="AEZ294" s="93"/>
      <c r="AFA294" s="93"/>
      <c r="AFB294" s="93"/>
      <c r="AFC294" s="93"/>
      <c r="AFD294" s="93"/>
      <c r="AFE294" s="93"/>
      <c r="AFF294" s="93"/>
      <c r="AFG294" s="93"/>
      <c r="AFH294" s="93"/>
      <c r="AFI294" s="93"/>
      <c r="AFJ294" s="93"/>
      <c r="AFK294" s="93"/>
      <c r="AFL294" s="93"/>
      <c r="AFM294" s="93"/>
      <c r="AFN294" s="93"/>
      <c r="AFO294" s="93"/>
      <c r="AFP294" s="93"/>
      <c r="AFQ294" s="93"/>
      <c r="AFR294" s="93"/>
      <c r="AFS294" s="93"/>
      <c r="AFT294" s="93"/>
      <c r="AFU294" s="93"/>
      <c r="AFV294" s="93"/>
      <c r="AFW294" s="93"/>
      <c r="AFX294" s="93"/>
      <c r="AFY294" s="93"/>
      <c r="AFZ294" s="93"/>
      <c r="AGA294" s="93"/>
      <c r="AGB294" s="93"/>
      <c r="AGC294" s="93"/>
      <c r="AGD294" s="93"/>
      <c r="AGE294" s="93"/>
      <c r="AGF294" s="93"/>
      <c r="AGG294" s="93"/>
      <c r="AGH294" s="93"/>
      <c r="AGI294" s="93"/>
      <c r="AGJ294" s="93"/>
      <c r="AGK294" s="93"/>
      <c r="AGL294" s="93"/>
      <c r="AGM294" s="93"/>
      <c r="AGN294" s="93"/>
      <c r="AGO294" s="93"/>
      <c r="AGP294" s="93"/>
      <c r="AGQ294" s="93"/>
      <c r="AGR294" s="93"/>
      <c r="AGS294" s="93"/>
      <c r="AGT294" s="93"/>
      <c r="AGU294" s="93"/>
      <c r="AGV294" s="93"/>
      <c r="AGW294" s="93"/>
      <c r="AGX294" s="93"/>
      <c r="AGY294" s="93"/>
      <c r="AGZ294" s="93"/>
      <c r="AHA294" s="93"/>
      <c r="AHB294" s="93"/>
      <c r="AHC294" s="93"/>
      <c r="AHD294" s="93"/>
      <c r="AHE294" s="93"/>
      <c r="AHF294" s="93"/>
      <c r="AHG294" s="93"/>
      <c r="AHH294" s="93"/>
      <c r="AHI294" s="93"/>
      <c r="AHJ294" s="93"/>
      <c r="AHK294" s="93"/>
      <c r="AHL294" s="93"/>
      <c r="AHM294" s="93"/>
      <c r="AHN294" s="93"/>
      <c r="AHO294" s="93"/>
      <c r="AHP294" s="93"/>
      <c r="AHQ294" s="93"/>
      <c r="AHR294" s="93"/>
      <c r="AHS294" s="93"/>
      <c r="AHT294" s="93"/>
      <c r="AHU294" s="93"/>
      <c r="AHV294" s="93"/>
      <c r="AHW294" s="93"/>
      <c r="AHX294" s="93"/>
      <c r="AHY294" s="93"/>
      <c r="AHZ294" s="93"/>
      <c r="AIA294" s="93"/>
      <c r="AIB294" s="93"/>
      <c r="AIC294" s="93"/>
      <c r="AID294" s="93"/>
      <c r="AIE294" s="93"/>
      <c r="AIF294" s="93"/>
      <c r="AIG294" s="93"/>
      <c r="AIH294" s="93"/>
      <c r="AII294" s="93"/>
      <c r="AIJ294" s="93"/>
      <c r="AIK294" s="93"/>
      <c r="AIL294" s="93"/>
      <c r="AIM294" s="93"/>
      <c r="AIN294" s="93"/>
      <c r="AIO294" s="93"/>
      <c r="AIP294" s="93"/>
      <c r="AIQ294" s="93"/>
      <c r="AIR294" s="93"/>
      <c r="AIS294" s="93"/>
      <c r="AIT294" s="93"/>
      <c r="AIU294" s="93"/>
      <c r="AIV294" s="93"/>
      <c r="AIW294" s="93"/>
      <c r="AIX294" s="93"/>
      <c r="AIY294" s="93"/>
      <c r="AIZ294" s="93"/>
      <c r="AJA294" s="93"/>
      <c r="AJB294" s="93"/>
      <c r="AJC294" s="93"/>
      <c r="AJD294" s="93"/>
      <c r="AJE294" s="93"/>
      <c r="AJF294" s="93"/>
      <c r="AJG294" s="93"/>
      <c r="AJH294" s="93"/>
      <c r="AJI294" s="93"/>
      <c r="AJJ294" s="93"/>
      <c r="AJK294" s="93"/>
      <c r="AJL294" s="93"/>
      <c r="AJM294" s="93"/>
      <c r="AJN294" s="93"/>
      <c r="AJO294" s="93"/>
      <c r="AJP294" s="93"/>
      <c r="AJQ294" s="93"/>
      <c r="AJR294" s="93"/>
      <c r="AJS294" s="93"/>
      <c r="AJT294" s="93"/>
      <c r="AJU294" s="93"/>
      <c r="AJV294" s="93"/>
      <c r="AJW294" s="93"/>
      <c r="AJX294" s="93"/>
      <c r="AJY294" s="93"/>
      <c r="AJZ294" s="93"/>
      <c r="AKA294" s="93"/>
      <c r="AKB294" s="93"/>
      <c r="AKC294" s="93"/>
      <c r="AKD294" s="93"/>
      <c r="AKE294" s="93"/>
      <c r="AKF294" s="93"/>
      <c r="AKG294" s="93"/>
      <c r="AKH294" s="93"/>
      <c r="AKI294" s="93"/>
      <c r="AKJ294" s="93"/>
      <c r="AKK294" s="93"/>
      <c r="AKL294" s="93"/>
      <c r="AKM294" s="93"/>
      <c r="AKN294" s="93"/>
      <c r="AKO294" s="93"/>
      <c r="AKP294" s="93"/>
      <c r="AKQ294" s="93"/>
      <c r="AKR294" s="93"/>
      <c r="AKS294" s="93"/>
      <c r="AKT294" s="93"/>
      <c r="AKU294" s="93"/>
      <c r="AKV294" s="93"/>
      <c r="AKW294" s="93"/>
      <c r="AKX294" s="93"/>
      <c r="AKY294" s="93"/>
      <c r="AKZ294" s="93"/>
      <c r="ALA294" s="93"/>
      <c r="ALB294" s="93"/>
      <c r="ALC294" s="93"/>
      <c r="ALD294" s="93"/>
      <c r="ALE294" s="93"/>
      <c r="ALF294" s="93"/>
      <c r="ALG294" s="93"/>
      <c r="ALH294" s="93"/>
      <c r="ALI294" s="93"/>
      <c r="ALJ294" s="93"/>
      <c r="ALK294" s="93"/>
      <c r="ALL294" s="93"/>
      <c r="ALM294" s="93"/>
      <c r="ALN294" s="93"/>
      <c r="ALO294" s="93"/>
      <c r="ALP294" s="93"/>
      <c r="ALQ294" s="93"/>
      <c r="ALR294" s="93"/>
      <c r="ALS294" s="93"/>
      <c r="ALT294" s="93"/>
      <c r="ALU294" s="93"/>
      <c r="ALV294" s="93"/>
      <c r="ALW294" s="93"/>
      <c r="ALX294" s="93"/>
      <c r="ALY294" s="93"/>
      <c r="ALZ294" s="93"/>
      <c r="AMA294" s="93"/>
      <c r="AMB294" s="93"/>
      <c r="AMC294" s="93"/>
      <c r="AMD294" s="93"/>
      <c r="AME294" s="93"/>
      <c r="AMF294" s="93"/>
      <c r="AMG294" s="93"/>
      <c r="AMH294" s="93"/>
      <c r="AMI294" s="93"/>
      <c r="AMJ294" s="93"/>
      <c r="AMK294" s="93"/>
      <c r="AML294" s="93"/>
      <c r="AMM294" s="93"/>
      <c r="AMN294" s="93"/>
      <c r="AMO294" s="93"/>
      <c r="AMP294" s="93"/>
      <c r="AMQ294" s="93"/>
      <c r="AMR294" s="93"/>
      <c r="AMS294" s="93"/>
      <c r="AMT294" s="93"/>
      <c r="AMU294" s="93"/>
      <c r="AMV294" s="93"/>
      <c r="AMW294" s="93"/>
      <c r="AMX294" s="93"/>
      <c r="AMY294" s="93"/>
      <c r="AMZ294" s="93"/>
      <c r="ANA294" s="93"/>
      <c r="ANB294" s="93"/>
      <c r="ANC294" s="93"/>
      <c r="AND294" s="93"/>
      <c r="ANE294" s="93"/>
      <c r="ANF294" s="93"/>
      <c r="ANG294" s="93"/>
      <c r="ANH294" s="93"/>
      <c r="ANI294" s="93"/>
      <c r="ANJ294" s="93"/>
      <c r="ANK294" s="93"/>
      <c r="ANL294" s="93"/>
      <c r="ANM294" s="93"/>
      <c r="ANN294" s="93"/>
      <c r="ANO294" s="93"/>
      <c r="ANP294" s="93"/>
      <c r="ANQ294" s="93"/>
      <c r="ANR294" s="93"/>
      <c r="ANS294" s="93"/>
      <c r="ANT294" s="93"/>
      <c r="ANU294" s="93"/>
      <c r="ANV294" s="93"/>
      <c r="ANW294" s="93"/>
      <c r="ANX294" s="93"/>
      <c r="ANY294" s="93"/>
      <c r="ANZ294" s="93"/>
      <c r="AOA294" s="93"/>
      <c r="AOB294" s="93"/>
      <c r="AOC294" s="93"/>
      <c r="AOD294" s="93"/>
      <c r="AOE294" s="93"/>
      <c r="AOF294" s="93"/>
      <c r="AOG294" s="93"/>
      <c r="AOH294" s="93"/>
      <c r="AOI294" s="93"/>
      <c r="AOJ294" s="93"/>
      <c r="AOK294" s="93"/>
      <c r="AOL294" s="93"/>
      <c r="AOM294" s="93"/>
      <c r="AON294" s="93"/>
      <c r="AOO294" s="93"/>
      <c r="AOP294" s="93"/>
      <c r="AOQ294" s="93"/>
      <c r="AOR294" s="93"/>
      <c r="AOS294" s="93"/>
      <c r="AOT294" s="93"/>
      <c r="AOU294" s="93"/>
      <c r="AOV294" s="93"/>
      <c r="AOW294" s="93"/>
      <c r="AOX294" s="93"/>
      <c r="AOY294" s="93"/>
      <c r="AOZ294" s="93"/>
      <c r="APA294" s="93"/>
      <c r="APB294" s="93"/>
      <c r="APC294" s="93"/>
      <c r="APD294" s="93"/>
      <c r="APE294" s="93"/>
      <c r="APF294" s="93"/>
      <c r="APG294" s="93"/>
      <c r="APH294" s="93"/>
      <c r="API294" s="93"/>
      <c r="APJ294" s="93"/>
      <c r="APK294" s="93"/>
      <c r="APL294" s="93"/>
      <c r="APM294" s="93"/>
      <c r="APN294" s="93"/>
      <c r="APO294" s="93"/>
      <c r="APP294" s="93"/>
      <c r="APQ294" s="93"/>
      <c r="APR294" s="93"/>
      <c r="APS294" s="93"/>
      <c r="APT294" s="93"/>
      <c r="APU294" s="93"/>
      <c r="APV294" s="93"/>
      <c r="APW294" s="93"/>
      <c r="APX294" s="93"/>
      <c r="APY294" s="93"/>
      <c r="APZ294" s="93"/>
      <c r="AQA294" s="93"/>
      <c r="AQB294" s="93"/>
      <c r="AQC294" s="93"/>
      <c r="AQD294" s="93"/>
      <c r="AQE294" s="93"/>
      <c r="AQF294" s="93"/>
      <c r="AQG294" s="93"/>
      <c r="AQH294" s="93"/>
      <c r="AQI294" s="93"/>
      <c r="AQJ294" s="93"/>
      <c r="AQK294" s="93"/>
      <c r="AQL294" s="93"/>
      <c r="AQM294" s="93"/>
      <c r="AQN294" s="93"/>
      <c r="AQO294" s="93"/>
      <c r="AQP294" s="93"/>
      <c r="AQQ294" s="93"/>
      <c r="AQR294" s="93"/>
      <c r="AQS294" s="93"/>
      <c r="AQT294" s="93"/>
      <c r="AQU294" s="93"/>
      <c r="AQV294" s="93"/>
      <c r="AQW294" s="93"/>
      <c r="AQX294" s="93"/>
      <c r="AQY294" s="93"/>
      <c r="AQZ294" s="93"/>
      <c r="ARA294" s="93"/>
      <c r="ARB294" s="93"/>
      <c r="ARC294" s="93"/>
      <c r="ARD294" s="93"/>
      <c r="ARE294" s="93"/>
      <c r="ARF294" s="93"/>
      <c r="ARG294" s="93"/>
      <c r="ARH294" s="93"/>
      <c r="ARI294" s="93"/>
      <c r="ARJ294" s="93"/>
      <c r="ARK294" s="93"/>
      <c r="ARL294" s="93"/>
      <c r="ARM294" s="93"/>
      <c r="ARN294" s="93"/>
      <c r="ARO294" s="93"/>
      <c r="ARP294" s="93"/>
      <c r="ARQ294" s="93"/>
      <c r="ARR294" s="93"/>
      <c r="ARS294" s="93"/>
      <c r="ART294" s="93"/>
      <c r="ARU294" s="93"/>
      <c r="ARV294" s="93"/>
      <c r="ARW294" s="93"/>
      <c r="ARX294" s="93"/>
      <c r="ARY294" s="93"/>
      <c r="ARZ294" s="93"/>
      <c r="ASA294" s="93"/>
      <c r="ASB294" s="93"/>
      <c r="ASC294" s="93"/>
      <c r="ASD294" s="93"/>
      <c r="ASE294" s="93"/>
      <c r="ASF294" s="93"/>
      <c r="ASG294" s="93"/>
      <c r="ASH294" s="93"/>
      <c r="ASI294" s="93"/>
      <c r="ASJ294" s="93"/>
      <c r="ASK294" s="93"/>
      <c r="ASL294" s="93"/>
      <c r="ASM294" s="93"/>
      <c r="ASN294" s="93"/>
      <c r="ASO294" s="93"/>
      <c r="ASP294" s="93"/>
      <c r="ASQ294" s="93"/>
      <c r="ASR294" s="93"/>
      <c r="ASS294" s="93"/>
      <c r="AST294" s="93"/>
      <c r="ASU294" s="93"/>
      <c r="ASV294" s="93"/>
      <c r="ASW294" s="93"/>
      <c r="ASX294" s="93"/>
      <c r="ASY294" s="93"/>
      <c r="ASZ294" s="93"/>
      <c r="ATA294" s="93"/>
      <c r="ATB294" s="93"/>
      <c r="ATC294" s="93"/>
      <c r="ATD294" s="93"/>
      <c r="ATE294" s="93"/>
      <c r="ATF294" s="93"/>
      <c r="ATG294" s="93"/>
      <c r="ATH294" s="93"/>
      <c r="ATI294" s="93"/>
      <c r="ATJ294" s="93"/>
      <c r="ATK294" s="93"/>
      <c r="ATL294" s="93"/>
      <c r="ATM294" s="93"/>
      <c r="ATN294" s="93"/>
      <c r="ATO294" s="93"/>
      <c r="ATP294" s="93"/>
      <c r="ATQ294" s="93"/>
      <c r="ATR294" s="93"/>
      <c r="ATS294" s="93"/>
      <c r="ATT294" s="93"/>
      <c r="ATU294" s="93"/>
      <c r="ATV294" s="93"/>
      <c r="ATW294" s="93"/>
      <c r="ATX294" s="93"/>
      <c r="ATY294" s="93"/>
      <c r="ATZ294" s="93"/>
      <c r="AUA294" s="93"/>
      <c r="AUB294" s="93"/>
      <c r="AUC294" s="93"/>
      <c r="AUD294" s="93"/>
      <c r="AUE294" s="93"/>
      <c r="AUF294" s="93"/>
      <c r="AUG294" s="93"/>
      <c r="AUH294" s="93"/>
      <c r="AUI294" s="93"/>
      <c r="AUJ294" s="93"/>
      <c r="AUK294" s="93"/>
      <c r="AUL294" s="93"/>
      <c r="AUM294" s="93"/>
      <c r="AUN294" s="93"/>
      <c r="AUO294" s="93"/>
      <c r="AUP294" s="93"/>
      <c r="AUQ294" s="93"/>
      <c r="AUR294" s="93"/>
      <c r="AUS294" s="93"/>
      <c r="AUT294" s="93"/>
      <c r="AUU294" s="93"/>
      <c r="AUV294" s="93"/>
      <c r="AUW294" s="93"/>
      <c r="AUX294" s="93"/>
      <c r="AUY294" s="93"/>
      <c r="AUZ294" s="93"/>
      <c r="AVA294" s="93"/>
      <c r="AVB294" s="93"/>
      <c r="AVC294" s="93"/>
      <c r="AVD294" s="93"/>
      <c r="AVE294" s="93"/>
      <c r="AVF294" s="93"/>
      <c r="AVG294" s="93"/>
      <c r="AVH294" s="93"/>
      <c r="AVI294" s="93"/>
      <c r="AVJ294" s="93"/>
      <c r="AVK294" s="93"/>
      <c r="AVL294" s="93"/>
      <c r="AVM294" s="93"/>
      <c r="AVN294" s="93"/>
      <c r="AVO294" s="93"/>
      <c r="AVP294" s="93"/>
      <c r="AVQ294" s="93"/>
      <c r="AVR294" s="93"/>
      <c r="AVS294" s="93"/>
      <c r="AVT294" s="93"/>
      <c r="AVU294" s="93"/>
      <c r="AVV294" s="93"/>
      <c r="AVW294" s="93"/>
      <c r="AVX294" s="93"/>
      <c r="AVY294" s="93"/>
      <c r="AVZ294" s="93"/>
      <c r="AWA294" s="93"/>
      <c r="AWB294" s="93"/>
      <c r="AWC294" s="93"/>
      <c r="AWD294" s="93"/>
      <c r="AWE294" s="93"/>
      <c r="AWF294" s="93"/>
      <c r="AWG294" s="93"/>
      <c r="AWH294" s="93"/>
      <c r="AWI294" s="93"/>
      <c r="AWJ294" s="93"/>
      <c r="AWK294" s="93"/>
      <c r="AWL294" s="93"/>
      <c r="AWM294" s="93"/>
      <c r="AWN294" s="93"/>
      <c r="AWO294" s="93"/>
      <c r="AWP294" s="93"/>
      <c r="AWQ294" s="93"/>
      <c r="AWR294" s="93"/>
      <c r="AWS294" s="93"/>
      <c r="AWT294" s="93"/>
      <c r="AWU294" s="93"/>
      <c r="AWV294" s="93"/>
      <c r="AWW294" s="93"/>
      <c r="AWX294" s="93"/>
      <c r="AWY294" s="93"/>
      <c r="AWZ294" s="93"/>
      <c r="AXA294" s="93"/>
      <c r="AXB294" s="93"/>
      <c r="AXC294" s="93"/>
      <c r="AXD294" s="93"/>
      <c r="AXE294" s="93"/>
      <c r="AXF294" s="93"/>
      <c r="AXG294" s="93"/>
      <c r="AXH294" s="93"/>
      <c r="AXI294" s="93"/>
      <c r="AXJ294" s="93"/>
      <c r="AXK294" s="93"/>
      <c r="AXL294" s="93"/>
      <c r="AXM294" s="93"/>
      <c r="AXN294" s="93"/>
      <c r="AXO294" s="93"/>
      <c r="AXP294" s="93"/>
      <c r="AXQ294" s="93"/>
      <c r="AXR294" s="93"/>
      <c r="AXS294" s="93"/>
      <c r="AXT294" s="93"/>
      <c r="AXU294" s="93"/>
      <c r="AXV294" s="93"/>
      <c r="AXW294" s="93"/>
      <c r="AXX294" s="93"/>
      <c r="AXY294" s="93"/>
      <c r="AXZ294" s="93"/>
      <c r="AYA294" s="93"/>
      <c r="AYB294" s="93"/>
      <c r="AYC294" s="93"/>
      <c r="AYD294" s="93"/>
      <c r="AYE294" s="93"/>
      <c r="AYF294" s="93"/>
      <c r="AYG294" s="93"/>
      <c r="AYH294" s="93"/>
      <c r="AYI294" s="93"/>
      <c r="AYJ294" s="93"/>
      <c r="AYK294" s="93"/>
      <c r="AYL294" s="93"/>
      <c r="AYM294" s="93"/>
      <c r="AYN294" s="93"/>
      <c r="AYO294" s="93"/>
      <c r="AYP294" s="93"/>
      <c r="AYQ294" s="93"/>
      <c r="AYR294" s="93"/>
      <c r="AYS294" s="93"/>
      <c r="AYT294" s="93"/>
      <c r="AYU294" s="93"/>
      <c r="AYV294" s="93"/>
      <c r="AYW294" s="93"/>
      <c r="AYX294" s="93"/>
      <c r="AYY294" s="93"/>
      <c r="AYZ294" s="93"/>
      <c r="AZA294" s="93"/>
      <c r="AZB294" s="93"/>
      <c r="AZC294" s="93"/>
      <c r="AZD294" s="93"/>
      <c r="AZE294" s="93"/>
      <c r="AZF294" s="93"/>
      <c r="AZG294" s="93"/>
      <c r="AZH294" s="93"/>
      <c r="AZI294" s="93"/>
      <c r="AZJ294" s="93"/>
      <c r="AZK294" s="93"/>
      <c r="AZL294" s="93"/>
      <c r="AZM294" s="93"/>
      <c r="AZN294" s="93"/>
      <c r="AZO294" s="93"/>
      <c r="AZP294" s="93"/>
      <c r="AZQ294" s="93"/>
      <c r="AZR294" s="93"/>
      <c r="AZS294" s="93"/>
      <c r="AZT294" s="93"/>
      <c r="AZU294" s="93"/>
      <c r="AZV294" s="93"/>
      <c r="AZW294" s="93"/>
      <c r="AZX294" s="93"/>
      <c r="AZY294" s="93"/>
      <c r="AZZ294" s="93"/>
      <c r="BAA294" s="93"/>
      <c r="BAB294" s="93"/>
      <c r="BAC294" s="93"/>
      <c r="BAD294" s="93"/>
      <c r="BAE294" s="93"/>
      <c r="BAF294" s="93"/>
      <c r="BAG294" s="93"/>
      <c r="BAH294" s="93"/>
      <c r="BAI294" s="93"/>
      <c r="BAJ294" s="93"/>
      <c r="BAK294" s="93"/>
      <c r="BAL294" s="93"/>
      <c r="BAM294" s="93"/>
      <c r="BAN294" s="93"/>
      <c r="BAO294" s="93"/>
      <c r="BAP294" s="93"/>
      <c r="BAQ294" s="93"/>
      <c r="BAR294" s="93"/>
      <c r="BAS294" s="93"/>
      <c r="BAT294" s="93"/>
      <c r="BAU294" s="93"/>
      <c r="BAV294" s="93"/>
      <c r="BAW294" s="93"/>
      <c r="BAX294" s="93"/>
      <c r="BAY294" s="93"/>
      <c r="BAZ294" s="93"/>
      <c r="BBA294" s="93"/>
      <c r="BBB294" s="93"/>
      <c r="BBC294" s="93"/>
      <c r="BBD294" s="93"/>
      <c r="BBE294" s="93"/>
      <c r="BBF294" s="93"/>
      <c r="BBG294" s="93"/>
      <c r="BBH294" s="93"/>
      <c r="BBI294" s="93"/>
      <c r="BBJ294" s="93"/>
      <c r="BBK294" s="93"/>
      <c r="BBL294" s="93"/>
      <c r="BBM294" s="93"/>
      <c r="BBN294" s="93"/>
      <c r="BBO294" s="93"/>
      <c r="BBP294" s="93"/>
      <c r="BBQ294" s="93"/>
      <c r="BBR294" s="93"/>
      <c r="BBS294" s="93"/>
      <c r="BBT294" s="93"/>
      <c r="BBU294" s="93"/>
      <c r="BBV294" s="93"/>
      <c r="BBW294" s="93"/>
      <c r="BBX294" s="93"/>
      <c r="BBY294" s="93"/>
      <c r="BBZ294" s="93"/>
      <c r="BCA294" s="93"/>
      <c r="BCB294" s="93"/>
      <c r="BCC294" s="93"/>
      <c r="BCD294" s="93"/>
      <c r="BCE294" s="93"/>
      <c r="BCF294" s="93"/>
      <c r="BCG294" s="93"/>
      <c r="BCH294" s="93"/>
      <c r="BCI294" s="93"/>
      <c r="BCJ294" s="93"/>
      <c r="BCK294" s="93"/>
      <c r="BCL294" s="93"/>
      <c r="BCM294" s="93"/>
      <c r="BCN294" s="93"/>
      <c r="BCO294" s="93"/>
      <c r="BCP294" s="93"/>
      <c r="BCQ294" s="93"/>
      <c r="BCR294" s="93"/>
      <c r="BCS294" s="93"/>
      <c r="BCT294" s="93"/>
      <c r="BCU294" s="93"/>
      <c r="BCV294" s="93"/>
      <c r="BCW294" s="93"/>
      <c r="BCX294" s="93"/>
      <c r="BCY294" s="93"/>
      <c r="BCZ294" s="93"/>
      <c r="BDA294" s="93"/>
      <c r="BDB294" s="93"/>
      <c r="BDC294" s="93"/>
      <c r="BDD294" s="93"/>
      <c r="BDE294" s="93"/>
      <c r="BDF294" s="93"/>
      <c r="BDG294" s="93"/>
      <c r="BDH294" s="93"/>
      <c r="BDI294" s="93"/>
      <c r="BDJ294" s="93"/>
      <c r="BDK294" s="93"/>
      <c r="BDL294" s="93"/>
      <c r="BDM294" s="93"/>
      <c r="BDN294" s="93"/>
      <c r="BDO294" s="93"/>
      <c r="BDP294" s="93"/>
      <c r="BDQ294" s="93"/>
      <c r="BDR294" s="93"/>
      <c r="BDS294" s="93"/>
      <c r="BDT294" s="93"/>
      <c r="BDU294" s="93"/>
      <c r="BDV294" s="93"/>
      <c r="BDW294" s="93"/>
      <c r="BDX294" s="93"/>
      <c r="BDY294" s="93"/>
      <c r="BDZ294" s="93"/>
      <c r="BEA294" s="93"/>
      <c r="BEB294" s="93"/>
      <c r="BEC294" s="93"/>
      <c r="BED294" s="93"/>
      <c r="BEE294" s="93"/>
      <c r="BEF294" s="93"/>
      <c r="BEG294" s="93"/>
      <c r="BEH294" s="93"/>
      <c r="BEI294" s="93"/>
      <c r="BEJ294" s="93"/>
      <c r="BEK294" s="93"/>
      <c r="BEL294" s="93"/>
      <c r="BEM294" s="93"/>
      <c r="BEN294" s="93"/>
      <c r="BEO294" s="93"/>
      <c r="BEP294" s="93"/>
      <c r="BEQ294" s="93"/>
      <c r="BER294" s="93"/>
      <c r="BES294" s="93"/>
      <c r="BET294" s="93"/>
      <c r="BEU294" s="93"/>
      <c r="BEV294" s="93"/>
      <c r="BEW294" s="93"/>
      <c r="BEX294" s="93"/>
      <c r="BEY294" s="93"/>
      <c r="BEZ294" s="93"/>
      <c r="BFA294" s="93"/>
      <c r="BFB294" s="93"/>
      <c r="BFC294" s="93"/>
      <c r="BFD294" s="93"/>
      <c r="BFE294" s="93"/>
      <c r="BFF294" s="93"/>
      <c r="BFG294" s="93"/>
      <c r="BFH294" s="93"/>
      <c r="BFI294" s="93"/>
      <c r="BFJ294" s="93"/>
      <c r="BFK294" s="93"/>
      <c r="BFL294" s="93"/>
      <c r="BFM294" s="93"/>
      <c r="BFN294" s="93"/>
      <c r="BFO294" s="93"/>
      <c r="BFP294" s="93"/>
      <c r="BFQ294" s="93"/>
      <c r="BFR294" s="93"/>
      <c r="BFS294" s="93"/>
      <c r="BFT294" s="93"/>
      <c r="BFU294" s="93"/>
      <c r="BFV294" s="93"/>
      <c r="BFW294" s="93"/>
      <c r="BFX294" s="93"/>
      <c r="BFY294" s="93"/>
      <c r="BFZ294" s="93"/>
      <c r="BGA294" s="93"/>
      <c r="BGB294" s="93"/>
      <c r="BGC294" s="93"/>
      <c r="BGD294" s="93"/>
      <c r="BGE294" s="93"/>
      <c r="BGF294" s="93"/>
      <c r="BGG294" s="93"/>
      <c r="BGH294" s="93"/>
      <c r="BGI294" s="93"/>
      <c r="BGJ294" s="93"/>
      <c r="BGK294" s="93"/>
      <c r="BGL294" s="93"/>
      <c r="BGM294" s="93"/>
      <c r="BGN294" s="93"/>
      <c r="BGO294" s="93"/>
      <c r="BGP294" s="93"/>
      <c r="BGQ294" s="93"/>
      <c r="BGR294" s="93"/>
      <c r="BGS294" s="93"/>
      <c r="BGT294" s="93"/>
      <c r="BGU294" s="93"/>
      <c r="BGV294" s="93"/>
      <c r="BGW294" s="93"/>
      <c r="BGX294" s="93"/>
      <c r="BGY294" s="93"/>
      <c r="BGZ294" s="93"/>
      <c r="BHA294" s="93"/>
      <c r="BHB294" s="93"/>
      <c r="BHC294" s="93"/>
      <c r="BHD294" s="93"/>
      <c r="BHE294" s="93"/>
      <c r="BHF294" s="93"/>
      <c r="BHG294" s="93"/>
      <c r="BHH294" s="93"/>
      <c r="BHI294" s="93"/>
      <c r="BHJ294" s="93"/>
      <c r="BHK294" s="93"/>
      <c r="BHL294" s="93"/>
      <c r="BHM294" s="93"/>
      <c r="BHN294" s="93"/>
      <c r="BHO294" s="93"/>
      <c r="BHP294" s="93"/>
      <c r="BHQ294" s="93"/>
      <c r="BHR294" s="93"/>
      <c r="BHS294" s="93"/>
      <c r="BHT294" s="93"/>
      <c r="BHU294" s="93"/>
      <c r="BHV294" s="93"/>
      <c r="BHW294" s="93"/>
      <c r="BHX294" s="93"/>
      <c r="BHY294" s="93"/>
      <c r="BHZ294" s="93"/>
      <c r="BIA294" s="93"/>
      <c r="BIB294" s="93"/>
      <c r="BIC294" s="93"/>
      <c r="BID294" s="93"/>
      <c r="BIE294" s="93"/>
      <c r="BIF294" s="93"/>
      <c r="BIG294" s="93"/>
      <c r="BIH294" s="93"/>
      <c r="BII294" s="93"/>
      <c r="BIJ294" s="93"/>
      <c r="BIK294" s="93"/>
      <c r="BIL294" s="93"/>
      <c r="BIM294" s="93"/>
      <c r="BIN294" s="93"/>
      <c r="BIO294" s="93"/>
      <c r="BIP294" s="93"/>
      <c r="BIQ294" s="93"/>
      <c r="BIR294" s="93"/>
      <c r="BIS294" s="93"/>
      <c r="BIT294" s="93"/>
      <c r="BIU294" s="93"/>
      <c r="BIV294" s="93"/>
      <c r="BIW294" s="93"/>
      <c r="BIX294" s="93"/>
      <c r="BIY294" s="93"/>
      <c r="BIZ294" s="93"/>
      <c r="BJA294" s="93"/>
      <c r="BJB294" s="93"/>
      <c r="BJC294" s="93"/>
      <c r="BJD294" s="93"/>
      <c r="BJE294" s="93"/>
      <c r="BJF294" s="93"/>
      <c r="BJG294" s="93"/>
      <c r="BJH294" s="93"/>
      <c r="BJI294" s="93"/>
      <c r="BJJ294" s="93"/>
      <c r="BJK294" s="93"/>
      <c r="BJL294" s="93"/>
      <c r="BJM294" s="93"/>
      <c r="BJN294" s="93"/>
      <c r="BJO294" s="93"/>
      <c r="BJP294" s="93"/>
      <c r="BJQ294" s="93"/>
      <c r="BJR294" s="93"/>
      <c r="BJS294" s="93"/>
      <c r="BJT294" s="93"/>
      <c r="BJU294" s="93"/>
      <c r="BJV294" s="93"/>
      <c r="BJW294" s="93"/>
      <c r="BJX294" s="93"/>
      <c r="BJY294" s="93"/>
      <c r="BJZ294" s="93"/>
      <c r="BKA294" s="93"/>
      <c r="BKB294" s="93"/>
      <c r="BKC294" s="93"/>
      <c r="BKD294" s="93"/>
      <c r="BKE294" s="93"/>
      <c r="BKF294" s="93"/>
      <c r="BKG294" s="93"/>
      <c r="BKH294" s="93"/>
      <c r="BKI294" s="93"/>
      <c r="BKJ294" s="93"/>
      <c r="BKK294" s="93"/>
      <c r="BKL294" s="93"/>
      <c r="BKM294" s="93"/>
      <c r="BKN294" s="93"/>
      <c r="BKO294" s="93"/>
      <c r="BKP294" s="93"/>
      <c r="BKQ294" s="93"/>
      <c r="BKR294" s="93"/>
      <c r="BKS294" s="93"/>
      <c r="BKT294" s="93"/>
      <c r="BKU294" s="93"/>
      <c r="BKV294" s="93"/>
      <c r="BKW294" s="93"/>
      <c r="BKX294" s="93"/>
      <c r="BKY294" s="93"/>
      <c r="BKZ294" s="93"/>
      <c r="BLA294" s="93"/>
      <c r="BLB294" s="93"/>
      <c r="BLC294" s="93"/>
      <c r="BLD294" s="93"/>
      <c r="BLE294" s="93"/>
      <c r="BLF294" s="93"/>
      <c r="BLG294" s="93"/>
      <c r="BLH294" s="93"/>
      <c r="BLI294" s="93"/>
      <c r="BLJ294" s="93"/>
      <c r="BLK294" s="93"/>
      <c r="BLL294" s="93"/>
      <c r="BLM294" s="93"/>
      <c r="BLN294" s="93"/>
      <c r="BLO294" s="93"/>
      <c r="BLP294" s="93"/>
      <c r="BLQ294" s="93"/>
      <c r="BLR294" s="93"/>
      <c r="BLS294" s="93"/>
      <c r="BLT294" s="93"/>
      <c r="BLU294" s="93"/>
      <c r="BLV294" s="93"/>
      <c r="BLW294" s="93"/>
      <c r="BLX294" s="93"/>
      <c r="BLY294" s="93"/>
      <c r="BLZ294" s="93"/>
      <c r="BMA294" s="93"/>
      <c r="BMB294" s="93"/>
      <c r="BMC294" s="93"/>
      <c r="BMD294" s="93"/>
      <c r="BME294" s="93"/>
      <c r="BMF294" s="93"/>
      <c r="BMG294" s="93"/>
      <c r="BMH294" s="93"/>
      <c r="BMI294" s="93"/>
      <c r="BMJ294" s="93"/>
      <c r="BMK294" s="93"/>
      <c r="BML294" s="93"/>
      <c r="BMM294" s="93"/>
      <c r="BMN294" s="93"/>
      <c r="BMO294" s="93"/>
      <c r="BMP294" s="93"/>
      <c r="BMQ294" s="93"/>
      <c r="BMR294" s="93"/>
      <c r="BMS294" s="93"/>
      <c r="BMT294" s="93"/>
      <c r="BMU294" s="93"/>
      <c r="BMV294" s="93"/>
      <c r="BMW294" s="93"/>
      <c r="BMX294" s="93"/>
      <c r="BMY294" s="93"/>
      <c r="BMZ294" s="93"/>
      <c r="BNA294" s="93"/>
      <c r="BNB294" s="93"/>
      <c r="BNC294" s="93"/>
      <c r="BND294" s="93"/>
      <c r="BNE294" s="93"/>
      <c r="BNF294" s="93"/>
      <c r="BNG294" s="93"/>
      <c r="BNH294" s="93"/>
      <c r="BNI294" s="93"/>
      <c r="BNJ294" s="93"/>
      <c r="BNK294" s="93"/>
      <c r="BNL294" s="93"/>
      <c r="BNM294" s="93"/>
      <c r="BNN294" s="93"/>
      <c r="BNO294" s="93"/>
      <c r="BNP294" s="93"/>
      <c r="BNQ294" s="93"/>
      <c r="BNR294" s="93"/>
      <c r="BNS294" s="93"/>
      <c r="BNT294" s="93"/>
      <c r="BNU294" s="93"/>
      <c r="BNV294" s="93"/>
      <c r="BNW294" s="93"/>
      <c r="BNX294" s="93"/>
      <c r="BNY294" s="93"/>
      <c r="BNZ294" s="93"/>
      <c r="BOA294" s="93"/>
      <c r="BOB294" s="93"/>
      <c r="BOC294" s="93"/>
      <c r="BOD294" s="93"/>
      <c r="BOE294" s="93"/>
      <c r="BOF294" s="93"/>
      <c r="BOG294" s="93"/>
      <c r="BOH294" s="93"/>
      <c r="BOI294" s="93"/>
      <c r="BOJ294" s="93"/>
      <c r="BOK294" s="93"/>
      <c r="BOL294" s="93"/>
      <c r="BOM294" s="93"/>
      <c r="BON294" s="93"/>
      <c r="BOO294" s="93"/>
      <c r="BOP294" s="93"/>
      <c r="BOQ294" s="93"/>
      <c r="BOR294" s="93"/>
      <c r="BOS294" s="93"/>
      <c r="BOT294" s="93"/>
      <c r="BOU294" s="93"/>
      <c r="BOV294" s="93"/>
      <c r="BOW294" s="93"/>
      <c r="BOX294" s="93"/>
      <c r="BOY294" s="93"/>
      <c r="BOZ294" s="93"/>
      <c r="BPA294" s="93"/>
      <c r="BPB294" s="93"/>
      <c r="BPC294" s="93"/>
      <c r="BPD294" s="93"/>
      <c r="BPE294" s="93"/>
      <c r="BPF294" s="93"/>
      <c r="BPG294" s="93"/>
      <c r="BPH294" s="93"/>
      <c r="BPI294" s="93"/>
      <c r="BPJ294" s="93"/>
      <c r="BPK294" s="93"/>
      <c r="BPL294" s="93"/>
      <c r="BPM294" s="93"/>
      <c r="BPN294" s="93"/>
      <c r="BPO294" s="93"/>
      <c r="BPP294" s="93"/>
      <c r="BPQ294" s="93"/>
      <c r="BPR294" s="93"/>
      <c r="BPS294" s="93"/>
      <c r="BPT294" s="93"/>
      <c r="BPU294" s="93"/>
      <c r="BPV294" s="93"/>
      <c r="BPW294" s="93"/>
      <c r="BPX294" s="93"/>
      <c r="BPY294" s="93"/>
      <c r="BPZ294" s="93"/>
      <c r="BQA294" s="93"/>
      <c r="BQB294" s="93"/>
      <c r="BQC294" s="93"/>
      <c r="BQD294" s="93"/>
      <c r="BQE294" s="93"/>
      <c r="BQF294" s="93"/>
      <c r="BQG294" s="93"/>
      <c r="BQH294" s="93"/>
      <c r="BQI294" s="93"/>
      <c r="BQJ294" s="93"/>
      <c r="BQK294" s="93"/>
      <c r="BQL294" s="93"/>
      <c r="BQM294" s="93"/>
      <c r="BQN294" s="93"/>
      <c r="BQO294" s="93"/>
      <c r="BQP294" s="93"/>
      <c r="BQQ294" s="93"/>
      <c r="BQR294" s="93"/>
      <c r="BQS294" s="93"/>
      <c r="BQT294" s="93"/>
      <c r="BQU294" s="93"/>
      <c r="BQV294" s="93"/>
      <c r="BQW294" s="93"/>
      <c r="BQX294" s="93"/>
      <c r="BQY294" s="93"/>
      <c r="BQZ294" s="93"/>
      <c r="BRA294" s="93"/>
      <c r="BRB294" s="93"/>
      <c r="BRC294" s="93"/>
      <c r="BRD294" s="93"/>
      <c r="BRE294" s="93"/>
      <c r="BRF294" s="93"/>
      <c r="BRG294" s="93"/>
      <c r="BRH294" s="93"/>
      <c r="BRI294" s="93"/>
      <c r="BRJ294" s="93"/>
      <c r="BRK294" s="93"/>
      <c r="BRL294" s="93"/>
      <c r="BRM294" s="93"/>
      <c r="BRN294" s="93"/>
      <c r="BRO294" s="93"/>
      <c r="BRP294" s="93"/>
      <c r="BRQ294" s="93"/>
      <c r="BRR294" s="93"/>
      <c r="BRS294" s="93"/>
      <c r="BRT294" s="93"/>
      <c r="BRU294" s="93"/>
      <c r="BRV294" s="93"/>
      <c r="BRW294" s="93"/>
      <c r="BRX294" s="93"/>
      <c r="BRY294" s="93"/>
      <c r="BRZ294" s="93"/>
      <c r="BSA294" s="93"/>
      <c r="BSB294" s="93"/>
      <c r="BSC294" s="93"/>
      <c r="BSD294" s="93"/>
      <c r="BSE294" s="93"/>
      <c r="BSF294" s="93"/>
      <c r="BSG294" s="93"/>
      <c r="BSH294" s="93"/>
      <c r="BSI294" s="93"/>
      <c r="BSJ294" s="93"/>
      <c r="BSK294" s="93"/>
      <c r="BSL294" s="93"/>
      <c r="BSM294" s="93"/>
      <c r="BSN294" s="93"/>
      <c r="BSO294" s="93"/>
      <c r="BSP294" s="93"/>
      <c r="BSQ294" s="93"/>
      <c r="BSR294" s="93"/>
      <c r="BSS294" s="93"/>
      <c r="BST294" s="93"/>
      <c r="BSU294" s="93"/>
      <c r="BSV294" s="93"/>
      <c r="BSW294" s="93"/>
      <c r="BSX294" s="93"/>
      <c r="BSY294" s="93"/>
      <c r="BSZ294" s="93"/>
      <c r="BTA294" s="93"/>
      <c r="BTB294" s="93"/>
      <c r="BTC294" s="93"/>
      <c r="BTD294" s="93"/>
      <c r="BTE294" s="93"/>
      <c r="BTF294" s="93"/>
      <c r="BTG294" s="93"/>
      <c r="BTH294" s="93"/>
      <c r="BTI294" s="93"/>
      <c r="BTJ294" s="93"/>
      <c r="BTK294" s="93"/>
      <c r="BTL294" s="93"/>
      <c r="BTM294" s="93"/>
      <c r="BTN294" s="93"/>
      <c r="BTO294" s="93"/>
      <c r="BTP294" s="93"/>
      <c r="BTQ294" s="93"/>
      <c r="BTR294" s="93"/>
      <c r="BTS294" s="93"/>
      <c r="BTT294" s="93"/>
      <c r="BTU294" s="93"/>
      <c r="BTV294" s="93"/>
      <c r="BTW294" s="93"/>
      <c r="BTX294" s="93"/>
      <c r="BTY294" s="93"/>
      <c r="BTZ294" s="93"/>
      <c r="BUA294" s="93"/>
      <c r="BUB294" s="93"/>
      <c r="BUC294" s="93"/>
      <c r="BUD294" s="93"/>
      <c r="BUE294" s="93"/>
      <c r="BUF294" s="93"/>
      <c r="BUG294" s="93"/>
      <c r="BUH294" s="93"/>
      <c r="BUI294" s="93"/>
      <c r="BUJ294" s="93"/>
      <c r="BUK294" s="93"/>
      <c r="BUL294" s="93"/>
      <c r="BUM294" s="93"/>
      <c r="BUN294" s="93"/>
      <c r="BUO294" s="93"/>
      <c r="BUP294" s="93"/>
      <c r="BUQ294" s="93"/>
      <c r="BUR294" s="93"/>
      <c r="BUS294" s="93"/>
      <c r="BUT294" s="93"/>
      <c r="BUU294" s="93"/>
      <c r="BUV294" s="93"/>
      <c r="BUW294" s="93"/>
      <c r="BUX294" s="93"/>
      <c r="BUY294" s="93"/>
      <c r="BUZ294" s="93"/>
      <c r="BVA294" s="93"/>
      <c r="BVB294" s="93"/>
      <c r="BVC294" s="93"/>
      <c r="BVD294" s="93"/>
      <c r="BVE294" s="93"/>
      <c r="BVF294" s="93"/>
      <c r="BVG294" s="93"/>
      <c r="BVH294" s="93"/>
      <c r="BVI294" s="93"/>
      <c r="BVJ294" s="93"/>
      <c r="BVK294" s="93"/>
      <c r="BVL294" s="93"/>
      <c r="BVM294" s="93"/>
      <c r="BVN294" s="93"/>
      <c r="BVO294" s="93"/>
      <c r="BVP294" s="93"/>
      <c r="BVQ294" s="93"/>
      <c r="BVR294" s="93"/>
      <c r="BVS294" s="93"/>
      <c r="BVT294" s="93"/>
      <c r="BVU294" s="93"/>
      <c r="BVV294" s="93"/>
      <c r="BVW294" s="93"/>
      <c r="BVX294" s="93"/>
      <c r="BVY294" s="93"/>
      <c r="BVZ294" s="93"/>
      <c r="BWA294" s="93"/>
      <c r="BWB294" s="93"/>
      <c r="BWC294" s="93"/>
      <c r="BWD294" s="93"/>
      <c r="BWE294" s="93"/>
      <c r="BWF294" s="93"/>
      <c r="BWG294" s="93"/>
      <c r="BWH294" s="93"/>
      <c r="BWI294" s="93"/>
      <c r="BWJ294" s="93"/>
      <c r="BWK294" s="93"/>
      <c r="BWL294" s="93"/>
      <c r="BWM294" s="93"/>
      <c r="BWN294" s="93"/>
      <c r="BWO294" s="93"/>
      <c r="BWP294" s="93"/>
      <c r="BWQ294" s="93"/>
      <c r="BWR294" s="93"/>
      <c r="BWS294" s="93"/>
      <c r="BWT294" s="93"/>
      <c r="BWU294" s="93"/>
      <c r="BWV294" s="93"/>
      <c r="BWW294" s="93"/>
      <c r="BWX294" s="93"/>
      <c r="BWY294" s="93"/>
      <c r="BWZ294" s="93"/>
      <c r="BXA294" s="93"/>
      <c r="BXB294" s="93"/>
      <c r="BXC294" s="93"/>
      <c r="BXD294" s="93"/>
      <c r="BXE294" s="93"/>
      <c r="BXF294" s="93"/>
      <c r="BXG294" s="93"/>
      <c r="BXH294" s="93"/>
      <c r="BXI294" s="93"/>
      <c r="BXJ294" s="93"/>
      <c r="BXK294" s="93"/>
      <c r="BXL294" s="93"/>
      <c r="BXM294" s="93"/>
      <c r="BXN294" s="93"/>
      <c r="BXO294" s="93"/>
      <c r="BXP294" s="93"/>
      <c r="BXQ294" s="93"/>
      <c r="BXR294" s="93"/>
      <c r="BXS294" s="93"/>
      <c r="BXT294" s="93"/>
      <c r="BXU294" s="93"/>
      <c r="BXV294" s="93"/>
      <c r="BXW294" s="93"/>
      <c r="BXX294" s="93"/>
      <c r="BXY294" s="93"/>
      <c r="BXZ294" s="93"/>
      <c r="BYA294" s="93"/>
      <c r="BYB294" s="93"/>
      <c r="BYC294" s="93"/>
      <c r="BYD294" s="93"/>
      <c r="BYE294" s="93"/>
      <c r="BYF294" s="93"/>
      <c r="BYG294" s="93"/>
      <c r="BYH294" s="93"/>
      <c r="BYI294" s="93"/>
      <c r="BYJ294" s="93"/>
      <c r="BYK294" s="93"/>
      <c r="BYL294" s="93"/>
      <c r="BYM294" s="93"/>
      <c r="BYN294" s="93"/>
      <c r="BYO294" s="93"/>
      <c r="BYP294" s="93"/>
      <c r="BYQ294" s="93"/>
      <c r="BYR294" s="93"/>
      <c r="BYS294" s="93"/>
      <c r="BYT294" s="93"/>
      <c r="BYU294" s="93"/>
      <c r="BYV294" s="93"/>
      <c r="BYW294" s="93"/>
      <c r="BYX294" s="93"/>
      <c r="BYY294" s="93"/>
      <c r="BYZ294" s="93"/>
      <c r="BZA294" s="93"/>
      <c r="BZB294" s="93"/>
      <c r="BZC294" s="93"/>
      <c r="BZD294" s="93"/>
      <c r="BZE294" s="93"/>
      <c r="BZF294" s="93"/>
      <c r="BZG294" s="93"/>
      <c r="BZH294" s="93"/>
      <c r="BZI294" s="93"/>
      <c r="BZJ294" s="93"/>
      <c r="BZK294" s="93"/>
      <c r="BZL294" s="93"/>
      <c r="BZM294" s="93"/>
      <c r="BZN294" s="93"/>
      <c r="BZO294" s="93"/>
      <c r="BZP294" s="93"/>
      <c r="BZQ294" s="93"/>
      <c r="BZR294" s="93"/>
      <c r="BZS294" s="93"/>
      <c r="BZT294" s="93"/>
      <c r="BZU294" s="93"/>
      <c r="BZV294" s="93"/>
      <c r="BZW294" s="93"/>
      <c r="BZX294" s="93"/>
      <c r="BZY294" s="93"/>
      <c r="BZZ294" s="93"/>
      <c r="CAA294" s="93"/>
      <c r="CAB294" s="93"/>
      <c r="CAC294" s="93"/>
      <c r="CAD294" s="93"/>
      <c r="CAE294" s="93"/>
      <c r="CAF294" s="93"/>
      <c r="CAG294" s="93"/>
      <c r="CAH294" s="93"/>
      <c r="CAI294" s="93"/>
      <c r="CAJ294" s="93"/>
      <c r="CAK294" s="93"/>
      <c r="CAL294" s="93"/>
      <c r="CAM294" s="93"/>
      <c r="CAN294" s="93"/>
      <c r="CAO294" s="93"/>
      <c r="CAP294" s="93"/>
      <c r="CAQ294" s="93"/>
      <c r="CAR294" s="93"/>
      <c r="CAS294" s="93"/>
      <c r="CAT294" s="93"/>
      <c r="CAU294" s="93"/>
      <c r="CAV294" s="93"/>
      <c r="CAW294" s="93"/>
      <c r="CAX294" s="93"/>
      <c r="CAY294" s="93"/>
      <c r="CAZ294" s="93"/>
      <c r="CBA294" s="93"/>
      <c r="CBB294" s="93"/>
      <c r="CBC294" s="93"/>
      <c r="CBD294" s="93"/>
      <c r="CBE294" s="93"/>
      <c r="CBF294" s="93"/>
      <c r="CBG294" s="93"/>
      <c r="CBH294" s="93"/>
      <c r="CBI294" s="93"/>
      <c r="CBJ294" s="93"/>
      <c r="CBK294" s="93"/>
      <c r="CBL294" s="93"/>
      <c r="CBM294" s="93"/>
      <c r="CBN294" s="93"/>
      <c r="CBO294" s="93"/>
      <c r="CBP294" s="93"/>
      <c r="CBQ294" s="93"/>
      <c r="CBR294" s="93"/>
      <c r="CBS294" s="93"/>
      <c r="CBT294" s="93"/>
      <c r="CBU294" s="93"/>
      <c r="CBV294" s="93"/>
      <c r="CBW294" s="93"/>
      <c r="CBX294" s="93"/>
      <c r="CBY294" s="93"/>
      <c r="CBZ294" s="93"/>
      <c r="CCA294" s="93"/>
      <c r="CCB294" s="93"/>
      <c r="CCC294" s="93"/>
      <c r="CCD294" s="93"/>
      <c r="CCE294" s="93"/>
      <c r="CCF294" s="93"/>
      <c r="CCG294" s="93"/>
      <c r="CCH294" s="93"/>
      <c r="CCI294" s="93"/>
      <c r="CCJ294" s="93"/>
      <c r="CCK294" s="93"/>
      <c r="CCL294" s="93"/>
      <c r="CCM294" s="93"/>
      <c r="CCN294" s="93"/>
      <c r="CCO294" s="93"/>
      <c r="CCP294" s="93"/>
      <c r="CCQ294" s="93"/>
      <c r="CCR294" s="93"/>
      <c r="CCS294" s="93"/>
      <c r="CCT294" s="93"/>
      <c r="CCU294" s="93"/>
      <c r="CCV294" s="93"/>
      <c r="CCW294" s="93"/>
      <c r="CCX294" s="93"/>
      <c r="CCY294" s="93"/>
      <c r="CCZ294" s="93"/>
      <c r="CDA294" s="93"/>
      <c r="CDB294" s="93"/>
      <c r="CDC294" s="93"/>
      <c r="CDD294" s="93"/>
      <c r="CDE294" s="93"/>
      <c r="CDF294" s="93"/>
      <c r="CDG294" s="93"/>
      <c r="CDH294" s="93"/>
      <c r="CDI294" s="93"/>
      <c r="CDJ294" s="93"/>
      <c r="CDK294" s="93"/>
      <c r="CDL294" s="93"/>
      <c r="CDM294" s="93"/>
      <c r="CDN294" s="93"/>
      <c r="CDO294" s="93"/>
      <c r="CDP294" s="93"/>
      <c r="CDQ294" s="93"/>
      <c r="CDR294" s="93"/>
      <c r="CDS294" s="93"/>
      <c r="CDT294" s="93"/>
      <c r="CDU294" s="93"/>
      <c r="CDV294" s="93"/>
      <c r="CDW294" s="93"/>
      <c r="CDX294" s="93"/>
      <c r="CDY294" s="93"/>
      <c r="CDZ294" s="93"/>
      <c r="CEA294" s="93"/>
      <c r="CEB294" s="93"/>
      <c r="CEC294" s="93"/>
      <c r="CED294" s="93"/>
      <c r="CEE294" s="93"/>
      <c r="CEF294" s="93"/>
      <c r="CEG294" s="93"/>
      <c r="CEH294" s="93"/>
      <c r="CEI294" s="93"/>
      <c r="CEJ294" s="93"/>
      <c r="CEK294" s="93"/>
      <c r="CEL294" s="93"/>
      <c r="CEM294" s="93"/>
      <c r="CEN294" s="93"/>
      <c r="CEO294" s="93"/>
      <c r="CEP294" s="93"/>
      <c r="CEQ294" s="93"/>
      <c r="CER294" s="93"/>
      <c r="CES294" s="93"/>
      <c r="CET294" s="93"/>
      <c r="CEU294" s="93"/>
      <c r="CEV294" s="93"/>
      <c r="CEW294" s="93"/>
      <c r="CEX294" s="93"/>
      <c r="CEY294" s="93"/>
      <c r="CEZ294" s="93"/>
      <c r="CFA294" s="93"/>
      <c r="CFB294" s="93"/>
      <c r="CFC294" s="93"/>
      <c r="CFD294" s="93"/>
      <c r="CFE294" s="93"/>
      <c r="CFF294" s="93"/>
      <c r="CFG294" s="93"/>
      <c r="CFH294" s="93"/>
      <c r="CFI294" s="93"/>
      <c r="CFJ294" s="93"/>
      <c r="CFK294" s="93"/>
      <c r="CFL294" s="93"/>
      <c r="CFM294" s="93"/>
      <c r="CFN294" s="93"/>
      <c r="CFO294" s="93"/>
      <c r="CFP294" s="93"/>
      <c r="CFQ294" s="93"/>
      <c r="CFR294" s="93"/>
      <c r="CFS294" s="93"/>
      <c r="CFT294" s="93"/>
      <c r="CFU294" s="93"/>
      <c r="CFV294" s="93"/>
      <c r="CFW294" s="93"/>
      <c r="CFX294" s="93"/>
      <c r="CFY294" s="93"/>
      <c r="CFZ294" s="93"/>
      <c r="CGA294" s="93"/>
      <c r="CGB294" s="93"/>
      <c r="CGC294" s="93"/>
      <c r="CGD294" s="93"/>
      <c r="CGE294" s="93"/>
      <c r="CGF294" s="93"/>
      <c r="CGG294" s="93"/>
      <c r="CGH294" s="93"/>
      <c r="CGI294" s="93"/>
      <c r="CGJ294" s="93"/>
      <c r="CGK294" s="93"/>
      <c r="CGL294" s="93"/>
      <c r="CGM294" s="93"/>
      <c r="CGN294" s="93"/>
      <c r="CGO294" s="93"/>
      <c r="CGP294" s="93"/>
      <c r="CGQ294" s="93"/>
      <c r="CGR294" s="93"/>
      <c r="CGS294" s="93"/>
      <c r="CGT294" s="93"/>
      <c r="CGU294" s="93"/>
      <c r="CGV294" s="93"/>
      <c r="CGW294" s="93"/>
      <c r="CGX294" s="93"/>
      <c r="CGY294" s="93"/>
      <c r="CGZ294" s="93"/>
      <c r="CHA294" s="93"/>
      <c r="CHB294" s="93"/>
      <c r="CHC294" s="93"/>
      <c r="CHD294" s="93"/>
      <c r="CHE294" s="93"/>
      <c r="CHF294" s="93"/>
      <c r="CHG294" s="93"/>
      <c r="CHH294" s="93"/>
      <c r="CHI294" s="93"/>
      <c r="CHJ294" s="93"/>
      <c r="CHK294" s="93"/>
      <c r="CHL294" s="93"/>
      <c r="CHM294" s="93"/>
      <c r="CHN294" s="93"/>
      <c r="CHO294" s="93"/>
      <c r="CHP294" s="93"/>
      <c r="CHQ294" s="93"/>
      <c r="CHR294" s="93"/>
      <c r="CHS294" s="93"/>
      <c r="CHT294" s="93"/>
      <c r="CHU294" s="93"/>
      <c r="CHV294" s="93"/>
      <c r="CHW294" s="93"/>
      <c r="CHX294" s="93"/>
      <c r="CHY294" s="93"/>
      <c r="CHZ294" s="93"/>
      <c r="CIA294" s="93"/>
      <c r="CIB294" s="93"/>
      <c r="CIC294" s="93"/>
      <c r="CID294" s="93"/>
      <c r="CIE294" s="93"/>
      <c r="CIF294" s="93"/>
      <c r="CIG294" s="93"/>
      <c r="CIH294" s="93"/>
      <c r="CII294" s="93"/>
      <c r="CIJ294" s="93"/>
      <c r="CIK294" s="93"/>
      <c r="CIL294" s="93"/>
      <c r="CIM294" s="93"/>
      <c r="CIN294" s="93"/>
      <c r="CIO294" s="93"/>
      <c r="CIP294" s="93"/>
      <c r="CIQ294" s="93"/>
      <c r="CIR294" s="93"/>
      <c r="CIS294" s="93"/>
      <c r="CIT294" s="93"/>
      <c r="CIU294" s="93"/>
      <c r="CIV294" s="93"/>
      <c r="CIW294" s="93"/>
      <c r="CIX294" s="93"/>
      <c r="CIY294" s="93"/>
      <c r="CIZ294" s="93"/>
      <c r="CJA294" s="93"/>
      <c r="CJB294" s="93"/>
      <c r="CJC294" s="93"/>
      <c r="CJD294" s="93"/>
      <c r="CJE294" s="93"/>
      <c r="CJF294" s="93"/>
      <c r="CJG294" s="93"/>
      <c r="CJH294" s="93"/>
      <c r="CJI294" s="93"/>
      <c r="CJJ294" s="93"/>
      <c r="CJK294" s="93"/>
      <c r="CJL294" s="93"/>
      <c r="CJM294" s="93"/>
      <c r="CJN294" s="93"/>
      <c r="CJO294" s="93"/>
      <c r="CJP294" s="93"/>
      <c r="CJQ294" s="93"/>
      <c r="CJR294" s="93"/>
      <c r="CJS294" s="93"/>
      <c r="CJT294" s="93"/>
      <c r="CJU294" s="93"/>
      <c r="CJV294" s="93"/>
      <c r="CJW294" s="93"/>
      <c r="CJX294" s="93"/>
      <c r="CJY294" s="93"/>
      <c r="CJZ294" s="93"/>
      <c r="CKA294" s="93"/>
      <c r="CKB294" s="93"/>
      <c r="CKC294" s="93"/>
      <c r="CKD294" s="93"/>
      <c r="CKE294" s="93"/>
      <c r="CKF294" s="93"/>
      <c r="CKG294" s="93"/>
      <c r="CKH294" s="93"/>
      <c r="CKI294" s="93"/>
      <c r="CKJ294" s="93"/>
      <c r="CKK294" s="93"/>
      <c r="CKL294" s="93"/>
      <c r="CKM294" s="93"/>
      <c r="CKN294" s="93"/>
      <c r="CKO294" s="93"/>
      <c r="CKP294" s="93"/>
      <c r="CKQ294" s="93"/>
      <c r="CKR294" s="93"/>
      <c r="CKS294" s="93"/>
      <c r="CKT294" s="93"/>
      <c r="CKU294" s="93"/>
      <c r="CKV294" s="93"/>
      <c r="CKW294" s="93"/>
      <c r="CKX294" s="93"/>
      <c r="CKY294" s="93"/>
      <c r="CKZ294" s="93"/>
      <c r="CLA294" s="93"/>
      <c r="CLB294" s="93"/>
      <c r="CLC294" s="93"/>
      <c r="CLD294" s="93"/>
      <c r="CLE294" s="93"/>
      <c r="CLF294" s="93"/>
      <c r="CLG294" s="93"/>
      <c r="CLH294" s="93"/>
      <c r="CLI294" s="93"/>
      <c r="CLJ294" s="93"/>
      <c r="CLK294" s="93"/>
      <c r="CLL294" s="93"/>
      <c r="CLM294" s="93"/>
      <c r="CLN294" s="93"/>
      <c r="CLO294" s="93"/>
      <c r="CLP294" s="93"/>
      <c r="CLQ294" s="93"/>
      <c r="CLR294" s="93"/>
      <c r="CLS294" s="93"/>
      <c r="CLT294" s="93"/>
      <c r="CLU294" s="93"/>
      <c r="CLV294" s="93"/>
      <c r="CLW294" s="93"/>
      <c r="CLX294" s="93"/>
      <c r="CLY294" s="93"/>
      <c r="CLZ294" s="93"/>
      <c r="CMA294" s="93"/>
      <c r="CMB294" s="93"/>
      <c r="CMC294" s="93"/>
      <c r="CMD294" s="93"/>
      <c r="CME294" s="93"/>
      <c r="CMF294" s="93"/>
      <c r="CMG294" s="93"/>
      <c r="CMH294" s="93"/>
      <c r="CMI294" s="93"/>
      <c r="CMJ294" s="93"/>
      <c r="CMK294" s="93"/>
      <c r="CML294" s="93"/>
      <c r="CMM294" s="93"/>
      <c r="CMN294" s="93"/>
      <c r="CMO294" s="93"/>
      <c r="CMP294" s="93"/>
      <c r="CMQ294" s="93"/>
      <c r="CMR294" s="93"/>
      <c r="CMS294" s="93"/>
      <c r="CMT294" s="93"/>
      <c r="CMU294" s="93"/>
      <c r="CMV294" s="93"/>
      <c r="CMW294" s="93"/>
      <c r="CMX294" s="93"/>
      <c r="CMY294" s="93"/>
      <c r="CMZ294" s="93"/>
      <c r="CNA294" s="93"/>
      <c r="CNB294" s="93"/>
      <c r="CNC294" s="93"/>
      <c r="CND294" s="93"/>
      <c r="CNE294" s="93"/>
      <c r="CNF294" s="93"/>
      <c r="CNG294" s="93"/>
      <c r="CNH294" s="93"/>
      <c r="CNI294" s="93"/>
      <c r="CNJ294" s="93"/>
      <c r="CNK294" s="93"/>
      <c r="CNL294" s="93"/>
      <c r="CNM294" s="93"/>
      <c r="CNN294" s="93"/>
      <c r="CNO294" s="93"/>
      <c r="CNP294" s="93"/>
      <c r="CNQ294" s="93"/>
      <c r="CNR294" s="93"/>
      <c r="CNS294" s="93"/>
      <c r="CNT294" s="93"/>
      <c r="CNU294" s="93"/>
      <c r="CNV294" s="93"/>
      <c r="CNW294" s="93"/>
      <c r="CNX294" s="93"/>
      <c r="CNY294" s="93"/>
      <c r="CNZ294" s="93"/>
      <c r="COA294" s="93"/>
      <c r="COB294" s="93"/>
      <c r="COC294" s="93"/>
      <c r="COD294" s="93"/>
      <c r="COE294" s="93"/>
      <c r="COF294" s="93"/>
      <c r="COG294" s="93"/>
      <c r="COH294" s="93"/>
      <c r="COI294" s="93"/>
      <c r="COJ294" s="93"/>
      <c r="COK294" s="93"/>
      <c r="COL294" s="93"/>
      <c r="COM294" s="93"/>
      <c r="CON294" s="93"/>
      <c r="COO294" s="93"/>
      <c r="COP294" s="93"/>
      <c r="COQ294" s="93"/>
      <c r="COR294" s="93"/>
      <c r="COS294" s="93"/>
      <c r="COT294" s="93"/>
      <c r="COU294" s="93"/>
      <c r="COV294" s="93"/>
      <c r="COW294" s="93"/>
      <c r="COX294" s="93"/>
      <c r="COY294" s="93"/>
      <c r="COZ294" s="93"/>
      <c r="CPA294" s="93"/>
      <c r="CPB294" s="93"/>
      <c r="CPC294" s="93"/>
      <c r="CPD294" s="93"/>
      <c r="CPE294" s="93"/>
      <c r="CPF294" s="93"/>
      <c r="CPG294" s="93"/>
      <c r="CPH294" s="93"/>
      <c r="CPI294" s="93"/>
      <c r="CPJ294" s="93"/>
      <c r="CPK294" s="93"/>
      <c r="CPL294" s="93"/>
      <c r="CPM294" s="93"/>
      <c r="CPN294" s="93"/>
      <c r="CPO294" s="93"/>
      <c r="CPP294" s="93"/>
      <c r="CPQ294" s="93"/>
      <c r="CPR294" s="93"/>
      <c r="CPS294" s="93"/>
      <c r="CPT294" s="93"/>
      <c r="CPU294" s="93"/>
      <c r="CPV294" s="93"/>
      <c r="CPW294" s="93"/>
      <c r="CPX294" s="93"/>
      <c r="CPY294" s="93"/>
      <c r="CPZ294" s="93"/>
      <c r="CQA294" s="93"/>
      <c r="CQB294" s="93"/>
      <c r="CQC294" s="93"/>
      <c r="CQD294" s="93"/>
      <c r="CQE294" s="93"/>
      <c r="CQF294" s="93"/>
      <c r="CQG294" s="93"/>
      <c r="CQH294" s="93"/>
      <c r="CQI294" s="93"/>
      <c r="CQJ294" s="93"/>
      <c r="CQK294" s="93"/>
      <c r="CQL294" s="93"/>
      <c r="CQM294" s="93"/>
      <c r="CQN294" s="93"/>
      <c r="CQO294" s="93"/>
      <c r="CQP294" s="93"/>
      <c r="CQQ294" s="93"/>
      <c r="CQR294" s="93"/>
      <c r="CQS294" s="93"/>
      <c r="CQT294" s="93"/>
      <c r="CQU294" s="93"/>
      <c r="CQV294" s="93"/>
      <c r="CQW294" s="93"/>
      <c r="CQX294" s="93"/>
      <c r="CQY294" s="93"/>
      <c r="CQZ294" s="93"/>
      <c r="CRA294" s="93"/>
      <c r="CRB294" s="93"/>
      <c r="CRC294" s="93"/>
      <c r="CRD294" s="93"/>
      <c r="CRE294" s="93"/>
      <c r="CRF294" s="93"/>
      <c r="CRG294" s="93"/>
      <c r="CRH294" s="93"/>
      <c r="CRI294" s="93"/>
      <c r="CRJ294" s="93"/>
      <c r="CRK294" s="93"/>
      <c r="CRL294" s="93"/>
      <c r="CRM294" s="93"/>
      <c r="CRN294" s="93"/>
      <c r="CRO294" s="93"/>
      <c r="CRP294" s="93"/>
      <c r="CRQ294" s="93"/>
      <c r="CRR294" s="93"/>
      <c r="CRS294" s="93"/>
      <c r="CRT294" s="93"/>
      <c r="CRU294" s="93"/>
      <c r="CRV294" s="93"/>
      <c r="CRW294" s="93"/>
      <c r="CRX294" s="93"/>
      <c r="CRY294" s="93"/>
      <c r="CRZ294" s="93"/>
      <c r="CSA294" s="93"/>
      <c r="CSB294" s="93"/>
      <c r="CSC294" s="93"/>
      <c r="CSD294" s="93"/>
      <c r="CSE294" s="93"/>
      <c r="CSF294" s="93"/>
      <c r="CSG294" s="93"/>
      <c r="CSH294" s="93"/>
      <c r="CSI294" s="93"/>
      <c r="CSJ294" s="93"/>
      <c r="CSK294" s="93"/>
      <c r="CSL294" s="93"/>
      <c r="CSM294" s="93"/>
      <c r="CSN294" s="93"/>
      <c r="CSO294" s="93"/>
      <c r="CSP294" s="93"/>
      <c r="CSQ294" s="93"/>
      <c r="CSR294" s="93"/>
      <c r="CSS294" s="93"/>
      <c r="CST294" s="93"/>
      <c r="CSU294" s="93"/>
      <c r="CSV294" s="93"/>
      <c r="CSW294" s="93"/>
      <c r="CSX294" s="93"/>
      <c r="CSY294" s="93"/>
      <c r="CSZ294" s="93"/>
      <c r="CTA294" s="93"/>
      <c r="CTB294" s="93"/>
      <c r="CTC294" s="93"/>
      <c r="CTD294" s="93"/>
      <c r="CTE294" s="93"/>
      <c r="CTF294" s="93"/>
      <c r="CTG294" s="93"/>
      <c r="CTH294" s="93"/>
      <c r="CTI294" s="93"/>
      <c r="CTJ294" s="93"/>
      <c r="CTK294" s="93"/>
      <c r="CTL294" s="93"/>
      <c r="CTM294" s="93"/>
      <c r="CTN294" s="93"/>
      <c r="CTO294" s="93"/>
      <c r="CTP294" s="93"/>
      <c r="CTQ294" s="93"/>
      <c r="CTR294" s="93"/>
      <c r="CTS294" s="93"/>
      <c r="CTT294" s="93"/>
      <c r="CTU294" s="93"/>
      <c r="CTV294" s="93"/>
      <c r="CTW294" s="93"/>
      <c r="CTX294" s="93"/>
      <c r="CTY294" s="93"/>
      <c r="CTZ294" s="93"/>
      <c r="CUA294" s="93"/>
      <c r="CUB294" s="93"/>
      <c r="CUC294" s="93"/>
      <c r="CUD294" s="93"/>
      <c r="CUE294" s="93"/>
      <c r="CUF294" s="93"/>
      <c r="CUG294" s="93"/>
      <c r="CUH294" s="93"/>
      <c r="CUI294" s="93"/>
      <c r="CUJ294" s="93"/>
      <c r="CUK294" s="93"/>
      <c r="CUL294" s="93"/>
      <c r="CUM294" s="93"/>
      <c r="CUN294" s="93"/>
      <c r="CUO294" s="93"/>
      <c r="CUP294" s="93"/>
      <c r="CUQ294" s="93"/>
      <c r="CUR294" s="93"/>
      <c r="CUS294" s="93"/>
      <c r="CUT294" s="93"/>
      <c r="CUU294" s="93"/>
      <c r="CUV294" s="93"/>
      <c r="CUW294" s="93"/>
      <c r="CUX294" s="93"/>
      <c r="CUY294" s="93"/>
      <c r="CUZ294" s="93"/>
      <c r="CVA294" s="93"/>
      <c r="CVB294" s="93"/>
      <c r="CVC294" s="93"/>
      <c r="CVD294" s="93"/>
      <c r="CVE294" s="93"/>
      <c r="CVF294" s="93"/>
      <c r="CVG294" s="93"/>
      <c r="CVH294" s="93"/>
      <c r="CVI294" s="93"/>
      <c r="CVJ294" s="93"/>
      <c r="CVK294" s="93"/>
      <c r="CVL294" s="93"/>
      <c r="CVM294" s="93"/>
      <c r="CVN294" s="93"/>
      <c r="CVO294" s="93"/>
      <c r="CVP294" s="93"/>
      <c r="CVQ294" s="93"/>
      <c r="CVR294" s="93"/>
      <c r="CVS294" s="93"/>
      <c r="CVT294" s="93"/>
      <c r="CVU294" s="93"/>
      <c r="CVV294" s="93"/>
      <c r="CVW294" s="93"/>
      <c r="CVX294" s="93"/>
      <c r="CVY294" s="93"/>
      <c r="CVZ294" s="93"/>
      <c r="CWA294" s="93"/>
      <c r="CWB294" s="93"/>
      <c r="CWC294" s="93"/>
      <c r="CWD294" s="93"/>
      <c r="CWE294" s="93"/>
      <c r="CWF294" s="93"/>
      <c r="CWG294" s="93"/>
      <c r="CWH294" s="93"/>
      <c r="CWI294" s="93"/>
      <c r="CWJ294" s="93"/>
      <c r="CWK294" s="93"/>
      <c r="CWL294" s="93"/>
      <c r="CWM294" s="93"/>
      <c r="CWN294" s="93"/>
      <c r="CWO294" s="93"/>
      <c r="CWP294" s="93"/>
      <c r="CWQ294" s="93"/>
      <c r="CWR294" s="93"/>
      <c r="CWS294" s="93"/>
      <c r="CWT294" s="93"/>
      <c r="CWU294" s="93"/>
      <c r="CWV294" s="93"/>
      <c r="CWW294" s="93"/>
      <c r="CWX294" s="93"/>
      <c r="CWY294" s="93"/>
      <c r="CWZ294" s="93"/>
      <c r="CXA294" s="93"/>
      <c r="CXB294" s="93"/>
      <c r="CXC294" s="93"/>
      <c r="CXD294" s="93"/>
      <c r="CXE294" s="93"/>
      <c r="CXF294" s="93"/>
      <c r="CXG294" s="93"/>
      <c r="CXH294" s="93"/>
      <c r="CXI294" s="93"/>
      <c r="CXJ294" s="93"/>
      <c r="CXK294" s="93"/>
      <c r="CXL294" s="93"/>
      <c r="CXM294" s="93"/>
      <c r="CXN294" s="93"/>
      <c r="CXO294" s="93"/>
      <c r="CXP294" s="93"/>
      <c r="CXQ294" s="93"/>
      <c r="CXR294" s="93"/>
      <c r="CXS294" s="93"/>
      <c r="CXT294" s="93"/>
      <c r="CXU294" s="93"/>
      <c r="CXV294" s="93"/>
      <c r="CXW294" s="93"/>
      <c r="CXX294" s="93"/>
      <c r="CXY294" s="93"/>
      <c r="CXZ294" s="93"/>
      <c r="CYA294" s="93"/>
      <c r="CYB294" s="93"/>
      <c r="CYC294" s="93"/>
      <c r="CYD294" s="93"/>
      <c r="CYE294" s="93"/>
      <c r="CYF294" s="93"/>
      <c r="CYG294" s="93"/>
      <c r="CYH294" s="93"/>
      <c r="CYI294" s="93"/>
      <c r="CYJ294" s="93"/>
      <c r="CYK294" s="93"/>
      <c r="CYL294" s="93"/>
      <c r="CYM294" s="93"/>
      <c r="CYN294" s="93"/>
      <c r="CYO294" s="93"/>
      <c r="CYP294" s="93"/>
      <c r="CYQ294" s="93"/>
      <c r="CYR294" s="93"/>
      <c r="CYS294" s="93"/>
      <c r="CYT294" s="93"/>
      <c r="CYU294" s="93"/>
      <c r="CYV294" s="93"/>
      <c r="CYW294" s="93"/>
      <c r="CYX294" s="93"/>
      <c r="CYY294" s="93"/>
      <c r="CYZ294" s="93"/>
      <c r="CZA294" s="93"/>
      <c r="CZB294" s="93"/>
      <c r="CZC294" s="93"/>
      <c r="CZD294" s="93"/>
      <c r="CZE294" s="93"/>
      <c r="CZF294" s="93"/>
      <c r="CZG294" s="93"/>
      <c r="CZH294" s="93"/>
      <c r="CZI294" s="93"/>
      <c r="CZJ294" s="93"/>
      <c r="CZK294" s="93"/>
      <c r="CZL294" s="93"/>
      <c r="CZM294" s="93"/>
      <c r="CZN294" s="93"/>
      <c r="CZO294" s="93"/>
      <c r="CZP294" s="93"/>
      <c r="CZQ294" s="93"/>
      <c r="CZR294" s="93"/>
      <c r="CZS294" s="93"/>
      <c r="CZT294" s="93"/>
      <c r="CZU294" s="93"/>
      <c r="CZV294" s="93"/>
      <c r="CZW294" s="93"/>
      <c r="CZX294" s="93"/>
      <c r="CZY294" s="93"/>
      <c r="CZZ294" s="93"/>
      <c r="DAA294" s="93"/>
      <c r="DAB294" s="93"/>
      <c r="DAC294" s="93"/>
      <c r="DAD294" s="93"/>
      <c r="DAE294" s="93"/>
      <c r="DAF294" s="93"/>
      <c r="DAG294" s="93"/>
      <c r="DAH294" s="93"/>
      <c r="DAI294" s="93"/>
      <c r="DAJ294" s="93"/>
      <c r="DAK294" s="93"/>
      <c r="DAL294" s="93"/>
      <c r="DAM294" s="93"/>
      <c r="DAN294" s="93"/>
      <c r="DAO294" s="93"/>
      <c r="DAP294" s="93"/>
      <c r="DAQ294" s="93"/>
      <c r="DAR294" s="93"/>
      <c r="DAS294" s="93"/>
      <c r="DAT294" s="93"/>
      <c r="DAU294" s="93"/>
      <c r="DAV294" s="93"/>
      <c r="DAW294" s="93"/>
      <c r="DAX294" s="93"/>
      <c r="DAY294" s="93"/>
      <c r="DAZ294" s="93"/>
      <c r="DBA294" s="93"/>
      <c r="DBB294" s="93"/>
      <c r="DBC294" s="93"/>
      <c r="DBD294" s="93"/>
      <c r="DBE294" s="93"/>
      <c r="DBF294" s="93"/>
      <c r="DBG294" s="93"/>
      <c r="DBH294" s="93"/>
      <c r="DBI294" s="93"/>
      <c r="DBJ294" s="93"/>
      <c r="DBK294" s="93"/>
      <c r="DBL294" s="93"/>
      <c r="DBM294" s="93"/>
      <c r="DBN294" s="93"/>
      <c r="DBO294" s="93"/>
      <c r="DBP294" s="93"/>
      <c r="DBQ294" s="93"/>
      <c r="DBR294" s="93"/>
      <c r="DBS294" s="93"/>
      <c r="DBT294" s="93"/>
      <c r="DBU294" s="93"/>
      <c r="DBV294" s="93"/>
      <c r="DBW294" s="93"/>
      <c r="DBX294" s="93"/>
      <c r="DBY294" s="93"/>
      <c r="DBZ294" s="93"/>
      <c r="DCA294" s="93"/>
      <c r="DCB294" s="93"/>
      <c r="DCC294" s="93"/>
      <c r="DCD294" s="93"/>
      <c r="DCE294" s="93"/>
      <c r="DCF294" s="93"/>
      <c r="DCG294" s="93"/>
      <c r="DCH294" s="93"/>
      <c r="DCI294" s="93"/>
      <c r="DCJ294" s="93"/>
      <c r="DCK294" s="93"/>
      <c r="DCL294" s="93"/>
      <c r="DCM294" s="93"/>
      <c r="DCN294" s="93"/>
      <c r="DCO294" s="93"/>
      <c r="DCP294" s="93"/>
      <c r="DCQ294" s="93"/>
      <c r="DCR294" s="93"/>
      <c r="DCS294" s="93"/>
      <c r="DCT294" s="93"/>
      <c r="DCU294" s="93"/>
      <c r="DCV294" s="93"/>
      <c r="DCW294" s="93"/>
      <c r="DCX294" s="93"/>
      <c r="DCY294" s="93"/>
      <c r="DCZ294" s="93"/>
      <c r="DDA294" s="93"/>
      <c r="DDB294" s="93"/>
      <c r="DDC294" s="93"/>
      <c r="DDD294" s="93"/>
      <c r="DDE294" s="93"/>
      <c r="DDF294" s="93"/>
      <c r="DDG294" s="93"/>
      <c r="DDH294" s="93"/>
      <c r="DDI294" s="93"/>
      <c r="DDJ294" s="93"/>
      <c r="DDK294" s="93"/>
      <c r="DDL294" s="93"/>
      <c r="DDM294" s="93"/>
      <c r="DDN294" s="93"/>
      <c r="DDO294" s="93"/>
      <c r="DDP294" s="93"/>
      <c r="DDQ294" s="93"/>
      <c r="DDR294" s="93"/>
      <c r="DDS294" s="93"/>
      <c r="DDT294" s="93"/>
      <c r="DDU294" s="93"/>
      <c r="DDV294" s="93"/>
      <c r="DDW294" s="93"/>
      <c r="DDX294" s="93"/>
      <c r="DDY294" s="93"/>
      <c r="DDZ294" s="93"/>
      <c r="DEA294" s="93"/>
      <c r="DEB294" s="93"/>
      <c r="DEC294" s="93"/>
      <c r="DED294" s="93"/>
      <c r="DEE294" s="93"/>
      <c r="DEF294" s="93"/>
      <c r="DEG294" s="93"/>
      <c r="DEH294" s="93"/>
      <c r="DEI294" s="93"/>
      <c r="DEJ294" s="93"/>
      <c r="DEK294" s="93"/>
      <c r="DEL294" s="93"/>
      <c r="DEM294" s="93"/>
      <c r="DEN294" s="93"/>
      <c r="DEO294" s="93"/>
      <c r="DEP294" s="93"/>
      <c r="DEQ294" s="93"/>
      <c r="DER294" s="93"/>
      <c r="DES294" s="93"/>
      <c r="DET294" s="93"/>
      <c r="DEU294" s="93"/>
      <c r="DEV294" s="93"/>
      <c r="DEW294" s="93"/>
      <c r="DEX294" s="93"/>
      <c r="DEY294" s="93"/>
      <c r="DEZ294" s="93"/>
      <c r="DFA294" s="93"/>
      <c r="DFB294" s="93"/>
      <c r="DFC294" s="93"/>
      <c r="DFD294" s="93"/>
      <c r="DFE294" s="93"/>
      <c r="DFF294" s="93"/>
      <c r="DFG294" s="93"/>
      <c r="DFH294" s="93"/>
      <c r="DFI294" s="93"/>
      <c r="DFJ294" s="93"/>
      <c r="DFK294" s="93"/>
      <c r="DFL294" s="93"/>
      <c r="DFM294" s="93"/>
      <c r="DFN294" s="93"/>
      <c r="DFO294" s="93"/>
      <c r="DFP294" s="93"/>
      <c r="DFQ294" s="93"/>
      <c r="DFR294" s="93"/>
      <c r="DFS294" s="93"/>
      <c r="DFT294" s="93"/>
      <c r="DFU294" s="93"/>
      <c r="DFV294" s="93"/>
      <c r="DFW294" s="93"/>
      <c r="DFX294" s="93"/>
      <c r="DFY294" s="93"/>
      <c r="DFZ294" s="93"/>
      <c r="DGA294" s="93"/>
      <c r="DGB294" s="93"/>
      <c r="DGC294" s="93"/>
      <c r="DGD294" s="93"/>
      <c r="DGE294" s="93"/>
      <c r="DGF294" s="93"/>
      <c r="DGG294" s="93"/>
      <c r="DGH294" s="93"/>
      <c r="DGI294" s="93"/>
      <c r="DGJ294" s="93"/>
      <c r="DGK294" s="93"/>
      <c r="DGL294" s="93"/>
      <c r="DGM294" s="93"/>
      <c r="DGN294" s="93"/>
      <c r="DGO294" s="93"/>
      <c r="DGP294" s="93"/>
      <c r="DGQ294" s="93"/>
      <c r="DGR294" s="93"/>
      <c r="DGS294" s="93"/>
      <c r="DGT294" s="93"/>
      <c r="DGU294" s="93"/>
      <c r="DGV294" s="93"/>
      <c r="DGW294" s="93"/>
      <c r="DGX294" s="93"/>
      <c r="DGY294" s="93"/>
      <c r="DGZ294" s="93"/>
      <c r="DHA294" s="93"/>
      <c r="DHB294" s="93"/>
      <c r="DHC294" s="93"/>
      <c r="DHD294" s="93"/>
      <c r="DHE294" s="93"/>
      <c r="DHF294" s="93"/>
      <c r="DHG294" s="93"/>
      <c r="DHH294" s="93"/>
      <c r="DHI294" s="93"/>
      <c r="DHJ294" s="93"/>
      <c r="DHK294" s="93"/>
      <c r="DHL294" s="93"/>
      <c r="DHM294" s="93"/>
      <c r="DHN294" s="93"/>
      <c r="DHO294" s="93"/>
      <c r="DHP294" s="93"/>
      <c r="DHQ294" s="93"/>
      <c r="DHR294" s="93"/>
      <c r="DHS294" s="93"/>
      <c r="DHT294" s="93"/>
      <c r="DHU294" s="93"/>
      <c r="DHV294" s="93"/>
      <c r="DHW294" s="93"/>
      <c r="DHX294" s="93"/>
      <c r="DHY294" s="93"/>
      <c r="DHZ294" s="93"/>
      <c r="DIA294" s="93"/>
      <c r="DIB294" s="93"/>
      <c r="DIC294" s="93"/>
      <c r="DID294" s="93"/>
      <c r="DIE294" s="93"/>
      <c r="DIF294" s="93"/>
      <c r="DIG294" s="93"/>
      <c r="DIH294" s="93"/>
      <c r="DII294" s="93"/>
      <c r="DIJ294" s="93"/>
      <c r="DIK294" s="93"/>
      <c r="DIL294" s="93"/>
      <c r="DIM294" s="93"/>
      <c r="DIN294" s="93"/>
      <c r="DIO294" s="93"/>
      <c r="DIP294" s="93"/>
      <c r="DIQ294" s="93"/>
      <c r="DIR294" s="93"/>
      <c r="DIS294" s="93"/>
      <c r="DIT294" s="93"/>
      <c r="DIU294" s="93"/>
      <c r="DIV294" s="93"/>
      <c r="DIW294" s="93"/>
      <c r="DIX294" s="93"/>
      <c r="DIY294" s="93"/>
      <c r="DIZ294" s="93"/>
      <c r="DJA294" s="93"/>
      <c r="DJB294" s="93"/>
      <c r="DJC294" s="93"/>
      <c r="DJD294" s="93"/>
      <c r="DJE294" s="93"/>
      <c r="DJF294" s="93"/>
      <c r="DJG294" s="93"/>
      <c r="DJH294" s="93"/>
      <c r="DJI294" s="93"/>
      <c r="DJJ294" s="93"/>
      <c r="DJK294" s="93"/>
      <c r="DJL294" s="93"/>
      <c r="DJM294" s="93"/>
      <c r="DJN294" s="93"/>
      <c r="DJO294" s="93"/>
      <c r="DJP294" s="93"/>
      <c r="DJQ294" s="93"/>
      <c r="DJR294" s="93"/>
      <c r="DJS294" s="93"/>
      <c r="DJT294" s="93"/>
      <c r="DJU294" s="93"/>
      <c r="DJV294" s="93"/>
      <c r="DJW294" s="93"/>
      <c r="DJX294" s="93"/>
      <c r="DJY294" s="93"/>
      <c r="DJZ294" s="93"/>
      <c r="DKA294" s="93"/>
      <c r="DKB294" s="93"/>
      <c r="DKC294" s="93"/>
      <c r="DKD294" s="93"/>
      <c r="DKE294" s="93"/>
      <c r="DKF294" s="93"/>
      <c r="DKG294" s="93"/>
      <c r="DKH294" s="93"/>
      <c r="DKI294" s="93"/>
      <c r="DKJ294" s="93"/>
      <c r="DKK294" s="93"/>
      <c r="DKL294" s="93"/>
      <c r="DKM294" s="93"/>
      <c r="DKN294" s="93"/>
      <c r="DKO294" s="93"/>
      <c r="DKP294" s="93"/>
      <c r="DKQ294" s="93"/>
      <c r="DKR294" s="93"/>
      <c r="DKS294" s="93"/>
      <c r="DKT294" s="93"/>
      <c r="DKU294" s="93"/>
      <c r="DKV294" s="93"/>
      <c r="DKW294" s="93"/>
      <c r="DKX294" s="93"/>
      <c r="DKY294" s="93"/>
      <c r="DKZ294" s="93"/>
      <c r="DLA294" s="93"/>
      <c r="DLB294" s="93"/>
      <c r="DLC294" s="93"/>
      <c r="DLD294" s="93"/>
      <c r="DLE294" s="93"/>
      <c r="DLF294" s="93"/>
      <c r="DLG294" s="93"/>
      <c r="DLH294" s="93"/>
      <c r="DLI294" s="93"/>
      <c r="DLJ294" s="93"/>
      <c r="DLK294" s="93"/>
      <c r="DLL294" s="93"/>
      <c r="DLM294" s="93"/>
      <c r="DLN294" s="93"/>
      <c r="DLO294" s="93"/>
      <c r="DLP294" s="93"/>
      <c r="DLQ294" s="93"/>
      <c r="DLR294" s="93"/>
      <c r="DLS294" s="93"/>
      <c r="DLT294" s="93"/>
      <c r="DLU294" s="93"/>
      <c r="DLV294" s="93"/>
      <c r="DLW294" s="93"/>
      <c r="DLX294" s="93"/>
      <c r="DLY294" s="93"/>
      <c r="DLZ294" s="93"/>
      <c r="DMA294" s="93"/>
      <c r="DMB294" s="93"/>
      <c r="DMC294" s="93"/>
      <c r="DMD294" s="93"/>
      <c r="DME294" s="93"/>
      <c r="DMF294" s="93"/>
      <c r="DMG294" s="93"/>
      <c r="DMH294" s="93"/>
      <c r="DMI294" s="93"/>
      <c r="DMJ294" s="93"/>
      <c r="DMK294" s="93"/>
      <c r="DML294" s="93"/>
      <c r="DMM294" s="93"/>
      <c r="DMN294" s="93"/>
      <c r="DMO294" s="93"/>
      <c r="DMP294" s="93"/>
      <c r="DMQ294" s="93"/>
      <c r="DMR294" s="93"/>
      <c r="DMS294" s="93"/>
      <c r="DMT294" s="93"/>
      <c r="DMU294" s="93"/>
      <c r="DMV294" s="93"/>
      <c r="DMW294" s="93"/>
      <c r="DMX294" s="93"/>
      <c r="DMY294" s="93"/>
      <c r="DMZ294" s="93"/>
      <c r="DNA294" s="93"/>
      <c r="DNB294" s="93"/>
      <c r="DNC294" s="93"/>
      <c r="DND294" s="93"/>
      <c r="DNE294" s="93"/>
      <c r="DNF294" s="93"/>
      <c r="DNG294" s="93"/>
      <c r="DNH294" s="93"/>
      <c r="DNI294" s="93"/>
      <c r="DNJ294" s="93"/>
      <c r="DNK294" s="93"/>
      <c r="DNL294" s="93"/>
      <c r="DNM294" s="93"/>
      <c r="DNN294" s="93"/>
      <c r="DNO294" s="93"/>
      <c r="DNP294" s="93"/>
      <c r="DNQ294" s="93"/>
      <c r="DNR294" s="93"/>
      <c r="DNS294" s="93"/>
      <c r="DNT294" s="93"/>
      <c r="DNU294" s="93"/>
      <c r="DNV294" s="93"/>
      <c r="DNW294" s="93"/>
      <c r="DNX294" s="93"/>
      <c r="DNY294" s="93"/>
      <c r="DNZ294" s="93"/>
      <c r="DOA294" s="93"/>
      <c r="DOB294" s="93"/>
      <c r="DOC294" s="93"/>
      <c r="DOD294" s="93"/>
      <c r="DOE294" s="93"/>
      <c r="DOF294" s="93"/>
      <c r="DOG294" s="93"/>
      <c r="DOH294" s="93"/>
      <c r="DOI294" s="93"/>
      <c r="DOJ294" s="93"/>
      <c r="DOK294" s="93"/>
      <c r="DOL294" s="93"/>
      <c r="DOM294" s="93"/>
      <c r="DON294" s="93"/>
      <c r="DOO294" s="93"/>
      <c r="DOP294" s="93"/>
      <c r="DOQ294" s="93"/>
      <c r="DOR294" s="93"/>
      <c r="DOS294" s="93"/>
      <c r="DOT294" s="93"/>
      <c r="DOU294" s="93"/>
      <c r="DOV294" s="93"/>
      <c r="DOW294" s="93"/>
      <c r="DOX294" s="93"/>
      <c r="DOY294" s="93"/>
      <c r="DOZ294" s="93"/>
      <c r="DPA294" s="93"/>
      <c r="DPB294" s="93"/>
      <c r="DPC294" s="93"/>
      <c r="DPD294" s="93"/>
      <c r="DPE294" s="93"/>
      <c r="DPF294" s="93"/>
      <c r="DPG294" s="93"/>
      <c r="DPH294" s="93"/>
      <c r="DPI294" s="93"/>
      <c r="DPJ294" s="93"/>
      <c r="DPK294" s="93"/>
      <c r="DPL294" s="93"/>
      <c r="DPM294" s="93"/>
      <c r="DPN294" s="93"/>
      <c r="DPO294" s="93"/>
      <c r="DPP294" s="93"/>
      <c r="DPQ294" s="93"/>
      <c r="DPR294" s="93"/>
      <c r="DPS294" s="93"/>
      <c r="DPT294" s="93"/>
      <c r="DPU294" s="93"/>
      <c r="DPV294" s="93"/>
      <c r="DPW294" s="93"/>
      <c r="DPX294" s="93"/>
      <c r="DPY294" s="93"/>
      <c r="DPZ294" s="93"/>
      <c r="DQA294" s="93"/>
      <c r="DQB294" s="93"/>
      <c r="DQC294" s="93"/>
      <c r="DQD294" s="93"/>
      <c r="DQE294" s="93"/>
      <c r="DQF294" s="93"/>
      <c r="DQG294" s="93"/>
      <c r="DQH294" s="93"/>
      <c r="DQI294" s="93"/>
      <c r="DQJ294" s="93"/>
      <c r="DQK294" s="93"/>
      <c r="DQL294" s="93"/>
      <c r="DQM294" s="93"/>
      <c r="DQN294" s="93"/>
      <c r="DQO294" s="93"/>
      <c r="DQP294" s="93"/>
      <c r="DQQ294" s="93"/>
      <c r="DQR294" s="93"/>
      <c r="DQS294" s="93"/>
      <c r="DQT294" s="93"/>
      <c r="DQU294" s="93"/>
      <c r="DQV294" s="93"/>
      <c r="DQW294" s="93"/>
      <c r="DQX294" s="93"/>
      <c r="DQY294" s="93"/>
      <c r="DQZ294" s="93"/>
      <c r="DRA294" s="93"/>
      <c r="DRB294" s="93"/>
      <c r="DRC294" s="93"/>
      <c r="DRD294" s="93"/>
      <c r="DRE294" s="93"/>
      <c r="DRF294" s="93"/>
      <c r="DRG294" s="93"/>
      <c r="DRH294" s="93"/>
      <c r="DRI294" s="93"/>
      <c r="DRJ294" s="93"/>
      <c r="DRK294" s="93"/>
      <c r="DRL294" s="93"/>
      <c r="DRM294" s="93"/>
      <c r="DRN294" s="93"/>
      <c r="DRO294" s="93"/>
      <c r="DRP294" s="93"/>
      <c r="DRQ294" s="93"/>
      <c r="DRR294" s="93"/>
      <c r="DRS294" s="93"/>
      <c r="DRT294" s="93"/>
      <c r="DRU294" s="93"/>
      <c r="DRV294" s="93"/>
      <c r="DRW294" s="93"/>
      <c r="DRX294" s="93"/>
      <c r="DRY294" s="93"/>
      <c r="DRZ294" s="93"/>
      <c r="DSA294" s="93"/>
      <c r="DSB294" s="93"/>
      <c r="DSC294" s="93"/>
      <c r="DSD294" s="93"/>
      <c r="DSE294" s="93"/>
      <c r="DSF294" s="93"/>
      <c r="DSG294" s="93"/>
      <c r="DSH294" s="93"/>
      <c r="DSI294" s="93"/>
      <c r="DSJ294" s="93"/>
      <c r="DSK294" s="93"/>
      <c r="DSL294" s="93"/>
      <c r="DSM294" s="93"/>
      <c r="DSN294" s="93"/>
      <c r="DSO294" s="93"/>
      <c r="DSP294" s="93"/>
      <c r="DSQ294" s="93"/>
      <c r="DSR294" s="93"/>
      <c r="DSS294" s="93"/>
      <c r="DST294" s="93"/>
      <c r="DSU294" s="93"/>
      <c r="DSV294" s="93"/>
      <c r="DSW294" s="93"/>
      <c r="DSX294" s="93"/>
      <c r="DSY294" s="93"/>
      <c r="DSZ294" s="93"/>
      <c r="DTA294" s="93"/>
      <c r="DTB294" s="93"/>
      <c r="DTC294" s="93"/>
      <c r="DTD294" s="93"/>
      <c r="DTE294" s="93"/>
      <c r="DTF294" s="93"/>
      <c r="DTG294" s="93"/>
      <c r="DTH294" s="93"/>
      <c r="DTI294" s="93"/>
      <c r="DTJ294" s="93"/>
      <c r="DTK294" s="93"/>
      <c r="DTL294" s="93"/>
      <c r="DTM294" s="93"/>
      <c r="DTN294" s="93"/>
      <c r="DTO294" s="93"/>
      <c r="DTP294" s="93"/>
      <c r="DTQ294" s="93"/>
      <c r="DTR294" s="93"/>
      <c r="DTS294" s="93"/>
      <c r="DTT294" s="93"/>
      <c r="DTU294" s="93"/>
      <c r="DTV294" s="93"/>
      <c r="DTW294" s="93"/>
      <c r="DTX294" s="93"/>
      <c r="DTY294" s="93"/>
      <c r="DTZ294" s="93"/>
      <c r="DUA294" s="93"/>
      <c r="DUB294" s="93"/>
      <c r="DUC294" s="93"/>
      <c r="DUD294" s="93"/>
      <c r="DUE294" s="93"/>
      <c r="DUF294" s="93"/>
      <c r="DUG294" s="93"/>
      <c r="DUH294" s="93"/>
      <c r="DUI294" s="93"/>
      <c r="DUJ294" s="93"/>
      <c r="DUK294" s="93"/>
      <c r="DUL294" s="93"/>
      <c r="DUM294" s="93"/>
      <c r="DUN294" s="93"/>
      <c r="DUO294" s="93"/>
      <c r="DUP294" s="93"/>
      <c r="DUQ294" s="93"/>
      <c r="DUR294" s="93"/>
      <c r="DUS294" s="93"/>
      <c r="DUT294" s="93"/>
      <c r="DUU294" s="93"/>
      <c r="DUV294" s="93"/>
      <c r="DUW294" s="93"/>
      <c r="DUX294" s="93"/>
      <c r="DUY294" s="93"/>
      <c r="DUZ294" s="93"/>
      <c r="DVA294" s="93"/>
      <c r="DVB294" s="93"/>
      <c r="DVC294" s="93"/>
      <c r="DVD294" s="93"/>
      <c r="DVE294" s="93"/>
      <c r="DVF294" s="93"/>
      <c r="DVG294" s="93"/>
      <c r="DVH294" s="93"/>
      <c r="DVI294" s="93"/>
      <c r="DVJ294" s="93"/>
      <c r="DVK294" s="93"/>
      <c r="DVL294" s="93"/>
      <c r="DVM294" s="93"/>
      <c r="DVN294" s="93"/>
      <c r="DVO294" s="93"/>
      <c r="DVP294" s="93"/>
      <c r="DVQ294" s="93"/>
      <c r="DVR294" s="93"/>
      <c r="DVS294" s="93"/>
      <c r="DVT294" s="93"/>
      <c r="DVU294" s="93"/>
      <c r="DVV294" s="93"/>
      <c r="DVW294" s="93"/>
      <c r="DVX294" s="93"/>
      <c r="DVY294" s="93"/>
      <c r="DVZ294" s="93"/>
      <c r="DWA294" s="93"/>
      <c r="DWB294" s="93"/>
      <c r="DWC294" s="93"/>
      <c r="DWD294" s="93"/>
      <c r="DWE294" s="93"/>
      <c r="DWF294" s="93"/>
      <c r="DWG294" s="93"/>
      <c r="DWH294" s="93"/>
      <c r="DWI294" s="93"/>
      <c r="DWJ294" s="93"/>
      <c r="DWK294" s="93"/>
      <c r="DWL294" s="93"/>
      <c r="DWM294" s="93"/>
      <c r="DWN294" s="93"/>
      <c r="DWO294" s="93"/>
      <c r="DWP294" s="93"/>
      <c r="DWQ294" s="93"/>
      <c r="DWR294" s="93"/>
      <c r="DWS294" s="93"/>
      <c r="DWT294" s="93"/>
      <c r="DWU294" s="93"/>
      <c r="DWV294" s="93"/>
      <c r="DWW294" s="93"/>
      <c r="DWX294" s="93"/>
      <c r="DWY294" s="93"/>
      <c r="DWZ294" s="93"/>
      <c r="DXA294" s="93"/>
      <c r="DXB294" s="93"/>
      <c r="DXC294" s="93"/>
      <c r="DXD294" s="93"/>
      <c r="DXE294" s="93"/>
      <c r="DXF294" s="93"/>
      <c r="DXG294" s="93"/>
      <c r="DXH294" s="93"/>
      <c r="DXI294" s="93"/>
      <c r="DXJ294" s="93"/>
      <c r="DXK294" s="93"/>
      <c r="DXL294" s="93"/>
      <c r="DXM294" s="93"/>
      <c r="DXN294" s="93"/>
      <c r="DXO294" s="93"/>
      <c r="DXP294" s="93"/>
      <c r="DXQ294" s="93"/>
      <c r="DXR294" s="93"/>
      <c r="DXS294" s="93"/>
      <c r="DXT294" s="93"/>
      <c r="DXU294" s="93"/>
      <c r="DXV294" s="93"/>
      <c r="DXW294" s="93"/>
      <c r="DXX294" s="93"/>
      <c r="DXY294" s="93"/>
      <c r="DXZ294" s="93"/>
      <c r="DYA294" s="93"/>
      <c r="DYB294" s="93"/>
      <c r="DYC294" s="93"/>
      <c r="DYD294" s="93"/>
      <c r="DYE294" s="93"/>
      <c r="DYF294" s="93"/>
      <c r="DYG294" s="93"/>
      <c r="DYH294" s="93"/>
      <c r="DYI294" s="93"/>
      <c r="DYJ294" s="93"/>
      <c r="DYK294" s="93"/>
      <c r="DYL294" s="93"/>
      <c r="DYM294" s="93"/>
      <c r="DYN294" s="93"/>
      <c r="DYO294" s="93"/>
      <c r="DYP294" s="93"/>
      <c r="DYQ294" s="93"/>
      <c r="DYR294" s="93"/>
      <c r="DYS294" s="93"/>
      <c r="DYT294" s="93"/>
      <c r="DYU294" s="93"/>
      <c r="DYV294" s="93"/>
      <c r="DYW294" s="93"/>
      <c r="DYX294" s="93"/>
      <c r="DYY294" s="93"/>
      <c r="DYZ294" s="93"/>
      <c r="DZA294" s="93"/>
      <c r="DZB294" s="93"/>
      <c r="DZC294" s="93"/>
      <c r="DZD294" s="93"/>
      <c r="DZE294" s="93"/>
      <c r="DZF294" s="93"/>
      <c r="DZG294" s="93"/>
      <c r="DZH294" s="93"/>
      <c r="DZI294" s="93"/>
      <c r="DZJ294" s="93"/>
      <c r="DZK294" s="93"/>
      <c r="DZL294" s="93"/>
      <c r="DZM294" s="93"/>
      <c r="DZN294" s="93"/>
      <c r="DZO294" s="93"/>
      <c r="DZP294" s="93"/>
      <c r="DZQ294" s="93"/>
      <c r="DZR294" s="93"/>
      <c r="DZS294" s="93"/>
      <c r="DZT294" s="93"/>
      <c r="DZU294" s="93"/>
      <c r="DZV294" s="93"/>
      <c r="DZW294" s="93"/>
      <c r="DZX294" s="93"/>
      <c r="DZY294" s="93"/>
      <c r="DZZ294" s="93"/>
      <c r="EAA294" s="93"/>
      <c r="EAB294" s="93"/>
      <c r="EAC294" s="93"/>
      <c r="EAD294" s="93"/>
      <c r="EAE294" s="93"/>
      <c r="EAF294" s="93"/>
      <c r="EAG294" s="93"/>
      <c r="EAH294" s="93"/>
      <c r="EAI294" s="93"/>
      <c r="EAJ294" s="93"/>
      <c r="EAK294" s="93"/>
      <c r="EAL294" s="93"/>
      <c r="EAM294" s="93"/>
      <c r="EAN294" s="93"/>
      <c r="EAO294" s="93"/>
      <c r="EAP294" s="93"/>
      <c r="EAQ294" s="93"/>
      <c r="EAR294" s="93"/>
      <c r="EAS294" s="93"/>
      <c r="EAT294" s="93"/>
      <c r="EAU294" s="93"/>
      <c r="EAV294" s="93"/>
      <c r="EAW294" s="93"/>
      <c r="EAX294" s="93"/>
      <c r="EAY294" s="93"/>
      <c r="EAZ294" s="93"/>
      <c r="EBA294" s="93"/>
      <c r="EBB294" s="93"/>
      <c r="EBC294" s="93"/>
      <c r="EBD294" s="93"/>
      <c r="EBE294" s="93"/>
      <c r="EBF294" s="93"/>
      <c r="EBG294" s="93"/>
      <c r="EBH294" s="93"/>
      <c r="EBI294" s="93"/>
      <c r="EBJ294" s="93"/>
      <c r="EBK294" s="93"/>
      <c r="EBL294" s="93"/>
      <c r="EBM294" s="93"/>
      <c r="EBN294" s="93"/>
      <c r="EBO294" s="93"/>
      <c r="EBP294" s="93"/>
      <c r="EBQ294" s="93"/>
      <c r="EBR294" s="93"/>
      <c r="EBS294" s="93"/>
      <c r="EBT294" s="93"/>
      <c r="EBU294" s="93"/>
      <c r="EBV294" s="93"/>
      <c r="EBW294" s="93"/>
      <c r="EBX294" s="93"/>
      <c r="EBY294" s="93"/>
      <c r="EBZ294" s="93"/>
      <c r="ECA294" s="93"/>
      <c r="ECB294" s="93"/>
      <c r="ECC294" s="93"/>
      <c r="ECD294" s="93"/>
      <c r="ECE294" s="93"/>
      <c r="ECF294" s="93"/>
      <c r="ECG294" s="93"/>
      <c r="ECH294" s="93"/>
      <c r="ECI294" s="93"/>
      <c r="ECJ294" s="93"/>
      <c r="ECK294" s="93"/>
      <c r="ECL294" s="93"/>
      <c r="ECM294" s="93"/>
      <c r="ECN294" s="93"/>
      <c r="ECO294" s="93"/>
      <c r="ECP294" s="93"/>
      <c r="ECQ294" s="93"/>
      <c r="ECR294" s="93"/>
      <c r="ECS294" s="93"/>
      <c r="ECT294" s="93"/>
      <c r="ECU294" s="93"/>
      <c r="ECV294" s="93"/>
      <c r="ECW294" s="93"/>
      <c r="ECX294" s="93"/>
      <c r="ECY294" s="93"/>
      <c r="ECZ294" s="93"/>
      <c r="EDA294" s="93"/>
      <c r="EDB294" s="93"/>
      <c r="EDC294" s="93"/>
      <c r="EDD294" s="93"/>
      <c r="EDE294" s="93"/>
      <c r="EDF294" s="93"/>
      <c r="EDG294" s="93"/>
      <c r="EDH294" s="93"/>
      <c r="EDI294" s="93"/>
      <c r="EDJ294" s="93"/>
      <c r="EDK294" s="93"/>
      <c r="EDL294" s="93"/>
      <c r="EDM294" s="93"/>
      <c r="EDN294" s="93"/>
      <c r="EDO294" s="93"/>
      <c r="EDP294" s="93"/>
      <c r="EDQ294" s="93"/>
      <c r="EDR294" s="93"/>
      <c r="EDS294" s="93"/>
      <c r="EDT294" s="93"/>
      <c r="EDU294" s="93"/>
      <c r="EDV294" s="93"/>
      <c r="EDW294" s="93"/>
      <c r="EDX294" s="93"/>
      <c r="EDY294" s="93"/>
      <c r="EDZ294" s="93"/>
      <c r="EEA294" s="93"/>
      <c r="EEB294" s="93"/>
      <c r="EEC294" s="93"/>
      <c r="EED294" s="93"/>
      <c r="EEE294" s="93"/>
      <c r="EEF294" s="93"/>
      <c r="EEG294" s="93"/>
      <c r="EEH294" s="93"/>
      <c r="EEI294" s="93"/>
      <c r="EEJ294" s="93"/>
      <c r="EEK294" s="93"/>
      <c r="EEL294" s="93"/>
      <c r="EEM294" s="93"/>
      <c r="EEN294" s="93"/>
      <c r="EEO294" s="93"/>
      <c r="EEP294" s="93"/>
      <c r="EEQ294" s="93"/>
      <c r="EER294" s="93"/>
      <c r="EES294" s="93"/>
      <c r="EET294" s="93"/>
      <c r="EEU294" s="93"/>
      <c r="EEV294" s="93"/>
      <c r="EEW294" s="93"/>
      <c r="EEX294" s="93"/>
      <c r="EEY294" s="93"/>
      <c r="EEZ294" s="93"/>
      <c r="EFA294" s="93"/>
      <c r="EFB294" s="93"/>
      <c r="EFC294" s="93"/>
      <c r="EFD294" s="93"/>
      <c r="EFE294" s="93"/>
      <c r="EFF294" s="93"/>
      <c r="EFG294" s="93"/>
      <c r="EFH294" s="93"/>
      <c r="EFI294" s="93"/>
      <c r="EFJ294" s="93"/>
      <c r="EFK294" s="93"/>
      <c r="EFL294" s="93"/>
      <c r="EFM294" s="93"/>
      <c r="EFN294" s="93"/>
      <c r="EFO294" s="93"/>
      <c r="EFP294" s="93"/>
      <c r="EFQ294" s="93"/>
      <c r="EFR294" s="93"/>
      <c r="EFS294" s="93"/>
      <c r="EFT294" s="93"/>
      <c r="EFU294" s="93"/>
      <c r="EFV294" s="93"/>
      <c r="EFW294" s="93"/>
      <c r="EFX294" s="93"/>
      <c r="EFY294" s="93"/>
      <c r="EFZ294" s="93"/>
      <c r="EGA294" s="93"/>
      <c r="EGB294" s="93"/>
      <c r="EGC294" s="93"/>
      <c r="EGD294" s="93"/>
      <c r="EGE294" s="93"/>
      <c r="EGF294" s="93"/>
      <c r="EGG294" s="93"/>
      <c r="EGH294" s="93"/>
      <c r="EGI294" s="93"/>
      <c r="EGJ294" s="93"/>
      <c r="EGK294" s="93"/>
      <c r="EGL294" s="93"/>
      <c r="EGM294" s="93"/>
      <c r="EGN294" s="93"/>
      <c r="EGO294" s="93"/>
      <c r="EGP294" s="93"/>
      <c r="EGQ294" s="93"/>
      <c r="EGR294" s="93"/>
      <c r="EGS294" s="93"/>
      <c r="EGT294" s="93"/>
      <c r="EGU294" s="93"/>
      <c r="EGV294" s="93"/>
      <c r="EGW294" s="93"/>
      <c r="EGX294" s="93"/>
      <c r="EGY294" s="93"/>
      <c r="EGZ294" s="93"/>
      <c r="EHA294" s="93"/>
      <c r="EHB294" s="93"/>
      <c r="EHC294" s="93"/>
      <c r="EHD294" s="93"/>
      <c r="EHE294" s="93"/>
      <c r="EHF294" s="93"/>
      <c r="EHG294" s="93"/>
      <c r="EHH294" s="93"/>
      <c r="EHI294" s="93"/>
      <c r="EHJ294" s="93"/>
      <c r="EHK294" s="93"/>
      <c r="EHL294" s="93"/>
      <c r="EHM294" s="93"/>
      <c r="EHN294" s="93"/>
      <c r="EHO294" s="93"/>
      <c r="EHP294" s="93"/>
      <c r="EHQ294" s="93"/>
      <c r="EHR294" s="93"/>
      <c r="EHS294" s="93"/>
      <c r="EHT294" s="93"/>
      <c r="EHU294" s="93"/>
      <c r="EHV294" s="93"/>
      <c r="EHW294" s="93"/>
      <c r="EHX294" s="93"/>
      <c r="EHY294" s="93"/>
      <c r="EHZ294" s="93"/>
      <c r="EIA294" s="93"/>
      <c r="EIB294" s="93"/>
      <c r="EIC294" s="93"/>
      <c r="EID294" s="93"/>
      <c r="EIE294" s="93"/>
      <c r="EIF294" s="93"/>
      <c r="EIG294" s="93"/>
      <c r="EIH294" s="93"/>
      <c r="EII294" s="93"/>
      <c r="EIJ294" s="93"/>
      <c r="EIK294" s="93"/>
      <c r="EIL294" s="93"/>
      <c r="EIM294" s="93"/>
      <c r="EIN294" s="93"/>
      <c r="EIO294" s="93"/>
      <c r="EIP294" s="93"/>
      <c r="EIQ294" s="93"/>
      <c r="EIR294" s="93"/>
      <c r="EIS294" s="93"/>
      <c r="EIT294" s="93"/>
      <c r="EIU294" s="93"/>
      <c r="EIV294" s="93"/>
      <c r="EIW294" s="93"/>
      <c r="EIX294" s="93"/>
      <c r="EIY294" s="93"/>
      <c r="EIZ294" s="93"/>
      <c r="EJA294" s="93"/>
      <c r="EJB294" s="93"/>
      <c r="EJC294" s="93"/>
      <c r="EJD294" s="93"/>
      <c r="EJE294" s="93"/>
      <c r="EJF294" s="93"/>
      <c r="EJG294" s="93"/>
      <c r="EJH294" s="93"/>
      <c r="EJI294" s="93"/>
      <c r="EJJ294" s="93"/>
      <c r="EJK294" s="93"/>
      <c r="EJL294" s="93"/>
      <c r="EJM294" s="93"/>
      <c r="EJN294" s="93"/>
      <c r="EJO294" s="93"/>
      <c r="EJP294" s="93"/>
      <c r="EJQ294" s="93"/>
      <c r="EJR294" s="93"/>
      <c r="EJS294" s="93"/>
      <c r="EJT294" s="93"/>
      <c r="EJU294" s="93"/>
      <c r="EJV294" s="93"/>
      <c r="EJW294" s="93"/>
      <c r="EJX294" s="93"/>
      <c r="EJY294" s="93"/>
      <c r="EJZ294" s="93"/>
      <c r="EKA294" s="93"/>
      <c r="EKB294" s="93"/>
      <c r="EKC294" s="93"/>
      <c r="EKD294" s="93"/>
      <c r="EKE294" s="93"/>
      <c r="EKF294" s="93"/>
      <c r="EKG294" s="93"/>
      <c r="EKH294" s="93"/>
      <c r="EKI294" s="93"/>
      <c r="EKJ294" s="93"/>
      <c r="EKK294" s="93"/>
      <c r="EKL294" s="93"/>
      <c r="EKM294" s="93"/>
      <c r="EKN294" s="93"/>
      <c r="EKO294" s="93"/>
      <c r="EKP294" s="93"/>
      <c r="EKQ294" s="93"/>
      <c r="EKR294" s="93"/>
      <c r="EKS294" s="93"/>
      <c r="EKT294" s="93"/>
      <c r="EKU294" s="93"/>
      <c r="EKV294" s="93"/>
      <c r="EKW294" s="93"/>
      <c r="EKX294" s="93"/>
      <c r="EKY294" s="93"/>
      <c r="EKZ294" s="93"/>
      <c r="ELA294" s="93"/>
      <c r="ELB294" s="93"/>
      <c r="ELC294" s="93"/>
      <c r="ELD294" s="93"/>
      <c r="ELE294" s="93"/>
      <c r="ELF294" s="93"/>
      <c r="ELG294" s="93"/>
      <c r="ELH294" s="93"/>
      <c r="ELI294" s="93"/>
      <c r="ELJ294" s="93"/>
      <c r="ELK294" s="93"/>
      <c r="ELL294" s="93"/>
      <c r="ELM294" s="93"/>
      <c r="ELN294" s="93"/>
      <c r="ELO294" s="93"/>
      <c r="ELP294" s="93"/>
      <c r="ELQ294" s="93"/>
      <c r="ELR294" s="93"/>
      <c r="ELS294" s="93"/>
      <c r="ELT294" s="93"/>
      <c r="ELU294" s="93"/>
      <c r="ELV294" s="93"/>
      <c r="ELW294" s="93"/>
      <c r="ELX294" s="93"/>
      <c r="ELY294" s="93"/>
      <c r="ELZ294" s="93"/>
      <c r="EMA294" s="93"/>
      <c r="EMB294" s="93"/>
      <c r="EMC294" s="93"/>
      <c r="EMD294" s="93"/>
      <c r="EME294" s="93"/>
      <c r="EMF294" s="93"/>
      <c r="EMG294" s="93"/>
      <c r="EMH294" s="93"/>
      <c r="EMI294" s="93"/>
      <c r="EMJ294" s="93"/>
      <c r="EMK294" s="93"/>
      <c r="EML294" s="93"/>
      <c r="EMM294" s="93"/>
      <c r="EMN294" s="93"/>
      <c r="EMO294" s="93"/>
      <c r="EMP294" s="93"/>
      <c r="EMQ294" s="93"/>
      <c r="EMR294" s="93"/>
      <c r="EMS294" s="93"/>
      <c r="EMT294" s="93"/>
      <c r="EMU294" s="93"/>
      <c r="EMV294" s="93"/>
      <c r="EMW294" s="93"/>
      <c r="EMX294" s="93"/>
      <c r="EMY294" s="93"/>
      <c r="EMZ294" s="93"/>
      <c r="ENA294" s="93"/>
      <c r="ENB294" s="93"/>
      <c r="ENC294" s="93"/>
      <c r="END294" s="93"/>
      <c r="ENE294" s="93"/>
      <c r="ENF294" s="93"/>
      <c r="ENG294" s="93"/>
      <c r="ENH294" s="93"/>
      <c r="ENI294" s="93"/>
      <c r="ENJ294" s="93"/>
      <c r="ENK294" s="93"/>
      <c r="ENL294" s="93"/>
      <c r="ENM294" s="93"/>
      <c r="ENN294" s="93"/>
      <c r="ENO294" s="93"/>
      <c r="ENP294" s="93"/>
      <c r="ENQ294" s="93"/>
      <c r="ENR294" s="93"/>
      <c r="ENS294" s="93"/>
      <c r="ENT294" s="93"/>
      <c r="ENU294" s="93"/>
      <c r="ENV294" s="93"/>
      <c r="ENW294" s="93"/>
      <c r="ENX294" s="93"/>
      <c r="ENY294" s="93"/>
      <c r="ENZ294" s="93"/>
      <c r="EOA294" s="93"/>
      <c r="EOB294" s="93"/>
      <c r="EOC294" s="93"/>
      <c r="EOD294" s="93"/>
      <c r="EOE294" s="93"/>
      <c r="EOF294" s="93"/>
      <c r="EOG294" s="93"/>
      <c r="EOH294" s="93"/>
      <c r="EOI294" s="93"/>
      <c r="EOJ294" s="93"/>
      <c r="EOK294" s="93"/>
      <c r="EOL294" s="93"/>
      <c r="EOM294" s="93"/>
      <c r="EON294" s="93"/>
      <c r="EOO294" s="93"/>
      <c r="EOP294" s="93"/>
      <c r="EOQ294" s="93"/>
      <c r="EOR294" s="93"/>
      <c r="EOS294" s="93"/>
      <c r="EOT294" s="93"/>
      <c r="EOU294" s="93"/>
      <c r="EOV294" s="93"/>
      <c r="EOW294" s="93"/>
      <c r="EOX294" s="93"/>
      <c r="EOY294" s="93"/>
      <c r="EOZ294" s="93"/>
      <c r="EPA294" s="93"/>
      <c r="EPB294" s="93"/>
      <c r="EPC294" s="93"/>
      <c r="EPD294" s="93"/>
      <c r="EPE294" s="93"/>
      <c r="EPF294" s="93"/>
      <c r="EPG294" s="93"/>
      <c r="EPH294" s="93"/>
      <c r="EPI294" s="93"/>
      <c r="EPJ294" s="93"/>
      <c r="EPK294" s="93"/>
      <c r="EPL294" s="93"/>
      <c r="EPM294" s="93"/>
      <c r="EPN294" s="93"/>
      <c r="EPO294" s="93"/>
      <c r="EPP294" s="93"/>
      <c r="EPQ294" s="93"/>
      <c r="EPR294" s="93"/>
      <c r="EPS294" s="93"/>
      <c r="EPT294" s="93"/>
      <c r="EPU294" s="93"/>
      <c r="EPV294" s="93"/>
      <c r="EPW294" s="93"/>
      <c r="EPX294" s="93"/>
      <c r="EPY294" s="93"/>
      <c r="EPZ294" s="93"/>
      <c r="EQA294" s="93"/>
      <c r="EQB294" s="93"/>
      <c r="EQC294" s="93"/>
      <c r="EQD294" s="93"/>
      <c r="EQE294" s="93"/>
      <c r="EQF294" s="93"/>
      <c r="EQG294" s="93"/>
      <c r="EQH294" s="93"/>
      <c r="EQI294" s="93"/>
      <c r="EQJ294" s="93"/>
      <c r="EQK294" s="93"/>
      <c r="EQL294" s="93"/>
      <c r="EQM294" s="93"/>
      <c r="EQN294" s="93"/>
      <c r="EQO294" s="93"/>
      <c r="EQP294" s="93"/>
      <c r="EQQ294" s="93"/>
      <c r="EQR294" s="93"/>
      <c r="EQS294" s="93"/>
      <c r="EQT294" s="93"/>
      <c r="EQU294" s="93"/>
      <c r="EQV294" s="93"/>
      <c r="EQW294" s="93"/>
      <c r="EQX294" s="93"/>
      <c r="EQY294" s="93"/>
      <c r="EQZ294" s="93"/>
      <c r="ERA294" s="93"/>
      <c r="ERB294" s="93"/>
      <c r="ERC294" s="93"/>
      <c r="ERD294" s="93"/>
      <c r="ERE294" s="93"/>
      <c r="ERF294" s="93"/>
      <c r="ERG294" s="93"/>
      <c r="ERH294" s="93"/>
      <c r="ERI294" s="93"/>
      <c r="ERJ294" s="93"/>
      <c r="ERK294" s="93"/>
      <c r="ERL294" s="93"/>
      <c r="ERM294" s="93"/>
      <c r="ERN294" s="93"/>
      <c r="ERO294" s="93"/>
      <c r="ERP294" s="93"/>
      <c r="ERQ294" s="93"/>
      <c r="ERR294" s="93"/>
      <c r="ERS294" s="93"/>
      <c r="ERT294" s="93"/>
      <c r="ERU294" s="93"/>
      <c r="ERV294" s="93"/>
      <c r="ERW294" s="93"/>
      <c r="ERX294" s="93"/>
      <c r="ERY294" s="93"/>
      <c r="ERZ294" s="93"/>
      <c r="ESA294" s="93"/>
      <c r="ESB294" s="93"/>
      <c r="ESC294" s="93"/>
      <c r="ESD294" s="93"/>
      <c r="ESE294" s="93"/>
      <c r="ESF294" s="93"/>
      <c r="ESG294" s="93"/>
      <c r="ESH294" s="93"/>
      <c r="ESI294" s="93"/>
      <c r="ESJ294" s="93"/>
      <c r="ESK294" s="93"/>
      <c r="ESL294" s="93"/>
      <c r="ESM294" s="93"/>
      <c r="ESN294" s="93"/>
      <c r="ESO294" s="93"/>
      <c r="ESP294" s="93"/>
      <c r="ESQ294" s="93"/>
      <c r="ESR294" s="93"/>
      <c r="ESS294" s="93"/>
      <c r="EST294" s="93"/>
      <c r="ESU294" s="93"/>
      <c r="ESV294" s="93"/>
      <c r="ESW294" s="93"/>
      <c r="ESX294" s="93"/>
      <c r="ESY294" s="93"/>
      <c r="ESZ294" s="93"/>
      <c r="ETA294" s="93"/>
      <c r="ETB294" s="93"/>
      <c r="ETC294" s="93"/>
      <c r="ETD294" s="93"/>
      <c r="ETE294" s="93"/>
      <c r="ETF294" s="93"/>
      <c r="ETG294" s="93"/>
      <c r="ETH294" s="93"/>
      <c r="ETI294" s="93"/>
      <c r="ETJ294" s="93"/>
      <c r="ETK294" s="93"/>
      <c r="ETL294" s="93"/>
      <c r="ETM294" s="93"/>
      <c r="ETN294" s="93"/>
      <c r="ETO294" s="93"/>
      <c r="ETP294" s="93"/>
      <c r="ETQ294" s="93"/>
      <c r="ETR294" s="93"/>
      <c r="ETS294" s="93"/>
      <c r="ETT294" s="93"/>
      <c r="ETU294" s="93"/>
      <c r="ETV294" s="93"/>
      <c r="ETW294" s="93"/>
      <c r="ETX294" s="93"/>
      <c r="ETY294" s="93"/>
      <c r="ETZ294" s="93"/>
      <c r="EUA294" s="93"/>
      <c r="EUB294" s="93"/>
      <c r="EUC294" s="93"/>
      <c r="EUD294" s="93"/>
      <c r="EUE294" s="93"/>
      <c r="EUF294" s="93"/>
      <c r="EUG294" s="93"/>
      <c r="EUH294" s="93"/>
      <c r="EUI294" s="93"/>
      <c r="EUJ294" s="93"/>
      <c r="EUK294" s="93"/>
      <c r="EUL294" s="93"/>
      <c r="EUM294" s="93"/>
      <c r="EUN294" s="93"/>
      <c r="EUO294" s="93"/>
      <c r="EUP294" s="93"/>
      <c r="EUQ294" s="93"/>
      <c r="EUR294" s="93"/>
      <c r="EUS294" s="93"/>
      <c r="EUT294" s="93"/>
      <c r="EUU294" s="93"/>
      <c r="EUV294" s="93"/>
      <c r="EUW294" s="93"/>
      <c r="EUX294" s="93"/>
      <c r="EUY294" s="93"/>
      <c r="EUZ294" s="93"/>
      <c r="EVA294" s="93"/>
      <c r="EVB294" s="93"/>
      <c r="EVC294" s="93"/>
      <c r="EVD294" s="93"/>
      <c r="EVE294" s="93"/>
      <c r="EVF294" s="93"/>
      <c r="EVG294" s="93"/>
      <c r="EVH294" s="93"/>
      <c r="EVI294" s="93"/>
      <c r="EVJ294" s="93"/>
      <c r="EVK294" s="93"/>
      <c r="EVL294" s="93"/>
      <c r="EVM294" s="93"/>
      <c r="EVN294" s="93"/>
      <c r="EVO294" s="93"/>
      <c r="EVP294" s="93"/>
      <c r="EVQ294" s="93"/>
      <c r="EVR294" s="93"/>
      <c r="EVS294" s="93"/>
      <c r="EVT294" s="93"/>
      <c r="EVU294" s="93"/>
      <c r="EVV294" s="93"/>
      <c r="EVW294" s="93"/>
      <c r="EVX294" s="93"/>
      <c r="EVY294" s="93"/>
      <c r="EVZ294" s="93"/>
      <c r="EWA294" s="93"/>
      <c r="EWB294" s="93"/>
      <c r="EWC294" s="93"/>
      <c r="EWD294" s="93"/>
      <c r="EWE294" s="93"/>
      <c r="EWF294" s="93"/>
      <c r="EWG294" s="93"/>
      <c r="EWH294" s="93"/>
      <c r="EWI294" s="93"/>
      <c r="EWJ294" s="93"/>
      <c r="EWK294" s="93"/>
      <c r="EWL294" s="93"/>
      <c r="EWM294" s="93"/>
      <c r="EWN294" s="93"/>
      <c r="EWO294" s="93"/>
      <c r="EWP294" s="93"/>
      <c r="EWQ294" s="93"/>
      <c r="EWR294" s="93"/>
      <c r="EWS294" s="93"/>
      <c r="EWT294" s="93"/>
      <c r="EWU294" s="93"/>
      <c r="EWV294" s="93"/>
      <c r="EWW294" s="93"/>
      <c r="EWX294" s="93"/>
      <c r="EWY294" s="93"/>
      <c r="EWZ294" s="93"/>
      <c r="EXA294" s="93"/>
      <c r="EXB294" s="93"/>
      <c r="EXC294" s="93"/>
      <c r="EXD294" s="93"/>
      <c r="EXE294" s="93"/>
      <c r="EXF294" s="93"/>
      <c r="EXG294" s="93"/>
      <c r="EXH294" s="93"/>
      <c r="EXI294" s="93"/>
      <c r="EXJ294" s="93"/>
      <c r="EXK294" s="93"/>
      <c r="EXL294" s="93"/>
      <c r="EXM294" s="93"/>
      <c r="EXN294" s="93"/>
      <c r="EXO294" s="93"/>
      <c r="EXP294" s="93"/>
      <c r="EXQ294" s="93"/>
      <c r="EXR294" s="93"/>
      <c r="EXS294" s="93"/>
      <c r="EXT294" s="93"/>
      <c r="EXU294" s="93"/>
      <c r="EXV294" s="93"/>
      <c r="EXW294" s="93"/>
      <c r="EXX294" s="93"/>
      <c r="EXY294" s="93"/>
      <c r="EXZ294" s="93"/>
      <c r="EYA294" s="93"/>
      <c r="EYB294" s="93"/>
      <c r="EYC294" s="93"/>
      <c r="EYD294" s="93"/>
      <c r="EYE294" s="93"/>
      <c r="EYF294" s="93"/>
      <c r="EYG294" s="93"/>
      <c r="EYH294" s="93"/>
      <c r="EYI294" s="93"/>
      <c r="EYJ294" s="93"/>
      <c r="EYK294" s="93"/>
      <c r="EYL294" s="93"/>
      <c r="EYM294" s="93"/>
      <c r="EYN294" s="93"/>
      <c r="EYO294" s="93"/>
      <c r="EYP294" s="93"/>
      <c r="EYQ294" s="93"/>
      <c r="EYR294" s="93"/>
      <c r="EYS294" s="93"/>
      <c r="EYT294" s="93"/>
      <c r="EYU294" s="93"/>
      <c r="EYV294" s="93"/>
      <c r="EYW294" s="93"/>
      <c r="EYX294" s="93"/>
      <c r="EYY294" s="93"/>
      <c r="EYZ294" s="93"/>
      <c r="EZA294" s="93"/>
      <c r="EZB294" s="93"/>
      <c r="EZC294" s="93"/>
      <c r="EZD294" s="93"/>
      <c r="EZE294" s="93"/>
      <c r="EZF294" s="93"/>
      <c r="EZG294" s="93"/>
      <c r="EZH294" s="93"/>
      <c r="EZI294" s="93"/>
      <c r="EZJ294" s="93"/>
      <c r="EZK294" s="93"/>
      <c r="EZL294" s="93"/>
      <c r="EZM294" s="93"/>
      <c r="EZN294" s="93"/>
      <c r="EZO294" s="93"/>
      <c r="EZP294" s="93"/>
      <c r="EZQ294" s="93"/>
      <c r="EZR294" s="93"/>
      <c r="EZS294" s="93"/>
      <c r="EZT294" s="93"/>
      <c r="EZU294" s="93"/>
      <c r="EZV294" s="93"/>
      <c r="EZW294" s="93"/>
      <c r="EZX294" s="93"/>
      <c r="EZY294" s="93"/>
      <c r="EZZ294" s="93"/>
      <c r="FAA294" s="93"/>
      <c r="FAB294" s="93"/>
      <c r="FAC294" s="93"/>
      <c r="FAD294" s="93"/>
      <c r="FAE294" s="93"/>
      <c r="FAF294" s="93"/>
      <c r="FAG294" s="93"/>
      <c r="FAH294" s="93"/>
      <c r="FAI294" s="93"/>
      <c r="FAJ294" s="93"/>
      <c r="FAK294" s="93"/>
      <c r="FAL294" s="93"/>
      <c r="FAM294" s="93"/>
      <c r="FAN294" s="93"/>
      <c r="FAO294" s="93"/>
      <c r="FAP294" s="93"/>
      <c r="FAQ294" s="93"/>
      <c r="FAR294" s="93"/>
      <c r="FAS294" s="93"/>
      <c r="FAT294" s="93"/>
      <c r="FAU294" s="93"/>
      <c r="FAV294" s="93"/>
      <c r="FAW294" s="93"/>
      <c r="FAX294" s="93"/>
      <c r="FAY294" s="93"/>
      <c r="FAZ294" s="93"/>
      <c r="FBA294" s="93"/>
      <c r="FBB294" s="93"/>
      <c r="FBC294" s="93"/>
      <c r="FBD294" s="93"/>
      <c r="FBE294" s="93"/>
      <c r="FBF294" s="93"/>
      <c r="FBG294" s="93"/>
      <c r="FBH294" s="93"/>
      <c r="FBI294" s="93"/>
      <c r="FBJ294" s="93"/>
      <c r="FBK294" s="93"/>
      <c r="FBL294" s="93"/>
      <c r="FBM294" s="93"/>
      <c r="FBN294" s="93"/>
      <c r="FBO294" s="93"/>
      <c r="FBP294" s="93"/>
      <c r="FBQ294" s="93"/>
      <c r="FBR294" s="93"/>
      <c r="FBS294" s="93"/>
      <c r="FBT294" s="93"/>
      <c r="FBU294" s="93"/>
      <c r="FBV294" s="93"/>
      <c r="FBW294" s="93"/>
      <c r="FBX294" s="93"/>
      <c r="FBY294" s="93"/>
      <c r="FBZ294" s="93"/>
      <c r="FCA294" s="93"/>
      <c r="FCB294" s="93"/>
      <c r="FCC294" s="93"/>
      <c r="FCD294" s="93"/>
      <c r="FCE294" s="93"/>
      <c r="FCF294" s="93"/>
      <c r="FCG294" s="93"/>
      <c r="FCH294" s="93"/>
      <c r="FCI294" s="93"/>
      <c r="FCJ294" s="93"/>
      <c r="FCK294" s="93"/>
      <c r="FCL294" s="93"/>
      <c r="FCM294" s="93"/>
      <c r="FCN294" s="93"/>
      <c r="FCO294" s="93"/>
      <c r="FCP294" s="93"/>
      <c r="FCQ294" s="93"/>
      <c r="FCR294" s="93"/>
      <c r="FCS294" s="93"/>
      <c r="FCT294" s="93"/>
      <c r="FCU294" s="93"/>
      <c r="FCV294" s="93"/>
      <c r="FCW294" s="93"/>
      <c r="FCX294" s="93"/>
      <c r="FCY294" s="93"/>
      <c r="FCZ294" s="93"/>
      <c r="FDA294" s="93"/>
      <c r="FDB294" s="93"/>
      <c r="FDC294" s="93"/>
      <c r="FDD294" s="93"/>
      <c r="FDE294" s="93"/>
      <c r="FDF294" s="93"/>
      <c r="FDG294" s="93"/>
      <c r="FDH294" s="93"/>
      <c r="FDI294" s="93"/>
      <c r="FDJ294" s="93"/>
      <c r="FDK294" s="93"/>
      <c r="FDL294" s="93"/>
      <c r="FDM294" s="93"/>
      <c r="FDN294" s="93"/>
      <c r="FDO294" s="93"/>
      <c r="FDP294" s="93"/>
      <c r="FDQ294" s="93"/>
      <c r="FDR294" s="93"/>
      <c r="FDS294" s="93"/>
      <c r="FDT294" s="93"/>
      <c r="FDU294" s="93"/>
      <c r="FDV294" s="93"/>
      <c r="FDW294" s="93"/>
      <c r="FDX294" s="93"/>
      <c r="FDY294" s="93"/>
      <c r="FDZ294" s="93"/>
      <c r="FEA294" s="93"/>
      <c r="FEB294" s="93"/>
      <c r="FEC294" s="93"/>
      <c r="FED294" s="93"/>
      <c r="FEE294" s="93"/>
      <c r="FEF294" s="93"/>
      <c r="FEG294" s="93"/>
      <c r="FEH294" s="93"/>
      <c r="FEI294" s="93"/>
      <c r="FEJ294" s="93"/>
      <c r="FEK294" s="93"/>
      <c r="FEL294" s="93"/>
      <c r="FEM294" s="93"/>
      <c r="FEN294" s="93"/>
      <c r="FEO294" s="93"/>
      <c r="FEP294" s="93"/>
      <c r="FEQ294" s="93"/>
      <c r="FER294" s="93"/>
      <c r="FES294" s="93"/>
      <c r="FET294" s="93"/>
      <c r="FEU294" s="93"/>
      <c r="FEV294" s="93"/>
      <c r="FEW294" s="93"/>
      <c r="FEX294" s="93"/>
      <c r="FEY294" s="93"/>
      <c r="FEZ294" s="93"/>
      <c r="FFA294" s="93"/>
      <c r="FFB294" s="93"/>
      <c r="FFC294" s="93"/>
      <c r="FFD294" s="93"/>
      <c r="FFE294" s="93"/>
      <c r="FFF294" s="93"/>
      <c r="FFG294" s="93"/>
      <c r="FFH294" s="93"/>
      <c r="FFI294" s="93"/>
      <c r="FFJ294" s="93"/>
      <c r="FFK294" s="93"/>
      <c r="FFL294" s="93"/>
      <c r="FFM294" s="93"/>
      <c r="FFN294" s="93"/>
      <c r="FFO294" s="93"/>
      <c r="FFP294" s="93"/>
      <c r="FFQ294" s="93"/>
      <c r="FFR294" s="93"/>
      <c r="FFS294" s="93"/>
      <c r="FFT294" s="93"/>
      <c r="FFU294" s="93"/>
      <c r="FFV294" s="93"/>
      <c r="FFW294" s="93"/>
      <c r="FFX294" s="93"/>
      <c r="FFY294" s="93"/>
      <c r="FFZ294" s="93"/>
      <c r="FGA294" s="93"/>
      <c r="FGB294" s="93"/>
      <c r="FGC294" s="93"/>
      <c r="FGD294" s="93"/>
      <c r="FGE294" s="93"/>
      <c r="FGF294" s="93"/>
      <c r="FGG294" s="93"/>
      <c r="FGH294" s="93"/>
      <c r="FGI294" s="93"/>
      <c r="FGJ294" s="93"/>
      <c r="FGK294" s="93"/>
      <c r="FGL294" s="93"/>
      <c r="FGM294" s="93"/>
      <c r="FGN294" s="93"/>
      <c r="FGO294" s="93"/>
      <c r="FGP294" s="93"/>
      <c r="FGQ294" s="93"/>
      <c r="FGR294" s="93"/>
      <c r="FGS294" s="93"/>
      <c r="FGT294" s="93"/>
      <c r="FGU294" s="93"/>
      <c r="FGV294" s="93"/>
      <c r="FGW294" s="93"/>
      <c r="FGX294" s="93"/>
      <c r="FGY294" s="93"/>
      <c r="FGZ294" s="93"/>
      <c r="FHA294" s="93"/>
      <c r="FHB294" s="93"/>
      <c r="FHC294" s="93"/>
      <c r="FHD294" s="93"/>
      <c r="FHE294" s="93"/>
      <c r="FHF294" s="93"/>
      <c r="FHG294" s="93"/>
      <c r="FHH294" s="93"/>
      <c r="FHI294" s="93"/>
      <c r="FHJ294" s="93"/>
      <c r="FHK294" s="93"/>
      <c r="FHL294" s="93"/>
      <c r="FHM294" s="93"/>
      <c r="FHN294" s="93"/>
      <c r="FHO294" s="93"/>
      <c r="FHP294" s="93"/>
      <c r="FHQ294" s="93"/>
      <c r="FHR294" s="93"/>
      <c r="FHS294" s="93"/>
      <c r="FHT294" s="93"/>
      <c r="FHU294" s="93"/>
      <c r="FHV294" s="93"/>
      <c r="FHW294" s="93"/>
      <c r="FHX294" s="93"/>
      <c r="FHY294" s="93"/>
      <c r="FHZ294" s="93"/>
      <c r="FIA294" s="93"/>
      <c r="FIB294" s="93"/>
      <c r="FIC294" s="93"/>
      <c r="FID294" s="93"/>
      <c r="FIE294" s="93"/>
      <c r="FIF294" s="93"/>
      <c r="FIG294" s="93"/>
      <c r="FIH294" s="93"/>
      <c r="FII294" s="93"/>
      <c r="FIJ294" s="93"/>
      <c r="FIK294" s="93"/>
      <c r="FIL294" s="93"/>
      <c r="FIM294" s="93"/>
      <c r="FIN294" s="93"/>
      <c r="FIO294" s="93"/>
      <c r="FIP294" s="93"/>
      <c r="FIQ294" s="93"/>
      <c r="FIR294" s="93"/>
      <c r="FIS294" s="93"/>
      <c r="FIT294" s="93"/>
      <c r="FIU294" s="93"/>
      <c r="FIV294" s="93"/>
      <c r="FIW294" s="93"/>
      <c r="FIX294" s="93"/>
      <c r="FIY294" s="93"/>
      <c r="FIZ294" s="93"/>
      <c r="FJA294" s="93"/>
      <c r="FJB294" s="93"/>
      <c r="FJC294" s="93"/>
      <c r="FJD294" s="93"/>
      <c r="FJE294" s="93"/>
      <c r="FJF294" s="93"/>
      <c r="FJG294" s="93"/>
      <c r="FJH294" s="93"/>
      <c r="FJI294" s="93"/>
      <c r="FJJ294" s="93"/>
      <c r="FJK294" s="93"/>
      <c r="FJL294" s="93"/>
      <c r="FJM294" s="93"/>
      <c r="FJN294" s="93"/>
      <c r="FJO294" s="93"/>
      <c r="FJP294" s="93"/>
      <c r="FJQ294" s="93"/>
      <c r="FJR294" s="93"/>
      <c r="FJS294" s="93"/>
      <c r="FJT294" s="93"/>
      <c r="FJU294" s="93"/>
      <c r="FJV294" s="93"/>
      <c r="FJW294" s="93"/>
      <c r="FJX294" s="93"/>
      <c r="FJY294" s="93"/>
      <c r="FJZ294" s="93"/>
      <c r="FKA294" s="93"/>
      <c r="FKB294" s="93"/>
      <c r="FKC294" s="93"/>
      <c r="FKD294" s="93"/>
      <c r="FKE294" s="93"/>
      <c r="FKF294" s="93"/>
      <c r="FKG294" s="93"/>
      <c r="FKH294" s="93"/>
      <c r="FKI294" s="93"/>
      <c r="FKJ294" s="93"/>
      <c r="FKK294" s="93"/>
      <c r="FKL294" s="93"/>
      <c r="FKM294" s="93"/>
      <c r="FKN294" s="93"/>
      <c r="FKO294" s="93"/>
      <c r="FKP294" s="93"/>
      <c r="FKQ294" s="93"/>
      <c r="FKR294" s="93"/>
      <c r="FKS294" s="93"/>
      <c r="FKT294" s="93"/>
      <c r="FKU294" s="93"/>
      <c r="FKV294" s="93"/>
      <c r="FKW294" s="93"/>
      <c r="FKX294" s="93"/>
      <c r="FKY294" s="93"/>
      <c r="FKZ294" s="93"/>
      <c r="FLA294" s="93"/>
      <c r="FLB294" s="93"/>
      <c r="FLC294" s="93"/>
      <c r="FLD294" s="93"/>
      <c r="FLE294" s="93"/>
      <c r="FLF294" s="93"/>
      <c r="FLG294" s="93"/>
      <c r="FLH294" s="93"/>
      <c r="FLI294" s="93"/>
      <c r="FLJ294" s="93"/>
      <c r="FLK294" s="93"/>
      <c r="FLL294" s="93"/>
      <c r="FLM294" s="93"/>
      <c r="FLN294" s="93"/>
      <c r="FLO294" s="93"/>
      <c r="FLP294" s="93"/>
      <c r="FLQ294" s="93"/>
      <c r="FLR294" s="93"/>
      <c r="FLS294" s="93"/>
      <c r="FLT294" s="93"/>
      <c r="FLU294" s="93"/>
      <c r="FLV294" s="93"/>
      <c r="FLW294" s="93"/>
      <c r="FLX294" s="93"/>
      <c r="FLY294" s="93"/>
      <c r="FLZ294" s="93"/>
      <c r="FMA294" s="93"/>
      <c r="FMB294" s="93"/>
      <c r="FMC294" s="93"/>
      <c r="FMD294" s="93"/>
      <c r="FME294" s="93"/>
      <c r="FMF294" s="93"/>
      <c r="FMG294" s="93"/>
      <c r="FMH294" s="93"/>
      <c r="FMI294" s="93"/>
      <c r="FMJ294" s="93"/>
      <c r="FMK294" s="93"/>
      <c r="FML294" s="93"/>
      <c r="FMM294" s="93"/>
      <c r="FMN294" s="93"/>
      <c r="FMO294" s="93"/>
      <c r="FMP294" s="93"/>
      <c r="FMQ294" s="93"/>
      <c r="FMR294" s="93"/>
      <c r="FMS294" s="93"/>
      <c r="FMT294" s="93"/>
      <c r="FMU294" s="93"/>
      <c r="FMV294" s="93"/>
      <c r="FMW294" s="93"/>
      <c r="FMX294" s="93"/>
      <c r="FMY294" s="93"/>
      <c r="FMZ294" s="93"/>
      <c r="FNA294" s="93"/>
      <c r="FNB294" s="93"/>
      <c r="FNC294" s="93"/>
      <c r="FND294" s="93"/>
      <c r="FNE294" s="93"/>
      <c r="FNF294" s="93"/>
      <c r="FNG294" s="93"/>
      <c r="FNH294" s="93"/>
      <c r="FNI294" s="93"/>
      <c r="FNJ294" s="93"/>
      <c r="FNK294" s="93"/>
      <c r="FNL294" s="93"/>
      <c r="FNM294" s="93"/>
      <c r="FNN294" s="93"/>
      <c r="FNO294" s="93"/>
      <c r="FNP294" s="93"/>
      <c r="FNQ294" s="93"/>
      <c r="FNR294" s="93"/>
      <c r="FNS294" s="93"/>
      <c r="FNT294" s="93"/>
      <c r="FNU294" s="93"/>
      <c r="FNV294" s="93"/>
      <c r="FNW294" s="93"/>
      <c r="FNX294" s="93"/>
      <c r="FNY294" s="93"/>
      <c r="FNZ294" s="93"/>
      <c r="FOA294" s="93"/>
      <c r="FOB294" s="93"/>
      <c r="FOC294" s="93"/>
      <c r="FOD294" s="93"/>
      <c r="FOE294" s="93"/>
      <c r="FOF294" s="93"/>
      <c r="FOG294" s="93"/>
      <c r="FOH294" s="93"/>
      <c r="FOI294" s="93"/>
      <c r="FOJ294" s="93"/>
      <c r="FOK294" s="93"/>
      <c r="FOL294" s="93"/>
      <c r="FOM294" s="93"/>
      <c r="FON294" s="93"/>
      <c r="FOO294" s="93"/>
      <c r="FOP294" s="93"/>
      <c r="FOQ294" s="93"/>
      <c r="FOR294" s="93"/>
      <c r="FOS294" s="93"/>
      <c r="FOT294" s="93"/>
      <c r="FOU294" s="93"/>
      <c r="FOV294" s="93"/>
      <c r="FOW294" s="93"/>
      <c r="FOX294" s="93"/>
      <c r="FOY294" s="93"/>
      <c r="FOZ294" s="93"/>
      <c r="FPA294" s="93"/>
      <c r="FPB294" s="93"/>
      <c r="FPC294" s="93"/>
      <c r="FPD294" s="93"/>
      <c r="FPE294" s="93"/>
      <c r="FPF294" s="93"/>
      <c r="FPG294" s="93"/>
      <c r="FPH294" s="93"/>
      <c r="FPI294" s="93"/>
      <c r="FPJ294" s="93"/>
      <c r="FPK294" s="93"/>
      <c r="FPL294" s="93"/>
      <c r="FPM294" s="93"/>
      <c r="FPN294" s="93"/>
      <c r="FPO294" s="93"/>
      <c r="FPP294" s="93"/>
      <c r="FPQ294" s="93"/>
      <c r="FPR294" s="93"/>
      <c r="FPS294" s="93"/>
      <c r="FPT294" s="93"/>
      <c r="FPU294" s="93"/>
      <c r="FPV294" s="93"/>
      <c r="FPW294" s="93"/>
      <c r="FPX294" s="93"/>
      <c r="FPY294" s="93"/>
      <c r="FPZ294" s="93"/>
      <c r="FQA294" s="93"/>
      <c r="FQB294" s="93"/>
      <c r="FQC294" s="93"/>
      <c r="FQD294" s="93"/>
      <c r="FQE294" s="93"/>
      <c r="FQF294" s="93"/>
      <c r="FQG294" s="93"/>
      <c r="FQH294" s="93"/>
      <c r="FQI294" s="93"/>
      <c r="FQJ294" s="93"/>
      <c r="FQK294" s="93"/>
      <c r="FQL294" s="93"/>
      <c r="FQM294" s="93"/>
      <c r="FQN294" s="93"/>
      <c r="FQO294" s="93"/>
      <c r="FQP294" s="93"/>
      <c r="FQQ294" s="93"/>
      <c r="FQR294" s="93"/>
      <c r="FQS294" s="93"/>
      <c r="FQT294" s="93"/>
      <c r="FQU294" s="93"/>
      <c r="FQV294" s="93"/>
      <c r="FQW294" s="93"/>
      <c r="FQX294" s="93"/>
      <c r="FQY294" s="93"/>
      <c r="FQZ294" s="93"/>
      <c r="FRA294" s="93"/>
      <c r="FRB294" s="93"/>
      <c r="FRC294" s="93"/>
      <c r="FRD294" s="93"/>
      <c r="FRE294" s="93"/>
      <c r="FRF294" s="93"/>
      <c r="FRG294" s="93"/>
      <c r="FRH294" s="93"/>
      <c r="FRI294" s="93"/>
      <c r="FRJ294" s="93"/>
      <c r="FRK294" s="93"/>
      <c r="FRL294" s="93"/>
      <c r="FRM294" s="93"/>
      <c r="FRN294" s="93"/>
      <c r="FRO294" s="93"/>
      <c r="FRP294" s="93"/>
      <c r="FRQ294" s="93"/>
      <c r="FRR294" s="93"/>
      <c r="FRS294" s="93"/>
      <c r="FRT294" s="93"/>
      <c r="FRU294" s="93"/>
      <c r="FRV294" s="93"/>
      <c r="FRW294" s="93"/>
      <c r="FRX294" s="93"/>
      <c r="FRY294" s="93"/>
      <c r="FRZ294" s="93"/>
      <c r="FSA294" s="93"/>
      <c r="FSB294" s="93"/>
      <c r="FSC294" s="93"/>
      <c r="FSD294" s="93"/>
      <c r="FSE294" s="93"/>
      <c r="FSF294" s="93"/>
      <c r="FSG294" s="93"/>
      <c r="FSH294" s="93"/>
      <c r="FSI294" s="93"/>
      <c r="FSJ294" s="93"/>
      <c r="FSK294" s="93"/>
      <c r="FSL294" s="93"/>
      <c r="FSM294" s="93"/>
      <c r="FSN294" s="93"/>
      <c r="FSO294" s="93"/>
      <c r="FSP294" s="93"/>
      <c r="FSQ294" s="93"/>
      <c r="FSR294" s="93"/>
      <c r="FSS294" s="93"/>
      <c r="FST294" s="93"/>
      <c r="FSU294" s="93"/>
      <c r="FSV294" s="93"/>
      <c r="FSW294" s="93"/>
      <c r="FSX294" s="93"/>
      <c r="FSY294" s="93"/>
      <c r="FSZ294" s="93"/>
      <c r="FTA294" s="93"/>
      <c r="FTB294" s="93"/>
      <c r="FTC294" s="93"/>
      <c r="FTD294" s="93"/>
      <c r="FTE294" s="93"/>
      <c r="FTF294" s="93"/>
      <c r="FTG294" s="93"/>
      <c r="FTH294" s="93"/>
      <c r="FTI294" s="93"/>
      <c r="FTJ294" s="93"/>
      <c r="FTK294" s="93"/>
      <c r="FTL294" s="93"/>
      <c r="FTM294" s="93"/>
      <c r="FTN294" s="93"/>
      <c r="FTO294" s="93"/>
      <c r="FTP294" s="93"/>
      <c r="FTQ294" s="93"/>
      <c r="FTR294" s="93"/>
      <c r="FTS294" s="93"/>
      <c r="FTT294" s="93"/>
      <c r="FTU294" s="93"/>
      <c r="FTV294" s="93"/>
      <c r="FTW294" s="93"/>
      <c r="FTX294" s="93"/>
      <c r="FTY294" s="93"/>
      <c r="FTZ294" s="93"/>
      <c r="FUA294" s="93"/>
      <c r="FUB294" s="93"/>
      <c r="FUC294" s="93"/>
      <c r="FUD294" s="93"/>
      <c r="FUE294" s="93"/>
      <c r="FUF294" s="93"/>
      <c r="FUG294" s="93"/>
      <c r="FUH294" s="93"/>
      <c r="FUI294" s="93"/>
      <c r="FUJ294" s="93"/>
      <c r="FUK294" s="93"/>
      <c r="FUL294" s="93"/>
      <c r="FUM294" s="93"/>
      <c r="FUN294" s="93"/>
      <c r="FUO294" s="93"/>
      <c r="FUP294" s="93"/>
      <c r="FUQ294" s="93"/>
      <c r="FUR294" s="93"/>
      <c r="FUS294" s="93"/>
      <c r="FUT294" s="93"/>
      <c r="FUU294" s="93"/>
      <c r="FUV294" s="93"/>
      <c r="FUW294" s="93"/>
      <c r="FUX294" s="93"/>
      <c r="FUY294" s="93"/>
      <c r="FUZ294" s="93"/>
      <c r="FVA294" s="93"/>
      <c r="FVB294" s="93"/>
      <c r="FVC294" s="93"/>
      <c r="FVD294" s="93"/>
      <c r="FVE294" s="93"/>
      <c r="FVF294" s="93"/>
      <c r="FVG294" s="93"/>
      <c r="FVH294" s="93"/>
      <c r="FVI294" s="93"/>
      <c r="FVJ294" s="93"/>
      <c r="FVK294" s="93"/>
      <c r="FVL294" s="93"/>
      <c r="FVM294" s="93"/>
      <c r="FVN294" s="93"/>
      <c r="FVO294" s="93"/>
      <c r="FVP294" s="93"/>
      <c r="FVQ294" s="93"/>
      <c r="FVR294" s="93"/>
      <c r="FVS294" s="93"/>
      <c r="FVT294" s="93"/>
      <c r="FVU294" s="93"/>
      <c r="FVV294" s="93"/>
      <c r="FVW294" s="93"/>
      <c r="FVX294" s="93"/>
      <c r="FVY294" s="93"/>
      <c r="FVZ294" s="93"/>
      <c r="FWA294" s="93"/>
      <c r="FWB294" s="93"/>
      <c r="FWC294" s="93"/>
      <c r="FWD294" s="93"/>
      <c r="FWE294" s="93"/>
      <c r="FWF294" s="93"/>
      <c r="FWG294" s="93"/>
      <c r="FWH294" s="93"/>
      <c r="FWI294" s="93"/>
      <c r="FWJ294" s="93"/>
      <c r="FWK294" s="93"/>
      <c r="FWL294" s="93"/>
      <c r="FWM294" s="93"/>
      <c r="FWN294" s="93"/>
      <c r="FWO294" s="93"/>
      <c r="FWP294" s="93"/>
      <c r="FWQ294" s="93"/>
      <c r="FWR294" s="93"/>
      <c r="FWS294" s="93"/>
      <c r="FWT294" s="93"/>
      <c r="FWU294" s="93"/>
      <c r="FWV294" s="93"/>
      <c r="FWW294" s="93"/>
      <c r="FWX294" s="93"/>
      <c r="FWY294" s="93"/>
      <c r="FWZ294" s="93"/>
      <c r="FXA294" s="93"/>
      <c r="FXB294" s="93"/>
      <c r="FXC294" s="93"/>
      <c r="FXD294" s="93"/>
      <c r="FXE294" s="93"/>
      <c r="FXF294" s="93"/>
      <c r="FXG294" s="93"/>
      <c r="FXH294" s="93"/>
      <c r="FXI294" s="93"/>
      <c r="FXJ294" s="93"/>
      <c r="FXK294" s="93"/>
      <c r="FXL294" s="93"/>
      <c r="FXM294" s="93"/>
      <c r="FXN294" s="93"/>
      <c r="FXO294" s="93"/>
      <c r="FXP294" s="93"/>
      <c r="FXQ294" s="93"/>
      <c r="FXR294" s="93"/>
      <c r="FXS294" s="93"/>
      <c r="FXT294" s="93"/>
      <c r="FXU294" s="93"/>
      <c r="FXV294" s="93"/>
      <c r="FXW294" s="93"/>
      <c r="FXX294" s="93"/>
      <c r="FXY294" s="93"/>
      <c r="FXZ294" s="93"/>
      <c r="FYA294" s="93"/>
      <c r="FYB294" s="93"/>
      <c r="FYC294" s="93"/>
      <c r="FYD294" s="93"/>
      <c r="FYE294" s="93"/>
      <c r="FYF294" s="93"/>
      <c r="FYG294" s="93"/>
      <c r="FYH294" s="93"/>
      <c r="FYI294" s="93"/>
      <c r="FYJ294" s="93"/>
      <c r="FYK294" s="93"/>
      <c r="FYL294" s="93"/>
      <c r="FYM294" s="93"/>
      <c r="FYN294" s="93"/>
      <c r="FYO294" s="93"/>
      <c r="FYP294" s="93"/>
      <c r="FYQ294" s="93"/>
      <c r="FYR294" s="93"/>
      <c r="FYS294" s="93"/>
      <c r="FYT294" s="93"/>
      <c r="FYU294" s="93"/>
      <c r="FYV294" s="93"/>
      <c r="FYW294" s="93"/>
      <c r="FYX294" s="93"/>
      <c r="FYY294" s="93"/>
      <c r="FYZ294" s="93"/>
      <c r="FZA294" s="93"/>
      <c r="FZB294" s="93"/>
      <c r="FZC294" s="93"/>
      <c r="FZD294" s="93"/>
      <c r="FZE294" s="93"/>
      <c r="FZF294" s="93"/>
      <c r="FZG294" s="93"/>
      <c r="FZH294" s="93"/>
      <c r="FZI294" s="93"/>
      <c r="FZJ294" s="93"/>
      <c r="FZK294" s="93"/>
      <c r="FZL294" s="93"/>
      <c r="FZM294" s="93"/>
      <c r="FZN294" s="93"/>
      <c r="FZO294" s="93"/>
      <c r="FZP294" s="93"/>
      <c r="FZQ294" s="93"/>
      <c r="FZR294" s="93"/>
      <c r="FZS294" s="93"/>
      <c r="FZT294" s="93"/>
      <c r="FZU294" s="93"/>
      <c r="FZV294" s="93"/>
      <c r="FZW294" s="93"/>
      <c r="FZX294" s="93"/>
      <c r="FZY294" s="93"/>
      <c r="FZZ294" s="93"/>
      <c r="GAA294" s="93"/>
      <c r="GAB294" s="93"/>
      <c r="GAC294" s="93"/>
      <c r="GAD294" s="93"/>
      <c r="GAE294" s="93"/>
      <c r="GAF294" s="93"/>
      <c r="GAG294" s="93"/>
      <c r="GAH294" s="93"/>
      <c r="GAI294" s="93"/>
      <c r="GAJ294" s="93"/>
      <c r="GAK294" s="93"/>
      <c r="GAL294" s="93"/>
      <c r="GAM294" s="93"/>
      <c r="GAN294" s="93"/>
      <c r="GAO294" s="93"/>
      <c r="GAP294" s="93"/>
      <c r="GAQ294" s="93"/>
      <c r="GAR294" s="93"/>
      <c r="GAS294" s="93"/>
      <c r="GAT294" s="93"/>
      <c r="GAU294" s="93"/>
      <c r="GAV294" s="93"/>
      <c r="GAW294" s="93"/>
      <c r="GAX294" s="93"/>
      <c r="GAY294" s="93"/>
      <c r="GAZ294" s="93"/>
      <c r="GBA294" s="93"/>
      <c r="GBB294" s="93"/>
      <c r="GBC294" s="93"/>
      <c r="GBD294" s="93"/>
      <c r="GBE294" s="93"/>
      <c r="GBF294" s="93"/>
      <c r="GBG294" s="93"/>
      <c r="GBH294" s="93"/>
      <c r="GBI294" s="93"/>
      <c r="GBJ294" s="93"/>
      <c r="GBK294" s="93"/>
      <c r="GBL294" s="93"/>
      <c r="GBM294" s="93"/>
      <c r="GBN294" s="93"/>
      <c r="GBO294" s="93"/>
      <c r="GBP294" s="93"/>
      <c r="GBQ294" s="93"/>
      <c r="GBR294" s="93"/>
      <c r="GBS294" s="93"/>
      <c r="GBT294" s="93"/>
      <c r="GBU294" s="93"/>
      <c r="GBV294" s="93"/>
      <c r="GBW294" s="93"/>
      <c r="GBX294" s="93"/>
      <c r="GBY294" s="93"/>
      <c r="GBZ294" s="93"/>
      <c r="GCA294" s="93"/>
      <c r="GCB294" s="93"/>
      <c r="GCC294" s="93"/>
      <c r="GCD294" s="93"/>
      <c r="GCE294" s="93"/>
      <c r="GCF294" s="93"/>
      <c r="GCG294" s="93"/>
      <c r="GCH294" s="93"/>
      <c r="GCI294" s="93"/>
      <c r="GCJ294" s="93"/>
      <c r="GCK294" s="93"/>
      <c r="GCL294" s="93"/>
      <c r="GCM294" s="93"/>
      <c r="GCN294" s="93"/>
      <c r="GCO294" s="93"/>
      <c r="GCP294" s="93"/>
      <c r="GCQ294" s="93"/>
      <c r="GCR294" s="93"/>
      <c r="GCS294" s="93"/>
      <c r="GCT294" s="93"/>
      <c r="GCU294" s="93"/>
      <c r="GCV294" s="93"/>
      <c r="GCW294" s="93"/>
      <c r="GCX294" s="93"/>
      <c r="GCY294" s="93"/>
      <c r="GCZ294" s="93"/>
      <c r="GDA294" s="93"/>
      <c r="GDB294" s="93"/>
      <c r="GDC294" s="93"/>
      <c r="GDD294" s="93"/>
      <c r="GDE294" s="93"/>
      <c r="GDF294" s="93"/>
      <c r="GDG294" s="93"/>
      <c r="GDH294" s="93"/>
      <c r="GDI294" s="93"/>
      <c r="GDJ294" s="93"/>
      <c r="GDK294" s="93"/>
      <c r="GDL294" s="93"/>
      <c r="GDM294" s="93"/>
      <c r="GDN294" s="93"/>
      <c r="GDO294" s="93"/>
      <c r="GDP294" s="93"/>
      <c r="GDQ294" s="93"/>
      <c r="GDR294" s="93"/>
      <c r="GDS294" s="93"/>
      <c r="GDT294" s="93"/>
      <c r="GDU294" s="93"/>
      <c r="GDV294" s="93"/>
      <c r="GDW294" s="93"/>
      <c r="GDX294" s="93"/>
      <c r="GDY294" s="93"/>
      <c r="GDZ294" s="93"/>
      <c r="GEA294" s="93"/>
      <c r="GEB294" s="93"/>
      <c r="GEC294" s="93"/>
      <c r="GED294" s="93"/>
      <c r="GEE294" s="93"/>
      <c r="GEF294" s="93"/>
      <c r="GEG294" s="93"/>
      <c r="GEH294" s="93"/>
      <c r="GEI294" s="93"/>
      <c r="GEJ294" s="93"/>
      <c r="GEK294" s="93"/>
      <c r="GEL294" s="93"/>
      <c r="GEM294" s="93"/>
      <c r="GEN294" s="93"/>
      <c r="GEO294" s="93"/>
      <c r="GEP294" s="93"/>
      <c r="GEQ294" s="93"/>
      <c r="GER294" s="93"/>
      <c r="GES294" s="93"/>
      <c r="GET294" s="93"/>
      <c r="GEU294" s="93"/>
      <c r="GEV294" s="93"/>
      <c r="GEW294" s="93"/>
      <c r="GEX294" s="93"/>
      <c r="GEY294" s="93"/>
      <c r="GEZ294" s="93"/>
      <c r="GFA294" s="93"/>
      <c r="GFB294" s="93"/>
      <c r="GFC294" s="93"/>
      <c r="GFD294" s="93"/>
      <c r="GFE294" s="93"/>
      <c r="GFF294" s="93"/>
      <c r="GFG294" s="93"/>
      <c r="GFH294" s="93"/>
      <c r="GFI294" s="93"/>
      <c r="GFJ294" s="93"/>
      <c r="GFK294" s="93"/>
      <c r="GFL294" s="93"/>
      <c r="GFM294" s="93"/>
      <c r="GFN294" s="93"/>
      <c r="GFO294" s="93"/>
      <c r="GFP294" s="93"/>
      <c r="GFQ294" s="93"/>
      <c r="GFR294" s="93"/>
      <c r="GFS294" s="93"/>
      <c r="GFT294" s="93"/>
      <c r="GFU294" s="93"/>
      <c r="GFV294" s="93"/>
      <c r="GFW294" s="93"/>
      <c r="GFX294" s="93"/>
      <c r="GFY294" s="93"/>
      <c r="GFZ294" s="93"/>
      <c r="GGA294" s="93"/>
      <c r="GGB294" s="93"/>
      <c r="GGC294" s="93"/>
      <c r="GGD294" s="93"/>
      <c r="GGE294" s="93"/>
      <c r="GGF294" s="93"/>
      <c r="GGG294" s="93"/>
      <c r="GGH294" s="93"/>
      <c r="GGI294" s="93"/>
      <c r="GGJ294" s="93"/>
      <c r="GGK294" s="93"/>
      <c r="GGL294" s="93"/>
      <c r="GGM294" s="93"/>
      <c r="GGN294" s="93"/>
      <c r="GGO294" s="93"/>
      <c r="GGP294" s="93"/>
      <c r="GGQ294" s="93"/>
      <c r="GGR294" s="93"/>
      <c r="GGS294" s="93"/>
      <c r="GGT294" s="93"/>
      <c r="GGU294" s="93"/>
      <c r="GGV294" s="93"/>
      <c r="GGW294" s="93"/>
      <c r="GGX294" s="93"/>
      <c r="GGY294" s="93"/>
      <c r="GGZ294" s="93"/>
      <c r="GHA294" s="93"/>
      <c r="GHB294" s="93"/>
      <c r="GHC294" s="93"/>
      <c r="GHD294" s="93"/>
      <c r="GHE294" s="93"/>
      <c r="GHF294" s="93"/>
      <c r="GHG294" s="93"/>
      <c r="GHH294" s="93"/>
      <c r="GHI294" s="93"/>
      <c r="GHJ294" s="93"/>
      <c r="GHK294" s="93"/>
      <c r="GHL294" s="93"/>
      <c r="GHM294" s="93"/>
      <c r="GHN294" s="93"/>
      <c r="GHO294" s="93"/>
      <c r="GHP294" s="93"/>
      <c r="GHQ294" s="93"/>
      <c r="GHR294" s="93"/>
      <c r="GHS294" s="93"/>
      <c r="GHT294" s="93"/>
      <c r="GHU294" s="93"/>
      <c r="GHV294" s="93"/>
      <c r="GHW294" s="93"/>
      <c r="GHX294" s="93"/>
      <c r="GHY294" s="93"/>
      <c r="GHZ294" s="93"/>
      <c r="GIA294" s="93"/>
      <c r="GIB294" s="93"/>
      <c r="GIC294" s="93"/>
      <c r="GID294" s="93"/>
      <c r="GIE294" s="93"/>
      <c r="GIF294" s="93"/>
      <c r="GIG294" s="93"/>
      <c r="GIH294" s="93"/>
      <c r="GII294" s="93"/>
      <c r="GIJ294" s="93"/>
      <c r="GIK294" s="93"/>
      <c r="GIL294" s="93"/>
      <c r="GIM294" s="93"/>
      <c r="GIN294" s="93"/>
      <c r="GIO294" s="93"/>
      <c r="GIP294" s="93"/>
      <c r="GIQ294" s="93"/>
      <c r="GIR294" s="93"/>
      <c r="GIS294" s="93"/>
      <c r="GIT294" s="93"/>
      <c r="GIU294" s="93"/>
      <c r="GIV294" s="93"/>
      <c r="GIW294" s="93"/>
      <c r="GIX294" s="93"/>
      <c r="GIY294" s="93"/>
      <c r="GIZ294" s="93"/>
      <c r="GJA294" s="93"/>
      <c r="GJB294" s="93"/>
      <c r="GJC294" s="93"/>
      <c r="GJD294" s="93"/>
      <c r="GJE294" s="93"/>
      <c r="GJF294" s="93"/>
      <c r="GJG294" s="93"/>
      <c r="GJH294" s="93"/>
      <c r="GJI294" s="93"/>
      <c r="GJJ294" s="93"/>
      <c r="GJK294" s="93"/>
      <c r="GJL294" s="93"/>
      <c r="GJM294" s="93"/>
      <c r="GJN294" s="93"/>
      <c r="GJO294" s="93"/>
      <c r="GJP294" s="93"/>
      <c r="GJQ294" s="93"/>
      <c r="GJR294" s="93"/>
      <c r="GJS294" s="93"/>
      <c r="GJT294" s="93"/>
      <c r="GJU294" s="93"/>
      <c r="GJV294" s="93"/>
      <c r="GJW294" s="93"/>
      <c r="GJX294" s="93"/>
      <c r="GJY294" s="93"/>
      <c r="GJZ294" s="93"/>
      <c r="GKA294" s="93"/>
      <c r="GKB294" s="93"/>
      <c r="GKC294" s="93"/>
      <c r="GKD294" s="93"/>
      <c r="GKE294" s="93"/>
      <c r="GKF294" s="93"/>
      <c r="GKG294" s="93"/>
      <c r="GKH294" s="93"/>
      <c r="GKI294" s="93"/>
      <c r="GKJ294" s="93"/>
      <c r="GKK294" s="93"/>
      <c r="GKL294" s="93"/>
      <c r="GKM294" s="93"/>
      <c r="GKN294" s="93"/>
      <c r="GKO294" s="93"/>
      <c r="GKP294" s="93"/>
      <c r="GKQ294" s="93"/>
      <c r="GKR294" s="93"/>
      <c r="GKS294" s="93"/>
      <c r="GKT294" s="93"/>
      <c r="GKU294" s="93"/>
      <c r="GKV294" s="93"/>
      <c r="GKW294" s="93"/>
      <c r="GKX294" s="93"/>
      <c r="GKY294" s="93"/>
      <c r="GKZ294" s="93"/>
      <c r="GLA294" s="93"/>
      <c r="GLB294" s="93"/>
      <c r="GLC294" s="93"/>
      <c r="GLD294" s="93"/>
      <c r="GLE294" s="93"/>
      <c r="GLF294" s="93"/>
      <c r="GLG294" s="93"/>
      <c r="GLH294" s="93"/>
      <c r="GLI294" s="93"/>
      <c r="GLJ294" s="93"/>
      <c r="GLK294" s="93"/>
      <c r="GLL294" s="93"/>
      <c r="GLM294" s="93"/>
      <c r="GLN294" s="93"/>
      <c r="GLO294" s="93"/>
      <c r="GLP294" s="93"/>
      <c r="GLQ294" s="93"/>
      <c r="GLR294" s="93"/>
      <c r="GLS294" s="93"/>
      <c r="GLT294" s="93"/>
      <c r="GLU294" s="93"/>
      <c r="GLV294" s="93"/>
      <c r="GLW294" s="93"/>
      <c r="GLX294" s="93"/>
      <c r="GLY294" s="93"/>
      <c r="GLZ294" s="93"/>
      <c r="GMA294" s="93"/>
      <c r="GMB294" s="93"/>
      <c r="GMC294" s="93"/>
      <c r="GMD294" s="93"/>
      <c r="GME294" s="93"/>
      <c r="GMF294" s="93"/>
      <c r="GMG294" s="93"/>
      <c r="GMH294" s="93"/>
      <c r="GMI294" s="93"/>
      <c r="GMJ294" s="93"/>
      <c r="GMK294" s="93"/>
      <c r="GML294" s="93"/>
      <c r="GMM294" s="93"/>
      <c r="GMN294" s="93"/>
      <c r="GMO294" s="93"/>
      <c r="GMP294" s="93"/>
      <c r="GMQ294" s="93"/>
      <c r="GMR294" s="93"/>
      <c r="GMS294" s="93"/>
      <c r="GMT294" s="93"/>
      <c r="GMU294" s="93"/>
      <c r="GMV294" s="93"/>
      <c r="GMW294" s="93"/>
      <c r="GMX294" s="93"/>
      <c r="GMY294" s="93"/>
      <c r="GMZ294" s="93"/>
      <c r="GNA294" s="93"/>
      <c r="GNB294" s="93"/>
      <c r="GNC294" s="93"/>
      <c r="GND294" s="93"/>
      <c r="GNE294" s="93"/>
      <c r="GNF294" s="93"/>
      <c r="GNG294" s="93"/>
      <c r="GNH294" s="93"/>
      <c r="GNI294" s="93"/>
      <c r="GNJ294" s="93"/>
      <c r="GNK294" s="93"/>
      <c r="GNL294" s="93"/>
      <c r="GNM294" s="93"/>
      <c r="GNN294" s="93"/>
      <c r="GNO294" s="93"/>
      <c r="GNP294" s="93"/>
      <c r="GNQ294" s="93"/>
      <c r="GNR294" s="93"/>
      <c r="GNS294" s="93"/>
      <c r="GNT294" s="93"/>
      <c r="GNU294" s="93"/>
      <c r="GNV294" s="93"/>
      <c r="GNW294" s="93"/>
      <c r="GNX294" s="93"/>
      <c r="GNY294" s="93"/>
      <c r="GNZ294" s="93"/>
      <c r="GOA294" s="93"/>
      <c r="GOB294" s="93"/>
      <c r="GOC294" s="93"/>
      <c r="GOD294" s="93"/>
      <c r="GOE294" s="93"/>
      <c r="GOF294" s="93"/>
      <c r="GOG294" s="93"/>
      <c r="GOH294" s="93"/>
      <c r="GOI294" s="93"/>
      <c r="GOJ294" s="93"/>
      <c r="GOK294" s="93"/>
      <c r="GOL294" s="93"/>
      <c r="GOM294" s="93"/>
      <c r="GON294" s="93"/>
      <c r="GOO294" s="93"/>
      <c r="GOP294" s="93"/>
      <c r="GOQ294" s="93"/>
      <c r="GOR294" s="93"/>
      <c r="GOS294" s="93"/>
      <c r="GOT294" s="93"/>
      <c r="GOU294" s="93"/>
      <c r="GOV294" s="93"/>
      <c r="GOW294" s="93"/>
      <c r="GOX294" s="93"/>
      <c r="GOY294" s="93"/>
      <c r="GOZ294" s="93"/>
      <c r="GPA294" s="93"/>
      <c r="GPB294" s="93"/>
      <c r="GPC294" s="93"/>
      <c r="GPD294" s="93"/>
      <c r="GPE294" s="93"/>
      <c r="GPF294" s="93"/>
      <c r="GPG294" s="93"/>
      <c r="GPH294" s="93"/>
      <c r="GPI294" s="93"/>
      <c r="GPJ294" s="93"/>
      <c r="GPK294" s="93"/>
      <c r="GPL294" s="93"/>
      <c r="GPM294" s="93"/>
      <c r="GPN294" s="93"/>
      <c r="GPO294" s="93"/>
      <c r="GPP294" s="93"/>
      <c r="GPQ294" s="93"/>
      <c r="GPR294" s="93"/>
      <c r="GPS294" s="93"/>
      <c r="GPT294" s="93"/>
      <c r="GPU294" s="93"/>
      <c r="GPV294" s="93"/>
      <c r="GPW294" s="93"/>
      <c r="GPX294" s="93"/>
      <c r="GPY294" s="93"/>
      <c r="GPZ294" s="93"/>
      <c r="GQA294" s="93"/>
      <c r="GQB294" s="93"/>
      <c r="GQC294" s="93"/>
      <c r="GQD294" s="93"/>
      <c r="GQE294" s="93"/>
      <c r="GQF294" s="93"/>
      <c r="GQG294" s="93"/>
      <c r="GQH294" s="93"/>
      <c r="GQI294" s="93"/>
      <c r="GQJ294" s="93"/>
      <c r="GQK294" s="93"/>
      <c r="GQL294" s="93"/>
      <c r="GQM294" s="93"/>
      <c r="GQN294" s="93"/>
      <c r="GQO294" s="93"/>
      <c r="GQP294" s="93"/>
      <c r="GQQ294" s="93"/>
      <c r="GQR294" s="93"/>
      <c r="GQS294" s="93"/>
      <c r="GQT294" s="93"/>
      <c r="GQU294" s="93"/>
      <c r="GQV294" s="93"/>
      <c r="GQW294" s="93"/>
      <c r="GQX294" s="93"/>
      <c r="GQY294" s="93"/>
      <c r="GQZ294" s="93"/>
      <c r="GRA294" s="93"/>
      <c r="GRB294" s="93"/>
      <c r="GRC294" s="93"/>
      <c r="GRD294" s="93"/>
      <c r="GRE294" s="93"/>
      <c r="GRF294" s="93"/>
      <c r="GRG294" s="93"/>
      <c r="GRH294" s="93"/>
      <c r="GRI294" s="93"/>
      <c r="GRJ294" s="93"/>
      <c r="GRK294" s="93"/>
      <c r="GRL294" s="93"/>
      <c r="GRM294" s="93"/>
      <c r="GRN294" s="93"/>
      <c r="GRO294" s="93"/>
      <c r="GRP294" s="93"/>
      <c r="GRQ294" s="93"/>
      <c r="GRR294" s="93"/>
      <c r="GRS294" s="93"/>
      <c r="GRT294" s="93"/>
      <c r="GRU294" s="93"/>
      <c r="GRV294" s="93"/>
      <c r="GRW294" s="93"/>
      <c r="GRX294" s="93"/>
      <c r="GRY294" s="93"/>
      <c r="GRZ294" s="93"/>
      <c r="GSA294" s="93"/>
      <c r="GSB294" s="93"/>
      <c r="GSC294" s="93"/>
      <c r="GSD294" s="93"/>
      <c r="GSE294" s="93"/>
      <c r="GSF294" s="93"/>
      <c r="GSG294" s="93"/>
      <c r="GSH294" s="93"/>
      <c r="GSI294" s="93"/>
      <c r="GSJ294" s="93"/>
      <c r="GSK294" s="93"/>
      <c r="GSL294" s="93"/>
      <c r="GSM294" s="93"/>
      <c r="GSN294" s="93"/>
      <c r="GSO294" s="93"/>
      <c r="GSP294" s="93"/>
      <c r="GSQ294" s="93"/>
      <c r="GSR294" s="93"/>
      <c r="GSS294" s="93"/>
      <c r="GST294" s="93"/>
      <c r="GSU294" s="93"/>
      <c r="GSV294" s="93"/>
      <c r="GSW294" s="93"/>
      <c r="GSX294" s="93"/>
      <c r="GSY294" s="93"/>
      <c r="GSZ294" s="93"/>
      <c r="GTA294" s="93"/>
      <c r="GTB294" s="93"/>
      <c r="GTC294" s="93"/>
      <c r="GTD294" s="93"/>
      <c r="GTE294" s="93"/>
      <c r="GTF294" s="93"/>
      <c r="GTG294" s="93"/>
      <c r="GTH294" s="93"/>
      <c r="GTI294" s="93"/>
      <c r="GTJ294" s="93"/>
      <c r="GTK294" s="93"/>
      <c r="GTL294" s="93"/>
      <c r="GTM294" s="93"/>
      <c r="GTN294" s="93"/>
      <c r="GTO294" s="93"/>
      <c r="GTP294" s="93"/>
      <c r="GTQ294" s="93"/>
      <c r="GTR294" s="93"/>
      <c r="GTS294" s="93"/>
      <c r="GTT294" s="93"/>
      <c r="GTU294" s="93"/>
      <c r="GTV294" s="93"/>
      <c r="GTW294" s="93"/>
      <c r="GTX294" s="93"/>
      <c r="GTY294" s="93"/>
      <c r="GTZ294" s="93"/>
      <c r="GUA294" s="93"/>
      <c r="GUB294" s="93"/>
      <c r="GUC294" s="93"/>
      <c r="GUD294" s="93"/>
      <c r="GUE294" s="93"/>
      <c r="GUF294" s="93"/>
      <c r="GUG294" s="93"/>
      <c r="GUH294" s="93"/>
      <c r="GUI294" s="93"/>
      <c r="GUJ294" s="93"/>
      <c r="GUK294" s="93"/>
      <c r="GUL294" s="93"/>
      <c r="GUM294" s="93"/>
      <c r="GUN294" s="93"/>
      <c r="GUO294" s="93"/>
      <c r="GUP294" s="93"/>
      <c r="GUQ294" s="93"/>
      <c r="GUR294" s="93"/>
      <c r="GUS294" s="93"/>
      <c r="GUT294" s="93"/>
      <c r="GUU294" s="93"/>
      <c r="GUV294" s="93"/>
      <c r="GUW294" s="93"/>
      <c r="GUX294" s="93"/>
      <c r="GUY294" s="93"/>
      <c r="GUZ294" s="93"/>
      <c r="GVA294" s="93"/>
      <c r="GVB294" s="93"/>
      <c r="GVC294" s="93"/>
      <c r="GVD294" s="93"/>
      <c r="GVE294" s="93"/>
      <c r="GVF294" s="93"/>
      <c r="GVG294" s="93"/>
      <c r="GVH294" s="93"/>
      <c r="GVI294" s="93"/>
      <c r="GVJ294" s="93"/>
      <c r="GVK294" s="93"/>
      <c r="GVL294" s="93"/>
      <c r="GVM294" s="93"/>
      <c r="GVN294" s="93"/>
      <c r="GVO294" s="93"/>
      <c r="GVP294" s="93"/>
      <c r="GVQ294" s="93"/>
      <c r="GVR294" s="93"/>
      <c r="GVS294" s="93"/>
      <c r="GVT294" s="93"/>
      <c r="GVU294" s="93"/>
      <c r="GVV294" s="93"/>
      <c r="GVW294" s="93"/>
      <c r="GVX294" s="93"/>
      <c r="GVY294" s="93"/>
      <c r="GVZ294" s="93"/>
      <c r="GWA294" s="93"/>
      <c r="GWB294" s="93"/>
      <c r="GWC294" s="93"/>
      <c r="GWD294" s="93"/>
      <c r="GWE294" s="93"/>
      <c r="GWF294" s="93"/>
      <c r="GWG294" s="93"/>
      <c r="GWH294" s="93"/>
      <c r="GWI294" s="93"/>
      <c r="GWJ294" s="93"/>
      <c r="GWK294" s="93"/>
      <c r="GWL294" s="93"/>
      <c r="GWM294" s="93"/>
      <c r="GWN294" s="93"/>
      <c r="GWO294" s="93"/>
      <c r="GWP294" s="93"/>
      <c r="GWQ294" s="93"/>
      <c r="GWR294" s="93"/>
      <c r="GWS294" s="93"/>
      <c r="GWT294" s="93"/>
      <c r="GWU294" s="93"/>
      <c r="GWV294" s="93"/>
      <c r="GWW294" s="93"/>
      <c r="GWX294" s="93"/>
      <c r="GWY294" s="93"/>
      <c r="GWZ294" s="93"/>
      <c r="GXA294" s="93"/>
      <c r="GXB294" s="93"/>
      <c r="GXC294" s="93"/>
      <c r="GXD294" s="93"/>
      <c r="GXE294" s="93"/>
      <c r="GXF294" s="93"/>
      <c r="GXG294" s="93"/>
      <c r="GXH294" s="93"/>
      <c r="GXI294" s="93"/>
      <c r="GXJ294" s="93"/>
      <c r="GXK294" s="93"/>
      <c r="GXL294" s="93"/>
      <c r="GXM294" s="93"/>
      <c r="GXN294" s="93"/>
      <c r="GXO294" s="93"/>
      <c r="GXP294" s="93"/>
      <c r="GXQ294" s="93"/>
      <c r="GXR294" s="93"/>
      <c r="GXS294" s="93"/>
      <c r="GXT294" s="93"/>
      <c r="GXU294" s="93"/>
      <c r="GXV294" s="93"/>
      <c r="GXW294" s="93"/>
      <c r="GXX294" s="93"/>
      <c r="GXY294" s="93"/>
      <c r="GXZ294" s="93"/>
      <c r="GYA294" s="93"/>
      <c r="GYB294" s="93"/>
      <c r="GYC294" s="93"/>
      <c r="GYD294" s="93"/>
      <c r="GYE294" s="93"/>
      <c r="GYF294" s="93"/>
      <c r="GYG294" s="93"/>
      <c r="GYH294" s="93"/>
      <c r="GYI294" s="93"/>
      <c r="GYJ294" s="93"/>
      <c r="GYK294" s="93"/>
      <c r="GYL294" s="93"/>
      <c r="GYM294" s="93"/>
      <c r="GYN294" s="93"/>
      <c r="GYO294" s="93"/>
      <c r="GYP294" s="93"/>
      <c r="GYQ294" s="93"/>
      <c r="GYR294" s="93"/>
      <c r="GYS294" s="93"/>
      <c r="GYT294" s="93"/>
      <c r="GYU294" s="93"/>
      <c r="GYV294" s="93"/>
      <c r="GYW294" s="93"/>
      <c r="GYX294" s="93"/>
      <c r="GYY294" s="93"/>
      <c r="GYZ294" s="93"/>
      <c r="GZA294" s="93"/>
      <c r="GZB294" s="93"/>
      <c r="GZC294" s="93"/>
      <c r="GZD294" s="93"/>
      <c r="GZE294" s="93"/>
      <c r="GZF294" s="93"/>
      <c r="GZG294" s="93"/>
      <c r="GZH294" s="93"/>
      <c r="GZI294" s="93"/>
      <c r="GZJ294" s="93"/>
      <c r="GZK294" s="93"/>
      <c r="GZL294" s="93"/>
      <c r="GZM294" s="93"/>
      <c r="GZN294" s="93"/>
      <c r="GZO294" s="93"/>
      <c r="GZP294" s="93"/>
      <c r="GZQ294" s="93"/>
      <c r="GZR294" s="93"/>
      <c r="GZS294" s="93"/>
      <c r="GZT294" s="93"/>
      <c r="GZU294" s="93"/>
      <c r="GZV294" s="93"/>
      <c r="GZW294" s="93"/>
      <c r="GZX294" s="93"/>
      <c r="GZY294" s="93"/>
      <c r="GZZ294" s="93"/>
      <c r="HAA294" s="93"/>
      <c r="HAB294" s="93"/>
      <c r="HAC294" s="93"/>
      <c r="HAD294" s="93"/>
      <c r="HAE294" s="93"/>
      <c r="HAF294" s="93"/>
      <c r="HAG294" s="93"/>
      <c r="HAH294" s="93"/>
      <c r="HAI294" s="93"/>
      <c r="HAJ294" s="93"/>
      <c r="HAK294" s="93"/>
      <c r="HAL294" s="93"/>
      <c r="HAM294" s="93"/>
      <c r="HAN294" s="93"/>
      <c r="HAO294" s="93"/>
      <c r="HAP294" s="93"/>
      <c r="HAQ294" s="93"/>
      <c r="HAR294" s="93"/>
      <c r="HAS294" s="93"/>
      <c r="HAT294" s="93"/>
      <c r="HAU294" s="93"/>
      <c r="HAV294" s="93"/>
      <c r="HAW294" s="93"/>
      <c r="HAX294" s="93"/>
      <c r="HAY294" s="93"/>
      <c r="HAZ294" s="93"/>
      <c r="HBA294" s="93"/>
      <c r="HBB294" s="93"/>
      <c r="HBC294" s="93"/>
      <c r="HBD294" s="93"/>
      <c r="HBE294" s="93"/>
      <c r="HBF294" s="93"/>
      <c r="HBG294" s="93"/>
      <c r="HBH294" s="93"/>
      <c r="HBI294" s="93"/>
      <c r="HBJ294" s="93"/>
      <c r="HBK294" s="93"/>
      <c r="HBL294" s="93"/>
      <c r="HBM294" s="93"/>
      <c r="HBN294" s="93"/>
      <c r="HBO294" s="93"/>
      <c r="HBP294" s="93"/>
      <c r="HBQ294" s="93"/>
      <c r="HBR294" s="93"/>
      <c r="HBS294" s="93"/>
      <c r="HBT294" s="93"/>
      <c r="HBU294" s="93"/>
      <c r="HBV294" s="93"/>
      <c r="HBW294" s="93"/>
      <c r="HBX294" s="93"/>
      <c r="HBY294" s="93"/>
      <c r="HBZ294" s="93"/>
      <c r="HCA294" s="93"/>
      <c r="HCB294" s="93"/>
      <c r="HCC294" s="93"/>
      <c r="HCD294" s="93"/>
      <c r="HCE294" s="93"/>
      <c r="HCF294" s="93"/>
      <c r="HCG294" s="93"/>
      <c r="HCH294" s="93"/>
      <c r="HCI294" s="93"/>
      <c r="HCJ294" s="93"/>
      <c r="HCK294" s="93"/>
      <c r="HCL294" s="93"/>
      <c r="HCM294" s="93"/>
      <c r="HCN294" s="93"/>
      <c r="HCO294" s="93"/>
      <c r="HCP294" s="93"/>
      <c r="HCQ294" s="93"/>
      <c r="HCR294" s="93"/>
      <c r="HCS294" s="93"/>
      <c r="HCT294" s="93"/>
      <c r="HCU294" s="93"/>
      <c r="HCV294" s="93"/>
      <c r="HCW294" s="93"/>
      <c r="HCX294" s="93"/>
      <c r="HCY294" s="93"/>
      <c r="HCZ294" s="93"/>
      <c r="HDA294" s="93"/>
      <c r="HDB294" s="93"/>
      <c r="HDC294" s="93"/>
      <c r="HDD294" s="93"/>
      <c r="HDE294" s="93"/>
      <c r="HDF294" s="93"/>
      <c r="HDG294" s="93"/>
      <c r="HDH294" s="93"/>
      <c r="HDI294" s="93"/>
      <c r="HDJ294" s="93"/>
      <c r="HDK294" s="93"/>
      <c r="HDL294" s="93"/>
      <c r="HDM294" s="93"/>
      <c r="HDN294" s="93"/>
      <c r="HDO294" s="93"/>
      <c r="HDP294" s="93"/>
      <c r="HDQ294" s="93"/>
      <c r="HDR294" s="93"/>
      <c r="HDS294" s="93"/>
      <c r="HDT294" s="93"/>
      <c r="HDU294" s="93"/>
      <c r="HDV294" s="93"/>
      <c r="HDW294" s="93"/>
      <c r="HDX294" s="93"/>
      <c r="HDY294" s="93"/>
      <c r="HDZ294" s="93"/>
      <c r="HEA294" s="93"/>
      <c r="HEB294" s="93"/>
      <c r="HEC294" s="93"/>
      <c r="HED294" s="93"/>
      <c r="HEE294" s="93"/>
      <c r="HEF294" s="93"/>
      <c r="HEG294" s="93"/>
      <c r="HEH294" s="93"/>
      <c r="HEI294" s="93"/>
      <c r="HEJ294" s="93"/>
      <c r="HEK294" s="93"/>
      <c r="HEL294" s="93"/>
      <c r="HEM294" s="93"/>
      <c r="HEN294" s="93"/>
      <c r="HEO294" s="93"/>
      <c r="HEP294" s="93"/>
      <c r="HEQ294" s="93"/>
      <c r="HER294" s="93"/>
      <c r="HES294" s="93"/>
      <c r="HET294" s="93"/>
      <c r="HEU294" s="93"/>
      <c r="HEV294" s="93"/>
      <c r="HEW294" s="93"/>
      <c r="HEX294" s="93"/>
      <c r="HEY294" s="93"/>
      <c r="HEZ294" s="93"/>
      <c r="HFA294" s="93"/>
      <c r="HFB294" s="93"/>
      <c r="HFC294" s="93"/>
      <c r="HFD294" s="93"/>
      <c r="HFE294" s="93"/>
      <c r="HFF294" s="93"/>
      <c r="HFG294" s="93"/>
      <c r="HFH294" s="93"/>
      <c r="HFI294" s="93"/>
      <c r="HFJ294" s="93"/>
      <c r="HFK294" s="93"/>
      <c r="HFL294" s="93"/>
      <c r="HFM294" s="93"/>
      <c r="HFN294" s="93"/>
      <c r="HFO294" s="93"/>
      <c r="HFP294" s="93"/>
      <c r="HFQ294" s="93"/>
      <c r="HFR294" s="93"/>
      <c r="HFS294" s="93"/>
      <c r="HFT294" s="93"/>
      <c r="HFU294" s="93"/>
      <c r="HFV294" s="93"/>
      <c r="HFW294" s="93"/>
      <c r="HFX294" s="93"/>
      <c r="HFY294" s="93"/>
      <c r="HFZ294" s="93"/>
      <c r="HGA294" s="93"/>
      <c r="HGB294" s="93"/>
      <c r="HGC294" s="93"/>
      <c r="HGD294" s="93"/>
      <c r="HGE294" s="93"/>
      <c r="HGF294" s="93"/>
      <c r="HGG294" s="93"/>
      <c r="HGH294" s="93"/>
      <c r="HGI294" s="93"/>
      <c r="HGJ294" s="93"/>
      <c r="HGK294" s="93"/>
      <c r="HGL294" s="93"/>
      <c r="HGM294" s="93"/>
      <c r="HGN294" s="93"/>
      <c r="HGO294" s="93"/>
      <c r="HGP294" s="93"/>
      <c r="HGQ294" s="93"/>
      <c r="HGR294" s="93"/>
      <c r="HGS294" s="93"/>
      <c r="HGT294" s="93"/>
      <c r="HGU294" s="93"/>
      <c r="HGV294" s="93"/>
      <c r="HGW294" s="93"/>
      <c r="HGX294" s="93"/>
      <c r="HGY294" s="93"/>
      <c r="HGZ294" s="93"/>
      <c r="HHA294" s="93"/>
      <c r="HHB294" s="93"/>
      <c r="HHC294" s="93"/>
      <c r="HHD294" s="93"/>
      <c r="HHE294" s="93"/>
      <c r="HHF294" s="93"/>
      <c r="HHG294" s="93"/>
      <c r="HHH294" s="93"/>
      <c r="HHI294" s="93"/>
      <c r="HHJ294" s="93"/>
      <c r="HHK294" s="93"/>
      <c r="HHL294" s="93"/>
      <c r="HHM294" s="93"/>
      <c r="HHN294" s="93"/>
      <c r="HHO294" s="93"/>
      <c r="HHP294" s="93"/>
      <c r="HHQ294" s="93"/>
      <c r="HHR294" s="93"/>
      <c r="HHS294" s="93"/>
      <c r="HHT294" s="93"/>
      <c r="HHU294" s="93"/>
      <c r="HHV294" s="93"/>
      <c r="HHW294" s="93"/>
      <c r="HHX294" s="93"/>
      <c r="HHY294" s="93"/>
      <c r="HHZ294" s="93"/>
      <c r="HIA294" s="93"/>
      <c r="HIB294" s="93"/>
      <c r="HIC294" s="93"/>
      <c r="HID294" s="93"/>
      <c r="HIE294" s="93"/>
      <c r="HIF294" s="93"/>
      <c r="HIG294" s="93"/>
      <c r="HIH294" s="93"/>
      <c r="HII294" s="93"/>
      <c r="HIJ294" s="93"/>
      <c r="HIK294" s="93"/>
      <c r="HIL294" s="93"/>
      <c r="HIM294" s="93"/>
      <c r="HIN294" s="93"/>
      <c r="HIO294" s="93"/>
      <c r="HIP294" s="93"/>
      <c r="HIQ294" s="93"/>
      <c r="HIR294" s="93"/>
      <c r="HIS294" s="93"/>
      <c r="HIT294" s="93"/>
      <c r="HIU294" s="93"/>
      <c r="HIV294" s="93"/>
      <c r="HIW294" s="93"/>
      <c r="HIX294" s="93"/>
      <c r="HIY294" s="93"/>
      <c r="HIZ294" s="93"/>
      <c r="HJA294" s="93"/>
      <c r="HJB294" s="93"/>
      <c r="HJC294" s="93"/>
      <c r="HJD294" s="93"/>
      <c r="HJE294" s="93"/>
      <c r="HJF294" s="93"/>
      <c r="HJG294" s="93"/>
      <c r="HJH294" s="93"/>
      <c r="HJI294" s="93"/>
      <c r="HJJ294" s="93"/>
      <c r="HJK294" s="93"/>
      <c r="HJL294" s="93"/>
      <c r="HJM294" s="93"/>
      <c r="HJN294" s="93"/>
      <c r="HJO294" s="93"/>
      <c r="HJP294" s="93"/>
      <c r="HJQ294" s="93"/>
      <c r="HJR294" s="93"/>
      <c r="HJS294" s="93"/>
      <c r="HJT294" s="93"/>
      <c r="HJU294" s="93"/>
      <c r="HJV294" s="93"/>
      <c r="HJW294" s="93"/>
      <c r="HJX294" s="93"/>
      <c r="HJY294" s="93"/>
      <c r="HJZ294" s="93"/>
      <c r="HKA294" s="93"/>
      <c r="HKB294" s="93"/>
      <c r="HKC294" s="93"/>
      <c r="HKD294" s="93"/>
      <c r="HKE294" s="93"/>
      <c r="HKF294" s="93"/>
      <c r="HKG294" s="93"/>
      <c r="HKH294" s="93"/>
      <c r="HKI294" s="93"/>
      <c r="HKJ294" s="93"/>
      <c r="HKK294" s="93"/>
      <c r="HKL294" s="93"/>
      <c r="HKM294" s="93"/>
      <c r="HKN294" s="93"/>
      <c r="HKO294" s="93"/>
      <c r="HKP294" s="93"/>
      <c r="HKQ294" s="93"/>
      <c r="HKR294" s="93"/>
      <c r="HKS294" s="93"/>
      <c r="HKT294" s="93"/>
      <c r="HKU294" s="93"/>
      <c r="HKV294" s="93"/>
      <c r="HKW294" s="93"/>
      <c r="HKX294" s="93"/>
      <c r="HKY294" s="93"/>
      <c r="HKZ294" s="93"/>
      <c r="HLA294" s="93"/>
      <c r="HLB294" s="93"/>
      <c r="HLC294" s="93"/>
      <c r="HLD294" s="93"/>
      <c r="HLE294" s="93"/>
      <c r="HLF294" s="93"/>
      <c r="HLG294" s="93"/>
      <c r="HLH294" s="93"/>
      <c r="HLI294" s="93"/>
      <c r="HLJ294" s="93"/>
      <c r="HLK294" s="93"/>
      <c r="HLL294" s="93"/>
      <c r="HLM294" s="93"/>
      <c r="HLN294" s="93"/>
      <c r="HLO294" s="93"/>
      <c r="HLP294" s="93"/>
      <c r="HLQ294" s="93"/>
      <c r="HLR294" s="93"/>
      <c r="HLS294" s="93"/>
      <c r="HLT294" s="93"/>
      <c r="HLU294" s="93"/>
      <c r="HLV294" s="93"/>
      <c r="HLW294" s="93"/>
      <c r="HLX294" s="93"/>
      <c r="HLY294" s="93"/>
      <c r="HLZ294" s="93"/>
      <c r="HMA294" s="93"/>
      <c r="HMB294" s="93"/>
      <c r="HMC294" s="93"/>
      <c r="HMD294" s="93"/>
      <c r="HME294" s="93"/>
      <c r="HMF294" s="93"/>
      <c r="HMG294" s="93"/>
      <c r="HMH294" s="93"/>
      <c r="HMI294" s="93"/>
      <c r="HMJ294" s="93"/>
      <c r="HMK294" s="93"/>
      <c r="HML294" s="93"/>
      <c r="HMM294" s="93"/>
      <c r="HMN294" s="93"/>
      <c r="HMO294" s="93"/>
      <c r="HMP294" s="93"/>
      <c r="HMQ294" s="93"/>
      <c r="HMR294" s="93"/>
      <c r="HMS294" s="93"/>
      <c r="HMT294" s="93"/>
      <c r="HMU294" s="93"/>
      <c r="HMV294" s="93"/>
      <c r="HMW294" s="93"/>
      <c r="HMX294" s="93"/>
      <c r="HMY294" s="93"/>
      <c r="HMZ294" s="93"/>
      <c r="HNA294" s="93"/>
      <c r="HNB294" s="93"/>
      <c r="HNC294" s="93"/>
      <c r="HND294" s="93"/>
      <c r="HNE294" s="93"/>
      <c r="HNF294" s="93"/>
      <c r="HNG294" s="93"/>
      <c r="HNH294" s="93"/>
      <c r="HNI294" s="93"/>
      <c r="HNJ294" s="93"/>
      <c r="HNK294" s="93"/>
      <c r="HNL294" s="93"/>
      <c r="HNM294" s="93"/>
      <c r="HNN294" s="93"/>
      <c r="HNO294" s="93"/>
      <c r="HNP294" s="93"/>
      <c r="HNQ294" s="93"/>
      <c r="HNR294" s="93"/>
      <c r="HNS294" s="93"/>
      <c r="HNT294" s="93"/>
      <c r="HNU294" s="93"/>
      <c r="HNV294" s="93"/>
      <c r="HNW294" s="93"/>
      <c r="HNX294" s="93"/>
      <c r="HNY294" s="93"/>
      <c r="HNZ294" s="93"/>
      <c r="HOA294" s="93"/>
      <c r="HOB294" s="93"/>
      <c r="HOC294" s="93"/>
      <c r="HOD294" s="93"/>
      <c r="HOE294" s="93"/>
      <c r="HOF294" s="93"/>
      <c r="HOG294" s="93"/>
      <c r="HOH294" s="93"/>
      <c r="HOI294" s="93"/>
      <c r="HOJ294" s="93"/>
      <c r="HOK294" s="93"/>
      <c r="HOL294" s="93"/>
      <c r="HOM294" s="93"/>
      <c r="HON294" s="93"/>
      <c r="HOO294" s="93"/>
      <c r="HOP294" s="93"/>
      <c r="HOQ294" s="93"/>
      <c r="HOR294" s="93"/>
      <c r="HOS294" s="93"/>
      <c r="HOT294" s="93"/>
      <c r="HOU294" s="93"/>
      <c r="HOV294" s="93"/>
      <c r="HOW294" s="93"/>
      <c r="HOX294" s="93"/>
      <c r="HOY294" s="93"/>
      <c r="HOZ294" s="93"/>
      <c r="HPA294" s="93"/>
      <c r="HPB294" s="93"/>
      <c r="HPC294" s="93"/>
      <c r="HPD294" s="93"/>
      <c r="HPE294" s="93"/>
      <c r="HPF294" s="93"/>
      <c r="HPG294" s="93"/>
      <c r="HPH294" s="93"/>
      <c r="HPI294" s="93"/>
      <c r="HPJ294" s="93"/>
      <c r="HPK294" s="93"/>
      <c r="HPL294" s="93"/>
      <c r="HPM294" s="93"/>
      <c r="HPN294" s="93"/>
      <c r="HPO294" s="93"/>
      <c r="HPP294" s="93"/>
      <c r="HPQ294" s="93"/>
      <c r="HPR294" s="93"/>
      <c r="HPS294" s="93"/>
      <c r="HPT294" s="93"/>
      <c r="HPU294" s="93"/>
      <c r="HPV294" s="93"/>
      <c r="HPW294" s="93"/>
      <c r="HPX294" s="93"/>
      <c r="HPY294" s="93"/>
      <c r="HPZ294" s="93"/>
      <c r="HQA294" s="93"/>
      <c r="HQB294" s="93"/>
      <c r="HQC294" s="93"/>
      <c r="HQD294" s="93"/>
      <c r="HQE294" s="93"/>
      <c r="HQF294" s="93"/>
      <c r="HQG294" s="93"/>
      <c r="HQH294" s="93"/>
      <c r="HQI294" s="93"/>
      <c r="HQJ294" s="93"/>
      <c r="HQK294" s="93"/>
      <c r="HQL294" s="93"/>
      <c r="HQM294" s="93"/>
      <c r="HQN294" s="93"/>
      <c r="HQO294" s="93"/>
      <c r="HQP294" s="93"/>
      <c r="HQQ294" s="93"/>
      <c r="HQR294" s="93"/>
      <c r="HQS294" s="93"/>
      <c r="HQT294" s="93"/>
      <c r="HQU294" s="93"/>
      <c r="HQV294" s="93"/>
      <c r="HQW294" s="93"/>
      <c r="HQX294" s="93"/>
      <c r="HQY294" s="93"/>
      <c r="HQZ294" s="93"/>
      <c r="HRA294" s="93"/>
      <c r="HRB294" s="93"/>
      <c r="HRC294" s="93"/>
      <c r="HRD294" s="93"/>
      <c r="HRE294" s="93"/>
      <c r="HRF294" s="93"/>
      <c r="HRG294" s="93"/>
      <c r="HRH294" s="93"/>
      <c r="HRI294" s="93"/>
      <c r="HRJ294" s="93"/>
      <c r="HRK294" s="93"/>
      <c r="HRL294" s="93"/>
      <c r="HRM294" s="93"/>
      <c r="HRN294" s="93"/>
      <c r="HRO294" s="93"/>
      <c r="HRP294" s="93"/>
      <c r="HRQ294" s="93"/>
      <c r="HRR294" s="93"/>
      <c r="HRS294" s="93"/>
      <c r="HRT294" s="93"/>
      <c r="HRU294" s="93"/>
      <c r="HRV294" s="93"/>
      <c r="HRW294" s="93"/>
      <c r="HRX294" s="93"/>
      <c r="HRY294" s="93"/>
      <c r="HRZ294" s="93"/>
      <c r="HSA294" s="93"/>
      <c r="HSB294" s="93"/>
      <c r="HSC294" s="93"/>
      <c r="HSD294" s="93"/>
      <c r="HSE294" s="93"/>
      <c r="HSF294" s="93"/>
      <c r="HSG294" s="93"/>
      <c r="HSH294" s="93"/>
      <c r="HSI294" s="93"/>
      <c r="HSJ294" s="93"/>
      <c r="HSK294" s="93"/>
      <c r="HSL294" s="93"/>
      <c r="HSM294" s="93"/>
      <c r="HSN294" s="93"/>
      <c r="HSO294" s="93"/>
      <c r="HSP294" s="93"/>
      <c r="HSQ294" s="93"/>
      <c r="HSR294" s="93"/>
      <c r="HSS294" s="93"/>
      <c r="HST294" s="93"/>
      <c r="HSU294" s="93"/>
      <c r="HSV294" s="93"/>
      <c r="HSW294" s="93"/>
      <c r="HSX294" s="93"/>
      <c r="HSY294" s="93"/>
      <c r="HSZ294" s="93"/>
      <c r="HTA294" s="93"/>
      <c r="HTB294" s="93"/>
      <c r="HTC294" s="93"/>
      <c r="HTD294" s="93"/>
      <c r="HTE294" s="93"/>
      <c r="HTF294" s="93"/>
      <c r="HTG294" s="93"/>
      <c r="HTH294" s="93"/>
      <c r="HTI294" s="93"/>
      <c r="HTJ294" s="93"/>
      <c r="HTK294" s="93"/>
      <c r="HTL294" s="93"/>
      <c r="HTM294" s="93"/>
      <c r="HTN294" s="93"/>
      <c r="HTO294" s="93"/>
      <c r="HTP294" s="93"/>
      <c r="HTQ294" s="93"/>
      <c r="HTR294" s="93"/>
      <c r="HTS294" s="93"/>
      <c r="HTT294" s="93"/>
      <c r="HTU294" s="93"/>
      <c r="HTV294" s="93"/>
      <c r="HTW294" s="93"/>
      <c r="HTX294" s="93"/>
      <c r="HTY294" s="93"/>
      <c r="HTZ294" s="93"/>
      <c r="HUA294" s="93"/>
      <c r="HUB294" s="93"/>
      <c r="HUC294" s="93"/>
      <c r="HUD294" s="93"/>
      <c r="HUE294" s="93"/>
      <c r="HUF294" s="93"/>
      <c r="HUG294" s="93"/>
      <c r="HUH294" s="93"/>
      <c r="HUI294" s="93"/>
      <c r="HUJ294" s="93"/>
      <c r="HUK294" s="93"/>
      <c r="HUL294" s="93"/>
      <c r="HUM294" s="93"/>
      <c r="HUN294" s="93"/>
      <c r="HUO294" s="93"/>
      <c r="HUP294" s="93"/>
      <c r="HUQ294" s="93"/>
      <c r="HUR294" s="93"/>
      <c r="HUS294" s="93"/>
      <c r="HUT294" s="93"/>
      <c r="HUU294" s="93"/>
      <c r="HUV294" s="93"/>
      <c r="HUW294" s="93"/>
      <c r="HUX294" s="93"/>
      <c r="HUY294" s="93"/>
      <c r="HUZ294" s="93"/>
      <c r="HVA294" s="93"/>
      <c r="HVB294" s="93"/>
      <c r="HVC294" s="93"/>
      <c r="HVD294" s="93"/>
      <c r="HVE294" s="93"/>
      <c r="HVF294" s="93"/>
      <c r="HVG294" s="93"/>
      <c r="HVH294" s="93"/>
      <c r="HVI294" s="93"/>
      <c r="HVJ294" s="93"/>
      <c r="HVK294" s="93"/>
      <c r="HVL294" s="93"/>
      <c r="HVM294" s="93"/>
      <c r="HVN294" s="93"/>
      <c r="HVO294" s="93"/>
      <c r="HVP294" s="93"/>
      <c r="HVQ294" s="93"/>
      <c r="HVR294" s="93"/>
      <c r="HVS294" s="93"/>
      <c r="HVT294" s="93"/>
      <c r="HVU294" s="93"/>
      <c r="HVV294" s="93"/>
      <c r="HVW294" s="93"/>
      <c r="HVX294" s="93"/>
      <c r="HVY294" s="93"/>
      <c r="HVZ294" s="93"/>
      <c r="HWA294" s="93"/>
      <c r="HWB294" s="93"/>
      <c r="HWC294" s="93"/>
      <c r="HWD294" s="93"/>
      <c r="HWE294" s="93"/>
      <c r="HWF294" s="93"/>
      <c r="HWG294" s="93"/>
      <c r="HWH294" s="93"/>
      <c r="HWI294" s="93"/>
      <c r="HWJ294" s="93"/>
      <c r="HWK294" s="93"/>
      <c r="HWL294" s="93"/>
      <c r="HWM294" s="93"/>
      <c r="HWN294" s="93"/>
      <c r="HWO294" s="93"/>
      <c r="HWP294" s="93"/>
      <c r="HWQ294" s="93"/>
      <c r="HWR294" s="93"/>
      <c r="HWS294" s="93"/>
      <c r="HWT294" s="93"/>
      <c r="HWU294" s="93"/>
      <c r="HWV294" s="93"/>
      <c r="HWW294" s="93"/>
      <c r="HWX294" s="93"/>
      <c r="HWY294" s="93"/>
      <c r="HWZ294" s="93"/>
      <c r="HXA294" s="93"/>
      <c r="HXB294" s="93"/>
      <c r="HXC294" s="93"/>
      <c r="HXD294" s="93"/>
      <c r="HXE294" s="93"/>
      <c r="HXF294" s="93"/>
      <c r="HXG294" s="93"/>
      <c r="HXH294" s="93"/>
      <c r="HXI294" s="93"/>
      <c r="HXJ294" s="93"/>
      <c r="HXK294" s="93"/>
      <c r="HXL294" s="93"/>
      <c r="HXM294" s="93"/>
      <c r="HXN294" s="93"/>
      <c r="HXO294" s="93"/>
      <c r="HXP294" s="93"/>
      <c r="HXQ294" s="93"/>
      <c r="HXR294" s="93"/>
      <c r="HXS294" s="93"/>
      <c r="HXT294" s="93"/>
      <c r="HXU294" s="93"/>
      <c r="HXV294" s="93"/>
      <c r="HXW294" s="93"/>
      <c r="HXX294" s="93"/>
      <c r="HXY294" s="93"/>
      <c r="HXZ294" s="93"/>
      <c r="HYA294" s="93"/>
      <c r="HYB294" s="93"/>
      <c r="HYC294" s="93"/>
      <c r="HYD294" s="93"/>
      <c r="HYE294" s="93"/>
      <c r="HYF294" s="93"/>
      <c r="HYG294" s="93"/>
      <c r="HYH294" s="93"/>
      <c r="HYI294" s="93"/>
      <c r="HYJ294" s="93"/>
      <c r="HYK294" s="93"/>
      <c r="HYL294" s="93"/>
      <c r="HYM294" s="93"/>
      <c r="HYN294" s="93"/>
      <c r="HYO294" s="93"/>
      <c r="HYP294" s="93"/>
      <c r="HYQ294" s="93"/>
      <c r="HYR294" s="93"/>
      <c r="HYS294" s="93"/>
      <c r="HYT294" s="93"/>
      <c r="HYU294" s="93"/>
      <c r="HYV294" s="93"/>
      <c r="HYW294" s="93"/>
      <c r="HYX294" s="93"/>
      <c r="HYY294" s="93"/>
      <c r="HYZ294" s="93"/>
      <c r="HZA294" s="93"/>
      <c r="HZB294" s="93"/>
      <c r="HZC294" s="93"/>
      <c r="HZD294" s="93"/>
      <c r="HZE294" s="93"/>
      <c r="HZF294" s="93"/>
      <c r="HZG294" s="93"/>
      <c r="HZH294" s="93"/>
      <c r="HZI294" s="93"/>
      <c r="HZJ294" s="93"/>
      <c r="HZK294" s="93"/>
      <c r="HZL294" s="93"/>
      <c r="HZM294" s="93"/>
      <c r="HZN294" s="93"/>
      <c r="HZO294" s="93"/>
      <c r="HZP294" s="93"/>
      <c r="HZQ294" s="93"/>
      <c r="HZR294" s="93"/>
      <c r="HZS294" s="93"/>
      <c r="HZT294" s="93"/>
      <c r="HZU294" s="93"/>
      <c r="HZV294" s="93"/>
      <c r="HZW294" s="93"/>
      <c r="HZX294" s="93"/>
      <c r="HZY294" s="93"/>
      <c r="HZZ294" s="93"/>
      <c r="IAA294" s="93"/>
      <c r="IAB294" s="93"/>
      <c r="IAC294" s="93"/>
      <c r="IAD294" s="93"/>
      <c r="IAE294" s="93"/>
      <c r="IAF294" s="93"/>
      <c r="IAG294" s="93"/>
      <c r="IAH294" s="93"/>
      <c r="IAI294" s="93"/>
      <c r="IAJ294" s="93"/>
      <c r="IAK294" s="93"/>
      <c r="IAL294" s="93"/>
      <c r="IAM294" s="93"/>
      <c r="IAN294" s="93"/>
      <c r="IAO294" s="93"/>
      <c r="IAP294" s="93"/>
      <c r="IAQ294" s="93"/>
      <c r="IAR294" s="93"/>
      <c r="IAS294" s="93"/>
      <c r="IAT294" s="93"/>
      <c r="IAU294" s="93"/>
      <c r="IAV294" s="93"/>
      <c r="IAW294" s="93"/>
      <c r="IAX294" s="93"/>
      <c r="IAY294" s="93"/>
      <c r="IAZ294" s="93"/>
      <c r="IBA294" s="93"/>
      <c r="IBB294" s="93"/>
      <c r="IBC294" s="93"/>
      <c r="IBD294" s="93"/>
      <c r="IBE294" s="93"/>
      <c r="IBF294" s="93"/>
      <c r="IBG294" s="93"/>
      <c r="IBH294" s="93"/>
      <c r="IBI294" s="93"/>
      <c r="IBJ294" s="93"/>
      <c r="IBK294" s="93"/>
      <c r="IBL294" s="93"/>
      <c r="IBM294" s="93"/>
      <c r="IBN294" s="93"/>
      <c r="IBO294" s="93"/>
      <c r="IBP294" s="93"/>
      <c r="IBQ294" s="93"/>
      <c r="IBR294" s="93"/>
      <c r="IBS294" s="93"/>
      <c r="IBT294" s="93"/>
      <c r="IBU294" s="93"/>
      <c r="IBV294" s="93"/>
      <c r="IBW294" s="93"/>
      <c r="IBX294" s="93"/>
      <c r="IBY294" s="93"/>
      <c r="IBZ294" s="93"/>
      <c r="ICA294" s="93"/>
      <c r="ICB294" s="93"/>
      <c r="ICC294" s="93"/>
      <c r="ICD294" s="93"/>
      <c r="ICE294" s="93"/>
      <c r="ICF294" s="93"/>
      <c r="ICG294" s="93"/>
      <c r="ICH294" s="93"/>
      <c r="ICI294" s="93"/>
      <c r="ICJ294" s="93"/>
      <c r="ICK294" s="93"/>
      <c r="ICL294" s="93"/>
      <c r="ICM294" s="93"/>
      <c r="ICN294" s="93"/>
      <c r="ICO294" s="93"/>
      <c r="ICP294" s="93"/>
      <c r="ICQ294" s="93"/>
      <c r="ICR294" s="93"/>
      <c r="ICS294" s="93"/>
      <c r="ICT294" s="93"/>
      <c r="ICU294" s="93"/>
      <c r="ICV294" s="93"/>
      <c r="ICW294" s="93"/>
      <c r="ICX294" s="93"/>
      <c r="ICY294" s="93"/>
      <c r="ICZ294" s="93"/>
      <c r="IDA294" s="93"/>
      <c r="IDB294" s="93"/>
      <c r="IDC294" s="93"/>
      <c r="IDD294" s="93"/>
      <c r="IDE294" s="93"/>
      <c r="IDF294" s="93"/>
      <c r="IDG294" s="93"/>
      <c r="IDH294" s="93"/>
      <c r="IDI294" s="93"/>
      <c r="IDJ294" s="93"/>
      <c r="IDK294" s="93"/>
      <c r="IDL294" s="93"/>
      <c r="IDM294" s="93"/>
      <c r="IDN294" s="93"/>
      <c r="IDO294" s="93"/>
      <c r="IDP294" s="93"/>
      <c r="IDQ294" s="93"/>
      <c r="IDR294" s="93"/>
      <c r="IDS294" s="93"/>
      <c r="IDT294" s="93"/>
      <c r="IDU294" s="93"/>
      <c r="IDV294" s="93"/>
      <c r="IDW294" s="93"/>
      <c r="IDX294" s="93"/>
      <c r="IDY294" s="93"/>
      <c r="IDZ294" s="93"/>
      <c r="IEA294" s="93"/>
      <c r="IEB294" s="93"/>
      <c r="IEC294" s="93"/>
      <c r="IED294" s="93"/>
      <c r="IEE294" s="93"/>
      <c r="IEF294" s="93"/>
      <c r="IEG294" s="93"/>
      <c r="IEH294" s="93"/>
      <c r="IEI294" s="93"/>
      <c r="IEJ294" s="93"/>
      <c r="IEK294" s="93"/>
      <c r="IEL294" s="93"/>
      <c r="IEM294" s="93"/>
      <c r="IEN294" s="93"/>
      <c r="IEO294" s="93"/>
      <c r="IEP294" s="93"/>
      <c r="IEQ294" s="93"/>
      <c r="IER294" s="93"/>
      <c r="IES294" s="93"/>
      <c r="IET294" s="93"/>
      <c r="IEU294" s="93"/>
      <c r="IEV294" s="93"/>
      <c r="IEW294" s="93"/>
      <c r="IEX294" s="93"/>
      <c r="IEY294" s="93"/>
      <c r="IEZ294" s="93"/>
      <c r="IFA294" s="93"/>
      <c r="IFB294" s="93"/>
      <c r="IFC294" s="93"/>
      <c r="IFD294" s="93"/>
      <c r="IFE294" s="93"/>
      <c r="IFF294" s="93"/>
      <c r="IFG294" s="93"/>
      <c r="IFH294" s="93"/>
      <c r="IFI294" s="93"/>
      <c r="IFJ294" s="93"/>
      <c r="IFK294" s="93"/>
      <c r="IFL294" s="93"/>
      <c r="IFM294" s="93"/>
      <c r="IFN294" s="93"/>
      <c r="IFO294" s="93"/>
      <c r="IFP294" s="93"/>
      <c r="IFQ294" s="93"/>
      <c r="IFR294" s="93"/>
      <c r="IFS294" s="93"/>
      <c r="IFT294" s="93"/>
      <c r="IFU294" s="93"/>
      <c r="IFV294" s="93"/>
      <c r="IFW294" s="93"/>
      <c r="IFX294" s="93"/>
      <c r="IFY294" s="93"/>
      <c r="IFZ294" s="93"/>
      <c r="IGA294" s="93"/>
      <c r="IGB294" s="93"/>
      <c r="IGC294" s="93"/>
      <c r="IGD294" s="93"/>
      <c r="IGE294" s="93"/>
      <c r="IGF294" s="93"/>
      <c r="IGG294" s="93"/>
      <c r="IGH294" s="93"/>
      <c r="IGI294" s="93"/>
      <c r="IGJ294" s="93"/>
      <c r="IGK294" s="93"/>
      <c r="IGL294" s="93"/>
      <c r="IGM294" s="93"/>
      <c r="IGN294" s="93"/>
      <c r="IGO294" s="93"/>
      <c r="IGP294" s="93"/>
      <c r="IGQ294" s="93"/>
      <c r="IGR294" s="93"/>
      <c r="IGS294" s="93"/>
      <c r="IGT294" s="93"/>
      <c r="IGU294" s="93"/>
      <c r="IGV294" s="93"/>
      <c r="IGW294" s="93"/>
      <c r="IGX294" s="93"/>
      <c r="IGY294" s="93"/>
      <c r="IGZ294" s="93"/>
      <c r="IHA294" s="93"/>
      <c r="IHB294" s="93"/>
      <c r="IHC294" s="93"/>
      <c r="IHD294" s="93"/>
      <c r="IHE294" s="93"/>
      <c r="IHF294" s="93"/>
      <c r="IHG294" s="93"/>
      <c r="IHH294" s="93"/>
      <c r="IHI294" s="93"/>
      <c r="IHJ294" s="93"/>
      <c r="IHK294" s="93"/>
      <c r="IHL294" s="93"/>
      <c r="IHM294" s="93"/>
      <c r="IHN294" s="93"/>
      <c r="IHO294" s="93"/>
      <c r="IHP294" s="93"/>
      <c r="IHQ294" s="93"/>
      <c r="IHR294" s="93"/>
      <c r="IHS294" s="93"/>
      <c r="IHT294" s="93"/>
      <c r="IHU294" s="93"/>
      <c r="IHV294" s="93"/>
      <c r="IHW294" s="93"/>
      <c r="IHX294" s="93"/>
      <c r="IHY294" s="93"/>
      <c r="IHZ294" s="93"/>
      <c r="IIA294" s="93"/>
      <c r="IIB294" s="93"/>
      <c r="IIC294" s="93"/>
      <c r="IID294" s="93"/>
      <c r="IIE294" s="93"/>
      <c r="IIF294" s="93"/>
      <c r="IIG294" s="93"/>
      <c r="IIH294" s="93"/>
      <c r="III294" s="93"/>
      <c r="IIJ294" s="93"/>
      <c r="IIK294" s="93"/>
      <c r="IIL294" s="93"/>
      <c r="IIM294" s="93"/>
      <c r="IIN294" s="93"/>
      <c r="IIO294" s="93"/>
      <c r="IIP294" s="93"/>
      <c r="IIQ294" s="93"/>
      <c r="IIR294" s="93"/>
      <c r="IIS294" s="93"/>
      <c r="IIT294" s="93"/>
      <c r="IIU294" s="93"/>
      <c r="IIV294" s="93"/>
      <c r="IIW294" s="93"/>
      <c r="IIX294" s="93"/>
      <c r="IIY294" s="93"/>
      <c r="IIZ294" s="93"/>
      <c r="IJA294" s="93"/>
      <c r="IJB294" s="93"/>
      <c r="IJC294" s="93"/>
      <c r="IJD294" s="93"/>
      <c r="IJE294" s="93"/>
      <c r="IJF294" s="93"/>
      <c r="IJG294" s="93"/>
      <c r="IJH294" s="93"/>
      <c r="IJI294" s="93"/>
      <c r="IJJ294" s="93"/>
      <c r="IJK294" s="93"/>
      <c r="IJL294" s="93"/>
      <c r="IJM294" s="93"/>
      <c r="IJN294" s="93"/>
      <c r="IJO294" s="93"/>
      <c r="IJP294" s="93"/>
      <c r="IJQ294" s="93"/>
      <c r="IJR294" s="93"/>
      <c r="IJS294" s="93"/>
      <c r="IJT294" s="93"/>
      <c r="IJU294" s="93"/>
      <c r="IJV294" s="93"/>
      <c r="IJW294" s="93"/>
      <c r="IJX294" s="93"/>
      <c r="IJY294" s="93"/>
      <c r="IJZ294" s="93"/>
      <c r="IKA294" s="93"/>
      <c r="IKB294" s="93"/>
      <c r="IKC294" s="93"/>
      <c r="IKD294" s="93"/>
      <c r="IKE294" s="93"/>
      <c r="IKF294" s="93"/>
      <c r="IKG294" s="93"/>
      <c r="IKH294" s="93"/>
      <c r="IKI294" s="93"/>
      <c r="IKJ294" s="93"/>
      <c r="IKK294" s="93"/>
      <c r="IKL294" s="93"/>
      <c r="IKM294" s="93"/>
      <c r="IKN294" s="93"/>
      <c r="IKO294" s="93"/>
      <c r="IKP294" s="93"/>
      <c r="IKQ294" s="93"/>
      <c r="IKR294" s="93"/>
      <c r="IKS294" s="93"/>
      <c r="IKT294" s="93"/>
      <c r="IKU294" s="93"/>
      <c r="IKV294" s="93"/>
      <c r="IKW294" s="93"/>
      <c r="IKX294" s="93"/>
      <c r="IKY294" s="93"/>
      <c r="IKZ294" s="93"/>
      <c r="ILA294" s="93"/>
      <c r="ILB294" s="93"/>
      <c r="ILC294" s="93"/>
      <c r="ILD294" s="93"/>
      <c r="ILE294" s="93"/>
      <c r="ILF294" s="93"/>
      <c r="ILG294" s="93"/>
      <c r="ILH294" s="93"/>
      <c r="ILI294" s="93"/>
      <c r="ILJ294" s="93"/>
      <c r="ILK294" s="93"/>
      <c r="ILL294" s="93"/>
      <c r="ILM294" s="93"/>
      <c r="ILN294" s="93"/>
      <c r="ILO294" s="93"/>
      <c r="ILP294" s="93"/>
      <c r="ILQ294" s="93"/>
      <c r="ILR294" s="93"/>
      <c r="ILS294" s="93"/>
      <c r="ILT294" s="93"/>
      <c r="ILU294" s="93"/>
      <c r="ILV294" s="93"/>
      <c r="ILW294" s="93"/>
      <c r="ILX294" s="93"/>
      <c r="ILY294" s="93"/>
      <c r="ILZ294" s="93"/>
      <c r="IMA294" s="93"/>
      <c r="IMB294" s="93"/>
      <c r="IMC294" s="93"/>
      <c r="IMD294" s="93"/>
      <c r="IME294" s="93"/>
      <c r="IMF294" s="93"/>
      <c r="IMG294" s="93"/>
      <c r="IMH294" s="93"/>
      <c r="IMI294" s="93"/>
      <c r="IMJ294" s="93"/>
      <c r="IMK294" s="93"/>
      <c r="IML294" s="93"/>
      <c r="IMM294" s="93"/>
      <c r="IMN294" s="93"/>
      <c r="IMO294" s="93"/>
      <c r="IMP294" s="93"/>
      <c r="IMQ294" s="93"/>
      <c r="IMR294" s="93"/>
      <c r="IMS294" s="93"/>
      <c r="IMT294" s="93"/>
      <c r="IMU294" s="93"/>
      <c r="IMV294" s="93"/>
      <c r="IMW294" s="93"/>
      <c r="IMX294" s="93"/>
      <c r="IMY294" s="93"/>
      <c r="IMZ294" s="93"/>
      <c r="INA294" s="93"/>
      <c r="INB294" s="93"/>
      <c r="INC294" s="93"/>
      <c r="IND294" s="93"/>
      <c r="INE294" s="93"/>
      <c r="INF294" s="93"/>
      <c r="ING294" s="93"/>
      <c r="INH294" s="93"/>
      <c r="INI294" s="93"/>
      <c r="INJ294" s="93"/>
      <c r="INK294" s="93"/>
      <c r="INL294" s="93"/>
      <c r="INM294" s="93"/>
      <c r="INN294" s="93"/>
      <c r="INO294" s="93"/>
      <c r="INP294" s="93"/>
      <c r="INQ294" s="93"/>
      <c r="INR294" s="93"/>
      <c r="INS294" s="93"/>
      <c r="INT294" s="93"/>
      <c r="INU294" s="93"/>
      <c r="INV294" s="93"/>
      <c r="INW294" s="93"/>
      <c r="INX294" s="93"/>
      <c r="INY294" s="93"/>
      <c r="INZ294" s="93"/>
      <c r="IOA294" s="93"/>
      <c r="IOB294" s="93"/>
      <c r="IOC294" s="93"/>
      <c r="IOD294" s="93"/>
      <c r="IOE294" s="93"/>
      <c r="IOF294" s="93"/>
      <c r="IOG294" s="93"/>
      <c r="IOH294" s="93"/>
      <c r="IOI294" s="93"/>
      <c r="IOJ294" s="93"/>
      <c r="IOK294" s="93"/>
      <c r="IOL294" s="93"/>
      <c r="IOM294" s="93"/>
      <c r="ION294" s="93"/>
      <c r="IOO294" s="93"/>
      <c r="IOP294" s="93"/>
      <c r="IOQ294" s="93"/>
      <c r="IOR294" s="93"/>
      <c r="IOS294" s="93"/>
      <c r="IOT294" s="93"/>
      <c r="IOU294" s="93"/>
      <c r="IOV294" s="93"/>
      <c r="IOW294" s="93"/>
      <c r="IOX294" s="93"/>
      <c r="IOY294" s="93"/>
      <c r="IOZ294" s="93"/>
      <c r="IPA294" s="93"/>
      <c r="IPB294" s="93"/>
      <c r="IPC294" s="93"/>
      <c r="IPD294" s="93"/>
      <c r="IPE294" s="93"/>
      <c r="IPF294" s="93"/>
      <c r="IPG294" s="93"/>
      <c r="IPH294" s="93"/>
      <c r="IPI294" s="93"/>
      <c r="IPJ294" s="93"/>
      <c r="IPK294" s="93"/>
      <c r="IPL294" s="93"/>
      <c r="IPM294" s="93"/>
      <c r="IPN294" s="93"/>
      <c r="IPO294" s="93"/>
      <c r="IPP294" s="93"/>
      <c r="IPQ294" s="93"/>
      <c r="IPR294" s="93"/>
      <c r="IPS294" s="93"/>
      <c r="IPT294" s="93"/>
      <c r="IPU294" s="93"/>
      <c r="IPV294" s="93"/>
      <c r="IPW294" s="93"/>
      <c r="IPX294" s="93"/>
      <c r="IPY294" s="93"/>
      <c r="IPZ294" s="93"/>
      <c r="IQA294" s="93"/>
      <c r="IQB294" s="93"/>
      <c r="IQC294" s="93"/>
      <c r="IQD294" s="93"/>
      <c r="IQE294" s="93"/>
      <c r="IQF294" s="93"/>
      <c r="IQG294" s="93"/>
      <c r="IQH294" s="93"/>
      <c r="IQI294" s="93"/>
      <c r="IQJ294" s="93"/>
      <c r="IQK294" s="93"/>
      <c r="IQL294" s="93"/>
      <c r="IQM294" s="93"/>
      <c r="IQN294" s="93"/>
      <c r="IQO294" s="93"/>
      <c r="IQP294" s="93"/>
      <c r="IQQ294" s="93"/>
      <c r="IQR294" s="93"/>
      <c r="IQS294" s="93"/>
      <c r="IQT294" s="93"/>
      <c r="IQU294" s="93"/>
      <c r="IQV294" s="93"/>
      <c r="IQW294" s="93"/>
      <c r="IQX294" s="93"/>
      <c r="IQY294" s="93"/>
      <c r="IQZ294" s="93"/>
      <c r="IRA294" s="93"/>
      <c r="IRB294" s="93"/>
      <c r="IRC294" s="93"/>
      <c r="IRD294" s="93"/>
      <c r="IRE294" s="93"/>
      <c r="IRF294" s="93"/>
      <c r="IRG294" s="93"/>
      <c r="IRH294" s="93"/>
      <c r="IRI294" s="93"/>
      <c r="IRJ294" s="93"/>
      <c r="IRK294" s="93"/>
      <c r="IRL294" s="93"/>
      <c r="IRM294" s="93"/>
      <c r="IRN294" s="93"/>
      <c r="IRO294" s="93"/>
      <c r="IRP294" s="93"/>
      <c r="IRQ294" s="93"/>
      <c r="IRR294" s="93"/>
      <c r="IRS294" s="93"/>
      <c r="IRT294" s="93"/>
      <c r="IRU294" s="93"/>
      <c r="IRV294" s="93"/>
      <c r="IRW294" s="93"/>
      <c r="IRX294" s="93"/>
      <c r="IRY294" s="93"/>
      <c r="IRZ294" s="93"/>
      <c r="ISA294" s="93"/>
      <c r="ISB294" s="93"/>
      <c r="ISC294" s="93"/>
      <c r="ISD294" s="93"/>
      <c r="ISE294" s="93"/>
      <c r="ISF294" s="93"/>
      <c r="ISG294" s="93"/>
      <c r="ISH294" s="93"/>
      <c r="ISI294" s="93"/>
      <c r="ISJ294" s="93"/>
      <c r="ISK294" s="93"/>
      <c r="ISL294" s="93"/>
      <c r="ISM294" s="93"/>
      <c r="ISN294" s="93"/>
      <c r="ISO294" s="93"/>
      <c r="ISP294" s="93"/>
      <c r="ISQ294" s="93"/>
      <c r="ISR294" s="93"/>
      <c r="ISS294" s="93"/>
      <c r="IST294" s="93"/>
      <c r="ISU294" s="93"/>
      <c r="ISV294" s="93"/>
      <c r="ISW294" s="93"/>
      <c r="ISX294" s="93"/>
      <c r="ISY294" s="93"/>
      <c r="ISZ294" s="93"/>
      <c r="ITA294" s="93"/>
      <c r="ITB294" s="93"/>
      <c r="ITC294" s="93"/>
      <c r="ITD294" s="93"/>
      <c r="ITE294" s="93"/>
      <c r="ITF294" s="93"/>
      <c r="ITG294" s="93"/>
      <c r="ITH294" s="93"/>
      <c r="ITI294" s="93"/>
      <c r="ITJ294" s="93"/>
      <c r="ITK294" s="93"/>
      <c r="ITL294" s="93"/>
      <c r="ITM294" s="93"/>
      <c r="ITN294" s="93"/>
      <c r="ITO294" s="93"/>
      <c r="ITP294" s="93"/>
      <c r="ITQ294" s="93"/>
      <c r="ITR294" s="93"/>
      <c r="ITS294" s="93"/>
      <c r="ITT294" s="93"/>
      <c r="ITU294" s="93"/>
      <c r="ITV294" s="93"/>
      <c r="ITW294" s="93"/>
      <c r="ITX294" s="93"/>
      <c r="ITY294" s="93"/>
      <c r="ITZ294" s="93"/>
      <c r="IUA294" s="93"/>
      <c r="IUB294" s="93"/>
      <c r="IUC294" s="93"/>
      <c r="IUD294" s="93"/>
      <c r="IUE294" s="93"/>
      <c r="IUF294" s="93"/>
      <c r="IUG294" s="93"/>
      <c r="IUH294" s="93"/>
      <c r="IUI294" s="93"/>
      <c r="IUJ294" s="93"/>
      <c r="IUK294" s="93"/>
      <c r="IUL294" s="93"/>
      <c r="IUM294" s="93"/>
      <c r="IUN294" s="93"/>
      <c r="IUO294" s="93"/>
      <c r="IUP294" s="93"/>
      <c r="IUQ294" s="93"/>
      <c r="IUR294" s="93"/>
      <c r="IUS294" s="93"/>
      <c r="IUT294" s="93"/>
      <c r="IUU294" s="93"/>
      <c r="IUV294" s="93"/>
      <c r="IUW294" s="93"/>
      <c r="IUX294" s="93"/>
      <c r="IUY294" s="93"/>
      <c r="IUZ294" s="93"/>
      <c r="IVA294" s="93"/>
      <c r="IVB294" s="93"/>
      <c r="IVC294" s="93"/>
      <c r="IVD294" s="93"/>
      <c r="IVE294" s="93"/>
      <c r="IVF294" s="93"/>
      <c r="IVG294" s="93"/>
      <c r="IVH294" s="93"/>
      <c r="IVI294" s="93"/>
      <c r="IVJ294" s="93"/>
      <c r="IVK294" s="93"/>
      <c r="IVL294" s="93"/>
      <c r="IVM294" s="93"/>
      <c r="IVN294" s="93"/>
      <c r="IVO294" s="93"/>
      <c r="IVP294" s="93"/>
      <c r="IVQ294" s="93"/>
      <c r="IVR294" s="93"/>
      <c r="IVS294" s="93"/>
      <c r="IVT294" s="93"/>
      <c r="IVU294" s="93"/>
      <c r="IVV294" s="93"/>
      <c r="IVW294" s="93"/>
      <c r="IVX294" s="93"/>
      <c r="IVY294" s="93"/>
      <c r="IVZ294" s="93"/>
      <c r="IWA294" s="93"/>
      <c r="IWB294" s="93"/>
      <c r="IWC294" s="93"/>
      <c r="IWD294" s="93"/>
      <c r="IWE294" s="93"/>
      <c r="IWF294" s="93"/>
      <c r="IWG294" s="93"/>
      <c r="IWH294" s="93"/>
      <c r="IWI294" s="93"/>
      <c r="IWJ294" s="93"/>
      <c r="IWK294" s="93"/>
      <c r="IWL294" s="93"/>
      <c r="IWM294" s="93"/>
      <c r="IWN294" s="93"/>
      <c r="IWO294" s="93"/>
      <c r="IWP294" s="93"/>
      <c r="IWQ294" s="93"/>
      <c r="IWR294" s="93"/>
      <c r="IWS294" s="93"/>
      <c r="IWT294" s="93"/>
      <c r="IWU294" s="93"/>
      <c r="IWV294" s="93"/>
      <c r="IWW294" s="93"/>
      <c r="IWX294" s="93"/>
      <c r="IWY294" s="93"/>
      <c r="IWZ294" s="93"/>
      <c r="IXA294" s="93"/>
      <c r="IXB294" s="93"/>
      <c r="IXC294" s="93"/>
      <c r="IXD294" s="93"/>
      <c r="IXE294" s="93"/>
      <c r="IXF294" s="93"/>
      <c r="IXG294" s="93"/>
      <c r="IXH294" s="93"/>
      <c r="IXI294" s="93"/>
      <c r="IXJ294" s="93"/>
      <c r="IXK294" s="93"/>
      <c r="IXL294" s="93"/>
      <c r="IXM294" s="93"/>
      <c r="IXN294" s="93"/>
      <c r="IXO294" s="93"/>
      <c r="IXP294" s="93"/>
      <c r="IXQ294" s="93"/>
      <c r="IXR294" s="93"/>
      <c r="IXS294" s="93"/>
      <c r="IXT294" s="93"/>
      <c r="IXU294" s="93"/>
      <c r="IXV294" s="93"/>
      <c r="IXW294" s="93"/>
      <c r="IXX294" s="93"/>
      <c r="IXY294" s="93"/>
      <c r="IXZ294" s="93"/>
      <c r="IYA294" s="93"/>
      <c r="IYB294" s="93"/>
      <c r="IYC294" s="93"/>
      <c r="IYD294" s="93"/>
      <c r="IYE294" s="93"/>
      <c r="IYF294" s="93"/>
      <c r="IYG294" s="93"/>
      <c r="IYH294" s="93"/>
      <c r="IYI294" s="93"/>
      <c r="IYJ294" s="93"/>
      <c r="IYK294" s="93"/>
      <c r="IYL294" s="93"/>
      <c r="IYM294" s="93"/>
      <c r="IYN294" s="93"/>
      <c r="IYO294" s="93"/>
      <c r="IYP294" s="93"/>
      <c r="IYQ294" s="93"/>
      <c r="IYR294" s="93"/>
      <c r="IYS294" s="93"/>
      <c r="IYT294" s="93"/>
      <c r="IYU294" s="93"/>
      <c r="IYV294" s="93"/>
      <c r="IYW294" s="93"/>
      <c r="IYX294" s="93"/>
      <c r="IYY294" s="93"/>
      <c r="IYZ294" s="93"/>
      <c r="IZA294" s="93"/>
      <c r="IZB294" s="93"/>
      <c r="IZC294" s="93"/>
      <c r="IZD294" s="93"/>
      <c r="IZE294" s="93"/>
      <c r="IZF294" s="93"/>
      <c r="IZG294" s="93"/>
      <c r="IZH294" s="93"/>
      <c r="IZI294" s="93"/>
      <c r="IZJ294" s="93"/>
      <c r="IZK294" s="93"/>
      <c r="IZL294" s="93"/>
      <c r="IZM294" s="93"/>
      <c r="IZN294" s="93"/>
      <c r="IZO294" s="93"/>
      <c r="IZP294" s="93"/>
      <c r="IZQ294" s="93"/>
      <c r="IZR294" s="93"/>
      <c r="IZS294" s="93"/>
      <c r="IZT294" s="93"/>
      <c r="IZU294" s="93"/>
      <c r="IZV294" s="93"/>
      <c r="IZW294" s="93"/>
      <c r="IZX294" s="93"/>
      <c r="IZY294" s="93"/>
      <c r="IZZ294" s="93"/>
      <c r="JAA294" s="93"/>
      <c r="JAB294" s="93"/>
      <c r="JAC294" s="93"/>
      <c r="JAD294" s="93"/>
      <c r="JAE294" s="93"/>
      <c r="JAF294" s="93"/>
      <c r="JAG294" s="93"/>
      <c r="JAH294" s="93"/>
      <c r="JAI294" s="93"/>
      <c r="JAJ294" s="93"/>
      <c r="JAK294" s="93"/>
      <c r="JAL294" s="93"/>
      <c r="JAM294" s="93"/>
      <c r="JAN294" s="93"/>
      <c r="JAO294" s="93"/>
      <c r="JAP294" s="93"/>
      <c r="JAQ294" s="93"/>
      <c r="JAR294" s="93"/>
      <c r="JAS294" s="93"/>
      <c r="JAT294" s="93"/>
      <c r="JAU294" s="93"/>
      <c r="JAV294" s="93"/>
      <c r="JAW294" s="93"/>
      <c r="JAX294" s="93"/>
      <c r="JAY294" s="93"/>
      <c r="JAZ294" s="93"/>
      <c r="JBA294" s="93"/>
      <c r="JBB294" s="93"/>
      <c r="JBC294" s="93"/>
      <c r="JBD294" s="93"/>
      <c r="JBE294" s="93"/>
      <c r="JBF294" s="93"/>
      <c r="JBG294" s="93"/>
      <c r="JBH294" s="93"/>
      <c r="JBI294" s="93"/>
      <c r="JBJ294" s="93"/>
      <c r="JBK294" s="93"/>
      <c r="JBL294" s="93"/>
      <c r="JBM294" s="93"/>
      <c r="JBN294" s="93"/>
      <c r="JBO294" s="93"/>
      <c r="JBP294" s="93"/>
      <c r="JBQ294" s="93"/>
      <c r="JBR294" s="93"/>
      <c r="JBS294" s="93"/>
      <c r="JBT294" s="93"/>
      <c r="JBU294" s="93"/>
      <c r="JBV294" s="93"/>
      <c r="JBW294" s="93"/>
      <c r="JBX294" s="93"/>
      <c r="JBY294" s="93"/>
      <c r="JBZ294" s="93"/>
      <c r="JCA294" s="93"/>
      <c r="JCB294" s="93"/>
      <c r="JCC294" s="93"/>
      <c r="JCD294" s="93"/>
      <c r="JCE294" s="93"/>
      <c r="JCF294" s="93"/>
      <c r="JCG294" s="93"/>
      <c r="JCH294" s="93"/>
      <c r="JCI294" s="93"/>
      <c r="JCJ294" s="93"/>
      <c r="JCK294" s="93"/>
      <c r="JCL294" s="93"/>
      <c r="JCM294" s="93"/>
      <c r="JCN294" s="93"/>
      <c r="JCO294" s="93"/>
      <c r="JCP294" s="93"/>
      <c r="JCQ294" s="93"/>
      <c r="JCR294" s="93"/>
      <c r="JCS294" s="93"/>
      <c r="JCT294" s="93"/>
      <c r="JCU294" s="93"/>
      <c r="JCV294" s="93"/>
      <c r="JCW294" s="93"/>
      <c r="JCX294" s="93"/>
      <c r="JCY294" s="93"/>
      <c r="JCZ294" s="93"/>
      <c r="JDA294" s="93"/>
      <c r="JDB294" s="93"/>
      <c r="JDC294" s="93"/>
      <c r="JDD294" s="93"/>
      <c r="JDE294" s="93"/>
      <c r="JDF294" s="93"/>
      <c r="JDG294" s="93"/>
      <c r="JDH294" s="93"/>
      <c r="JDI294" s="93"/>
      <c r="JDJ294" s="93"/>
      <c r="JDK294" s="93"/>
      <c r="JDL294" s="93"/>
      <c r="JDM294" s="93"/>
      <c r="JDN294" s="93"/>
      <c r="JDO294" s="93"/>
      <c r="JDP294" s="93"/>
      <c r="JDQ294" s="93"/>
      <c r="JDR294" s="93"/>
      <c r="JDS294" s="93"/>
      <c r="JDT294" s="93"/>
      <c r="JDU294" s="93"/>
      <c r="JDV294" s="93"/>
      <c r="JDW294" s="93"/>
      <c r="JDX294" s="93"/>
      <c r="JDY294" s="93"/>
      <c r="JDZ294" s="93"/>
      <c r="JEA294" s="93"/>
      <c r="JEB294" s="93"/>
      <c r="JEC294" s="93"/>
      <c r="JED294" s="93"/>
      <c r="JEE294" s="93"/>
      <c r="JEF294" s="93"/>
      <c r="JEG294" s="93"/>
      <c r="JEH294" s="93"/>
      <c r="JEI294" s="93"/>
      <c r="JEJ294" s="93"/>
      <c r="JEK294" s="93"/>
      <c r="JEL294" s="93"/>
      <c r="JEM294" s="93"/>
      <c r="JEN294" s="93"/>
      <c r="JEO294" s="93"/>
      <c r="JEP294" s="93"/>
      <c r="JEQ294" s="93"/>
      <c r="JER294" s="93"/>
      <c r="JES294" s="93"/>
      <c r="JET294" s="93"/>
      <c r="JEU294" s="93"/>
      <c r="JEV294" s="93"/>
      <c r="JEW294" s="93"/>
      <c r="JEX294" s="93"/>
      <c r="JEY294" s="93"/>
      <c r="JEZ294" s="93"/>
      <c r="JFA294" s="93"/>
      <c r="JFB294" s="93"/>
      <c r="JFC294" s="93"/>
      <c r="JFD294" s="93"/>
      <c r="JFE294" s="93"/>
      <c r="JFF294" s="93"/>
      <c r="JFG294" s="93"/>
      <c r="JFH294" s="93"/>
      <c r="JFI294" s="93"/>
      <c r="JFJ294" s="93"/>
      <c r="JFK294" s="93"/>
      <c r="JFL294" s="93"/>
      <c r="JFM294" s="93"/>
      <c r="JFN294" s="93"/>
      <c r="JFO294" s="93"/>
      <c r="JFP294" s="93"/>
      <c r="JFQ294" s="93"/>
      <c r="JFR294" s="93"/>
      <c r="JFS294" s="93"/>
      <c r="JFT294" s="93"/>
      <c r="JFU294" s="93"/>
      <c r="JFV294" s="93"/>
      <c r="JFW294" s="93"/>
      <c r="JFX294" s="93"/>
      <c r="JFY294" s="93"/>
      <c r="JFZ294" s="93"/>
      <c r="JGA294" s="93"/>
      <c r="JGB294" s="93"/>
      <c r="JGC294" s="93"/>
      <c r="JGD294" s="93"/>
      <c r="JGE294" s="93"/>
      <c r="JGF294" s="93"/>
      <c r="JGG294" s="93"/>
      <c r="JGH294" s="93"/>
      <c r="JGI294" s="93"/>
      <c r="JGJ294" s="93"/>
      <c r="JGK294" s="93"/>
      <c r="JGL294" s="93"/>
      <c r="JGM294" s="93"/>
      <c r="JGN294" s="93"/>
      <c r="JGO294" s="93"/>
      <c r="JGP294" s="93"/>
      <c r="JGQ294" s="93"/>
      <c r="JGR294" s="93"/>
      <c r="JGS294" s="93"/>
      <c r="JGT294" s="93"/>
      <c r="JGU294" s="93"/>
      <c r="JGV294" s="93"/>
      <c r="JGW294" s="93"/>
      <c r="JGX294" s="93"/>
      <c r="JGY294" s="93"/>
      <c r="JGZ294" s="93"/>
      <c r="JHA294" s="93"/>
      <c r="JHB294" s="93"/>
      <c r="JHC294" s="93"/>
      <c r="JHD294" s="93"/>
      <c r="JHE294" s="93"/>
      <c r="JHF294" s="93"/>
      <c r="JHG294" s="93"/>
      <c r="JHH294" s="93"/>
      <c r="JHI294" s="93"/>
      <c r="JHJ294" s="93"/>
      <c r="JHK294" s="93"/>
      <c r="JHL294" s="93"/>
      <c r="JHM294" s="93"/>
      <c r="JHN294" s="93"/>
      <c r="JHO294" s="93"/>
      <c r="JHP294" s="93"/>
      <c r="JHQ294" s="93"/>
      <c r="JHR294" s="93"/>
      <c r="JHS294" s="93"/>
      <c r="JHT294" s="93"/>
      <c r="JHU294" s="93"/>
      <c r="JHV294" s="93"/>
      <c r="JHW294" s="93"/>
      <c r="JHX294" s="93"/>
      <c r="JHY294" s="93"/>
      <c r="JHZ294" s="93"/>
      <c r="JIA294" s="93"/>
      <c r="JIB294" s="93"/>
      <c r="JIC294" s="93"/>
      <c r="JID294" s="93"/>
      <c r="JIE294" s="93"/>
      <c r="JIF294" s="93"/>
      <c r="JIG294" s="93"/>
      <c r="JIH294" s="93"/>
      <c r="JII294" s="93"/>
      <c r="JIJ294" s="93"/>
      <c r="JIK294" s="93"/>
      <c r="JIL294" s="93"/>
      <c r="JIM294" s="93"/>
      <c r="JIN294" s="93"/>
      <c r="JIO294" s="93"/>
      <c r="JIP294" s="93"/>
      <c r="JIQ294" s="93"/>
      <c r="JIR294" s="93"/>
      <c r="JIS294" s="93"/>
      <c r="JIT294" s="93"/>
      <c r="JIU294" s="93"/>
      <c r="JIV294" s="93"/>
      <c r="JIW294" s="93"/>
      <c r="JIX294" s="93"/>
      <c r="JIY294" s="93"/>
      <c r="JIZ294" s="93"/>
      <c r="JJA294" s="93"/>
      <c r="JJB294" s="93"/>
      <c r="JJC294" s="93"/>
      <c r="JJD294" s="93"/>
      <c r="JJE294" s="93"/>
      <c r="JJF294" s="93"/>
      <c r="JJG294" s="93"/>
      <c r="JJH294" s="93"/>
      <c r="JJI294" s="93"/>
      <c r="JJJ294" s="93"/>
      <c r="JJK294" s="93"/>
      <c r="JJL294" s="93"/>
      <c r="JJM294" s="93"/>
      <c r="JJN294" s="93"/>
      <c r="JJO294" s="93"/>
      <c r="JJP294" s="93"/>
      <c r="JJQ294" s="93"/>
      <c r="JJR294" s="93"/>
      <c r="JJS294" s="93"/>
      <c r="JJT294" s="93"/>
      <c r="JJU294" s="93"/>
      <c r="JJV294" s="93"/>
      <c r="JJW294" s="93"/>
      <c r="JJX294" s="93"/>
      <c r="JJY294" s="93"/>
      <c r="JJZ294" s="93"/>
      <c r="JKA294" s="93"/>
      <c r="JKB294" s="93"/>
      <c r="JKC294" s="93"/>
      <c r="JKD294" s="93"/>
      <c r="JKE294" s="93"/>
      <c r="JKF294" s="93"/>
      <c r="JKG294" s="93"/>
      <c r="JKH294" s="93"/>
      <c r="JKI294" s="93"/>
      <c r="JKJ294" s="93"/>
      <c r="JKK294" s="93"/>
      <c r="JKL294" s="93"/>
      <c r="JKM294" s="93"/>
      <c r="JKN294" s="93"/>
      <c r="JKO294" s="93"/>
      <c r="JKP294" s="93"/>
      <c r="JKQ294" s="93"/>
      <c r="JKR294" s="93"/>
      <c r="JKS294" s="93"/>
      <c r="JKT294" s="93"/>
      <c r="JKU294" s="93"/>
      <c r="JKV294" s="93"/>
      <c r="JKW294" s="93"/>
      <c r="JKX294" s="93"/>
      <c r="JKY294" s="93"/>
      <c r="JKZ294" s="93"/>
      <c r="JLA294" s="93"/>
      <c r="JLB294" s="93"/>
      <c r="JLC294" s="93"/>
      <c r="JLD294" s="93"/>
      <c r="JLE294" s="93"/>
      <c r="JLF294" s="93"/>
      <c r="JLG294" s="93"/>
      <c r="JLH294" s="93"/>
      <c r="JLI294" s="93"/>
      <c r="JLJ294" s="93"/>
      <c r="JLK294" s="93"/>
      <c r="JLL294" s="93"/>
      <c r="JLM294" s="93"/>
      <c r="JLN294" s="93"/>
      <c r="JLO294" s="93"/>
      <c r="JLP294" s="93"/>
      <c r="JLQ294" s="93"/>
      <c r="JLR294" s="93"/>
      <c r="JLS294" s="93"/>
      <c r="JLT294" s="93"/>
      <c r="JLU294" s="93"/>
      <c r="JLV294" s="93"/>
      <c r="JLW294" s="93"/>
      <c r="JLX294" s="93"/>
      <c r="JLY294" s="93"/>
      <c r="JLZ294" s="93"/>
      <c r="JMA294" s="93"/>
      <c r="JMB294" s="93"/>
      <c r="JMC294" s="93"/>
      <c r="JMD294" s="93"/>
      <c r="JME294" s="93"/>
      <c r="JMF294" s="93"/>
      <c r="JMG294" s="93"/>
      <c r="JMH294" s="93"/>
      <c r="JMI294" s="93"/>
      <c r="JMJ294" s="93"/>
      <c r="JMK294" s="93"/>
      <c r="JML294" s="93"/>
      <c r="JMM294" s="93"/>
      <c r="JMN294" s="93"/>
      <c r="JMO294" s="93"/>
      <c r="JMP294" s="93"/>
      <c r="JMQ294" s="93"/>
      <c r="JMR294" s="93"/>
      <c r="JMS294" s="93"/>
      <c r="JMT294" s="93"/>
      <c r="JMU294" s="93"/>
      <c r="JMV294" s="93"/>
      <c r="JMW294" s="93"/>
      <c r="JMX294" s="93"/>
      <c r="JMY294" s="93"/>
      <c r="JMZ294" s="93"/>
      <c r="JNA294" s="93"/>
      <c r="JNB294" s="93"/>
      <c r="JNC294" s="93"/>
      <c r="JND294" s="93"/>
      <c r="JNE294" s="93"/>
      <c r="JNF294" s="93"/>
      <c r="JNG294" s="93"/>
      <c r="JNH294" s="93"/>
      <c r="JNI294" s="93"/>
      <c r="JNJ294" s="93"/>
      <c r="JNK294" s="93"/>
      <c r="JNL294" s="93"/>
      <c r="JNM294" s="93"/>
      <c r="JNN294" s="93"/>
      <c r="JNO294" s="93"/>
      <c r="JNP294" s="93"/>
      <c r="JNQ294" s="93"/>
      <c r="JNR294" s="93"/>
      <c r="JNS294" s="93"/>
      <c r="JNT294" s="93"/>
      <c r="JNU294" s="93"/>
      <c r="JNV294" s="93"/>
      <c r="JNW294" s="93"/>
      <c r="JNX294" s="93"/>
      <c r="JNY294" s="93"/>
      <c r="JNZ294" s="93"/>
      <c r="JOA294" s="93"/>
      <c r="JOB294" s="93"/>
      <c r="JOC294" s="93"/>
      <c r="JOD294" s="93"/>
      <c r="JOE294" s="93"/>
      <c r="JOF294" s="93"/>
      <c r="JOG294" s="93"/>
      <c r="JOH294" s="93"/>
      <c r="JOI294" s="93"/>
      <c r="JOJ294" s="93"/>
      <c r="JOK294" s="93"/>
      <c r="JOL294" s="93"/>
      <c r="JOM294" s="93"/>
      <c r="JON294" s="93"/>
      <c r="JOO294" s="93"/>
      <c r="JOP294" s="93"/>
      <c r="JOQ294" s="93"/>
      <c r="JOR294" s="93"/>
      <c r="JOS294" s="93"/>
      <c r="JOT294" s="93"/>
      <c r="JOU294" s="93"/>
      <c r="JOV294" s="93"/>
      <c r="JOW294" s="93"/>
      <c r="JOX294" s="93"/>
      <c r="JOY294" s="93"/>
      <c r="JOZ294" s="93"/>
      <c r="JPA294" s="93"/>
      <c r="JPB294" s="93"/>
      <c r="JPC294" s="93"/>
      <c r="JPD294" s="93"/>
      <c r="JPE294" s="93"/>
      <c r="JPF294" s="93"/>
      <c r="JPG294" s="93"/>
      <c r="JPH294" s="93"/>
      <c r="JPI294" s="93"/>
      <c r="JPJ294" s="93"/>
      <c r="JPK294" s="93"/>
      <c r="JPL294" s="93"/>
      <c r="JPM294" s="93"/>
      <c r="JPN294" s="93"/>
      <c r="JPO294" s="93"/>
      <c r="JPP294" s="93"/>
      <c r="JPQ294" s="93"/>
      <c r="JPR294" s="93"/>
      <c r="JPS294" s="93"/>
      <c r="JPT294" s="93"/>
      <c r="JPU294" s="93"/>
      <c r="JPV294" s="93"/>
      <c r="JPW294" s="93"/>
      <c r="JPX294" s="93"/>
      <c r="JPY294" s="93"/>
      <c r="JPZ294" s="93"/>
      <c r="JQA294" s="93"/>
      <c r="JQB294" s="93"/>
      <c r="JQC294" s="93"/>
      <c r="JQD294" s="93"/>
      <c r="JQE294" s="93"/>
      <c r="JQF294" s="93"/>
      <c r="JQG294" s="93"/>
      <c r="JQH294" s="93"/>
      <c r="JQI294" s="93"/>
      <c r="JQJ294" s="93"/>
      <c r="JQK294" s="93"/>
      <c r="JQL294" s="93"/>
      <c r="JQM294" s="93"/>
      <c r="JQN294" s="93"/>
      <c r="JQO294" s="93"/>
      <c r="JQP294" s="93"/>
      <c r="JQQ294" s="93"/>
      <c r="JQR294" s="93"/>
      <c r="JQS294" s="93"/>
      <c r="JQT294" s="93"/>
      <c r="JQU294" s="93"/>
      <c r="JQV294" s="93"/>
      <c r="JQW294" s="93"/>
      <c r="JQX294" s="93"/>
      <c r="JQY294" s="93"/>
      <c r="JQZ294" s="93"/>
      <c r="JRA294" s="93"/>
      <c r="JRB294" s="93"/>
      <c r="JRC294" s="93"/>
      <c r="JRD294" s="93"/>
      <c r="JRE294" s="93"/>
      <c r="JRF294" s="93"/>
      <c r="JRG294" s="93"/>
      <c r="JRH294" s="93"/>
      <c r="JRI294" s="93"/>
      <c r="JRJ294" s="93"/>
      <c r="JRK294" s="93"/>
      <c r="JRL294" s="93"/>
      <c r="JRM294" s="93"/>
      <c r="JRN294" s="93"/>
      <c r="JRO294" s="93"/>
      <c r="JRP294" s="93"/>
      <c r="JRQ294" s="93"/>
      <c r="JRR294" s="93"/>
      <c r="JRS294" s="93"/>
      <c r="JRT294" s="93"/>
      <c r="JRU294" s="93"/>
      <c r="JRV294" s="93"/>
      <c r="JRW294" s="93"/>
      <c r="JRX294" s="93"/>
      <c r="JRY294" s="93"/>
      <c r="JRZ294" s="93"/>
      <c r="JSA294" s="93"/>
      <c r="JSB294" s="93"/>
      <c r="JSC294" s="93"/>
      <c r="JSD294" s="93"/>
      <c r="JSE294" s="93"/>
      <c r="JSF294" s="93"/>
      <c r="JSG294" s="93"/>
      <c r="JSH294" s="93"/>
      <c r="JSI294" s="93"/>
      <c r="JSJ294" s="93"/>
      <c r="JSK294" s="93"/>
      <c r="JSL294" s="93"/>
      <c r="JSM294" s="93"/>
      <c r="JSN294" s="93"/>
      <c r="JSO294" s="93"/>
      <c r="JSP294" s="93"/>
      <c r="JSQ294" s="93"/>
      <c r="JSR294" s="93"/>
      <c r="JSS294" s="93"/>
      <c r="JST294" s="93"/>
      <c r="JSU294" s="93"/>
      <c r="JSV294" s="93"/>
      <c r="JSW294" s="93"/>
      <c r="JSX294" s="93"/>
      <c r="JSY294" s="93"/>
      <c r="JSZ294" s="93"/>
      <c r="JTA294" s="93"/>
      <c r="JTB294" s="93"/>
      <c r="JTC294" s="93"/>
      <c r="JTD294" s="93"/>
      <c r="JTE294" s="93"/>
      <c r="JTF294" s="93"/>
      <c r="JTG294" s="93"/>
      <c r="JTH294" s="93"/>
      <c r="JTI294" s="93"/>
      <c r="JTJ294" s="93"/>
      <c r="JTK294" s="93"/>
      <c r="JTL294" s="93"/>
      <c r="JTM294" s="93"/>
      <c r="JTN294" s="93"/>
      <c r="JTO294" s="93"/>
      <c r="JTP294" s="93"/>
      <c r="JTQ294" s="93"/>
      <c r="JTR294" s="93"/>
      <c r="JTS294" s="93"/>
      <c r="JTT294" s="93"/>
      <c r="JTU294" s="93"/>
      <c r="JTV294" s="93"/>
      <c r="JTW294" s="93"/>
      <c r="JTX294" s="93"/>
      <c r="JTY294" s="93"/>
      <c r="JTZ294" s="93"/>
      <c r="JUA294" s="93"/>
      <c r="JUB294" s="93"/>
      <c r="JUC294" s="93"/>
      <c r="JUD294" s="93"/>
      <c r="JUE294" s="93"/>
      <c r="JUF294" s="93"/>
      <c r="JUG294" s="93"/>
      <c r="JUH294" s="93"/>
      <c r="JUI294" s="93"/>
      <c r="JUJ294" s="93"/>
      <c r="JUK294" s="93"/>
      <c r="JUL294" s="93"/>
      <c r="JUM294" s="93"/>
      <c r="JUN294" s="93"/>
      <c r="JUO294" s="93"/>
      <c r="JUP294" s="93"/>
      <c r="JUQ294" s="93"/>
      <c r="JUR294" s="93"/>
      <c r="JUS294" s="93"/>
      <c r="JUT294" s="93"/>
      <c r="JUU294" s="93"/>
      <c r="JUV294" s="93"/>
      <c r="JUW294" s="93"/>
      <c r="JUX294" s="93"/>
      <c r="JUY294" s="93"/>
      <c r="JUZ294" s="93"/>
      <c r="JVA294" s="93"/>
      <c r="JVB294" s="93"/>
      <c r="JVC294" s="93"/>
      <c r="JVD294" s="93"/>
      <c r="JVE294" s="93"/>
      <c r="JVF294" s="93"/>
      <c r="JVG294" s="93"/>
      <c r="JVH294" s="93"/>
      <c r="JVI294" s="93"/>
      <c r="JVJ294" s="93"/>
      <c r="JVK294" s="93"/>
      <c r="JVL294" s="93"/>
      <c r="JVM294" s="93"/>
      <c r="JVN294" s="93"/>
      <c r="JVO294" s="93"/>
      <c r="JVP294" s="93"/>
      <c r="JVQ294" s="93"/>
      <c r="JVR294" s="93"/>
      <c r="JVS294" s="93"/>
      <c r="JVT294" s="93"/>
      <c r="JVU294" s="93"/>
      <c r="JVV294" s="93"/>
      <c r="JVW294" s="93"/>
      <c r="JVX294" s="93"/>
      <c r="JVY294" s="93"/>
      <c r="JVZ294" s="93"/>
      <c r="JWA294" s="93"/>
      <c r="JWB294" s="93"/>
      <c r="JWC294" s="93"/>
      <c r="JWD294" s="93"/>
      <c r="JWE294" s="93"/>
      <c r="JWF294" s="93"/>
      <c r="JWG294" s="93"/>
      <c r="JWH294" s="93"/>
      <c r="JWI294" s="93"/>
      <c r="JWJ294" s="93"/>
      <c r="JWK294" s="93"/>
      <c r="JWL294" s="93"/>
      <c r="JWM294" s="93"/>
      <c r="JWN294" s="93"/>
      <c r="JWO294" s="93"/>
      <c r="JWP294" s="93"/>
      <c r="JWQ294" s="93"/>
      <c r="JWR294" s="93"/>
      <c r="JWS294" s="93"/>
      <c r="JWT294" s="93"/>
      <c r="JWU294" s="93"/>
      <c r="JWV294" s="93"/>
      <c r="JWW294" s="93"/>
      <c r="JWX294" s="93"/>
      <c r="JWY294" s="93"/>
      <c r="JWZ294" s="93"/>
      <c r="JXA294" s="93"/>
      <c r="JXB294" s="93"/>
      <c r="JXC294" s="93"/>
      <c r="JXD294" s="93"/>
      <c r="JXE294" s="93"/>
      <c r="JXF294" s="93"/>
      <c r="JXG294" s="93"/>
      <c r="JXH294" s="93"/>
      <c r="JXI294" s="93"/>
      <c r="JXJ294" s="93"/>
      <c r="JXK294" s="93"/>
      <c r="JXL294" s="93"/>
      <c r="JXM294" s="93"/>
      <c r="JXN294" s="93"/>
      <c r="JXO294" s="93"/>
      <c r="JXP294" s="93"/>
      <c r="JXQ294" s="93"/>
      <c r="JXR294" s="93"/>
      <c r="JXS294" s="93"/>
      <c r="JXT294" s="93"/>
      <c r="JXU294" s="93"/>
      <c r="JXV294" s="93"/>
      <c r="JXW294" s="93"/>
      <c r="JXX294" s="93"/>
      <c r="JXY294" s="93"/>
      <c r="JXZ294" s="93"/>
      <c r="JYA294" s="93"/>
      <c r="JYB294" s="93"/>
      <c r="JYC294" s="93"/>
      <c r="JYD294" s="93"/>
      <c r="JYE294" s="93"/>
      <c r="JYF294" s="93"/>
      <c r="JYG294" s="93"/>
      <c r="JYH294" s="93"/>
      <c r="JYI294" s="93"/>
      <c r="JYJ294" s="93"/>
      <c r="JYK294" s="93"/>
      <c r="JYL294" s="93"/>
      <c r="JYM294" s="93"/>
      <c r="JYN294" s="93"/>
      <c r="JYO294" s="93"/>
      <c r="JYP294" s="93"/>
      <c r="JYQ294" s="93"/>
      <c r="JYR294" s="93"/>
      <c r="JYS294" s="93"/>
      <c r="JYT294" s="93"/>
      <c r="JYU294" s="93"/>
      <c r="JYV294" s="93"/>
      <c r="JYW294" s="93"/>
      <c r="JYX294" s="93"/>
      <c r="JYY294" s="93"/>
      <c r="JYZ294" s="93"/>
      <c r="JZA294" s="93"/>
      <c r="JZB294" s="93"/>
      <c r="JZC294" s="93"/>
      <c r="JZD294" s="93"/>
      <c r="JZE294" s="93"/>
      <c r="JZF294" s="93"/>
      <c r="JZG294" s="93"/>
      <c r="JZH294" s="93"/>
      <c r="JZI294" s="93"/>
      <c r="JZJ294" s="93"/>
      <c r="JZK294" s="93"/>
      <c r="JZL294" s="93"/>
      <c r="JZM294" s="93"/>
      <c r="JZN294" s="93"/>
      <c r="JZO294" s="93"/>
      <c r="JZP294" s="93"/>
      <c r="JZQ294" s="93"/>
      <c r="JZR294" s="93"/>
      <c r="JZS294" s="93"/>
      <c r="JZT294" s="93"/>
      <c r="JZU294" s="93"/>
      <c r="JZV294" s="93"/>
      <c r="JZW294" s="93"/>
      <c r="JZX294" s="93"/>
      <c r="JZY294" s="93"/>
      <c r="JZZ294" s="93"/>
      <c r="KAA294" s="93"/>
      <c r="KAB294" s="93"/>
      <c r="KAC294" s="93"/>
      <c r="KAD294" s="93"/>
      <c r="KAE294" s="93"/>
      <c r="KAF294" s="93"/>
      <c r="KAG294" s="93"/>
      <c r="KAH294" s="93"/>
      <c r="KAI294" s="93"/>
      <c r="KAJ294" s="93"/>
      <c r="KAK294" s="93"/>
      <c r="KAL294" s="93"/>
      <c r="KAM294" s="93"/>
      <c r="KAN294" s="93"/>
      <c r="KAO294" s="93"/>
      <c r="KAP294" s="93"/>
      <c r="KAQ294" s="93"/>
      <c r="KAR294" s="93"/>
      <c r="KAS294" s="93"/>
      <c r="KAT294" s="93"/>
      <c r="KAU294" s="93"/>
      <c r="KAV294" s="93"/>
      <c r="KAW294" s="93"/>
      <c r="KAX294" s="93"/>
      <c r="KAY294" s="93"/>
      <c r="KAZ294" s="93"/>
      <c r="KBA294" s="93"/>
      <c r="KBB294" s="93"/>
      <c r="KBC294" s="93"/>
      <c r="KBD294" s="93"/>
      <c r="KBE294" s="93"/>
      <c r="KBF294" s="93"/>
      <c r="KBG294" s="93"/>
      <c r="KBH294" s="93"/>
      <c r="KBI294" s="93"/>
      <c r="KBJ294" s="93"/>
      <c r="KBK294" s="93"/>
      <c r="KBL294" s="93"/>
      <c r="KBM294" s="93"/>
      <c r="KBN294" s="93"/>
      <c r="KBO294" s="93"/>
      <c r="KBP294" s="93"/>
      <c r="KBQ294" s="93"/>
      <c r="KBR294" s="93"/>
      <c r="KBS294" s="93"/>
      <c r="KBT294" s="93"/>
      <c r="KBU294" s="93"/>
      <c r="KBV294" s="93"/>
      <c r="KBW294" s="93"/>
      <c r="KBX294" s="93"/>
      <c r="KBY294" s="93"/>
      <c r="KBZ294" s="93"/>
      <c r="KCA294" s="93"/>
      <c r="KCB294" s="93"/>
      <c r="KCC294" s="93"/>
      <c r="KCD294" s="93"/>
      <c r="KCE294" s="93"/>
      <c r="KCF294" s="93"/>
      <c r="KCG294" s="93"/>
      <c r="KCH294" s="93"/>
      <c r="KCI294" s="93"/>
      <c r="KCJ294" s="93"/>
      <c r="KCK294" s="93"/>
      <c r="KCL294" s="93"/>
      <c r="KCM294" s="93"/>
      <c r="KCN294" s="93"/>
      <c r="KCO294" s="93"/>
      <c r="KCP294" s="93"/>
      <c r="KCQ294" s="93"/>
      <c r="KCR294" s="93"/>
      <c r="KCS294" s="93"/>
      <c r="KCT294" s="93"/>
      <c r="KCU294" s="93"/>
      <c r="KCV294" s="93"/>
      <c r="KCW294" s="93"/>
      <c r="KCX294" s="93"/>
      <c r="KCY294" s="93"/>
      <c r="KCZ294" s="93"/>
      <c r="KDA294" s="93"/>
      <c r="KDB294" s="93"/>
      <c r="KDC294" s="93"/>
      <c r="KDD294" s="93"/>
      <c r="KDE294" s="93"/>
      <c r="KDF294" s="93"/>
      <c r="KDG294" s="93"/>
      <c r="KDH294" s="93"/>
      <c r="KDI294" s="93"/>
      <c r="KDJ294" s="93"/>
      <c r="KDK294" s="93"/>
      <c r="KDL294" s="93"/>
      <c r="KDM294" s="93"/>
      <c r="KDN294" s="93"/>
      <c r="KDO294" s="93"/>
      <c r="KDP294" s="93"/>
      <c r="KDQ294" s="93"/>
      <c r="KDR294" s="93"/>
      <c r="KDS294" s="93"/>
      <c r="KDT294" s="93"/>
      <c r="KDU294" s="93"/>
      <c r="KDV294" s="93"/>
      <c r="KDW294" s="93"/>
      <c r="KDX294" s="93"/>
      <c r="KDY294" s="93"/>
      <c r="KDZ294" s="93"/>
      <c r="KEA294" s="93"/>
      <c r="KEB294" s="93"/>
      <c r="KEC294" s="93"/>
      <c r="KED294" s="93"/>
      <c r="KEE294" s="93"/>
      <c r="KEF294" s="93"/>
      <c r="KEG294" s="93"/>
      <c r="KEH294" s="93"/>
      <c r="KEI294" s="93"/>
      <c r="KEJ294" s="93"/>
      <c r="KEK294" s="93"/>
      <c r="KEL294" s="93"/>
      <c r="KEM294" s="93"/>
      <c r="KEN294" s="93"/>
      <c r="KEO294" s="93"/>
      <c r="KEP294" s="93"/>
      <c r="KEQ294" s="93"/>
      <c r="KER294" s="93"/>
      <c r="KES294" s="93"/>
      <c r="KET294" s="93"/>
      <c r="KEU294" s="93"/>
      <c r="KEV294" s="93"/>
      <c r="KEW294" s="93"/>
      <c r="KEX294" s="93"/>
      <c r="KEY294" s="93"/>
      <c r="KEZ294" s="93"/>
      <c r="KFA294" s="93"/>
      <c r="KFB294" s="93"/>
      <c r="KFC294" s="93"/>
      <c r="KFD294" s="93"/>
      <c r="KFE294" s="93"/>
      <c r="KFF294" s="93"/>
      <c r="KFG294" s="93"/>
      <c r="KFH294" s="93"/>
      <c r="KFI294" s="93"/>
      <c r="KFJ294" s="93"/>
      <c r="KFK294" s="93"/>
      <c r="KFL294" s="93"/>
      <c r="KFM294" s="93"/>
      <c r="KFN294" s="93"/>
      <c r="KFO294" s="93"/>
      <c r="KFP294" s="93"/>
      <c r="KFQ294" s="93"/>
      <c r="KFR294" s="93"/>
      <c r="KFS294" s="93"/>
      <c r="KFT294" s="93"/>
      <c r="KFU294" s="93"/>
      <c r="KFV294" s="93"/>
      <c r="KFW294" s="93"/>
      <c r="KFX294" s="93"/>
      <c r="KFY294" s="93"/>
      <c r="KFZ294" s="93"/>
      <c r="KGA294" s="93"/>
      <c r="KGB294" s="93"/>
      <c r="KGC294" s="93"/>
      <c r="KGD294" s="93"/>
      <c r="KGE294" s="93"/>
      <c r="KGF294" s="93"/>
      <c r="KGG294" s="93"/>
      <c r="KGH294" s="93"/>
      <c r="KGI294" s="93"/>
      <c r="KGJ294" s="93"/>
      <c r="KGK294" s="93"/>
      <c r="KGL294" s="93"/>
      <c r="KGM294" s="93"/>
      <c r="KGN294" s="93"/>
      <c r="KGO294" s="93"/>
      <c r="KGP294" s="93"/>
      <c r="KGQ294" s="93"/>
      <c r="KGR294" s="93"/>
      <c r="KGS294" s="93"/>
      <c r="KGT294" s="93"/>
      <c r="KGU294" s="93"/>
      <c r="KGV294" s="93"/>
      <c r="KGW294" s="93"/>
      <c r="KGX294" s="93"/>
      <c r="KGY294" s="93"/>
      <c r="KGZ294" s="93"/>
      <c r="KHA294" s="93"/>
      <c r="KHB294" s="93"/>
      <c r="KHC294" s="93"/>
      <c r="KHD294" s="93"/>
      <c r="KHE294" s="93"/>
      <c r="KHF294" s="93"/>
      <c r="KHG294" s="93"/>
      <c r="KHH294" s="93"/>
      <c r="KHI294" s="93"/>
      <c r="KHJ294" s="93"/>
      <c r="KHK294" s="93"/>
      <c r="KHL294" s="93"/>
      <c r="KHM294" s="93"/>
      <c r="KHN294" s="93"/>
      <c r="KHO294" s="93"/>
      <c r="KHP294" s="93"/>
      <c r="KHQ294" s="93"/>
      <c r="KHR294" s="93"/>
      <c r="KHS294" s="93"/>
      <c r="KHT294" s="93"/>
      <c r="KHU294" s="93"/>
      <c r="KHV294" s="93"/>
      <c r="KHW294" s="93"/>
      <c r="KHX294" s="93"/>
      <c r="KHY294" s="93"/>
      <c r="KHZ294" s="93"/>
      <c r="KIA294" s="93"/>
      <c r="KIB294" s="93"/>
      <c r="KIC294" s="93"/>
      <c r="KID294" s="93"/>
      <c r="KIE294" s="93"/>
      <c r="KIF294" s="93"/>
      <c r="KIG294" s="93"/>
      <c r="KIH294" s="93"/>
      <c r="KII294" s="93"/>
      <c r="KIJ294" s="93"/>
      <c r="KIK294" s="93"/>
      <c r="KIL294" s="93"/>
      <c r="KIM294" s="93"/>
      <c r="KIN294" s="93"/>
      <c r="KIO294" s="93"/>
      <c r="KIP294" s="93"/>
      <c r="KIQ294" s="93"/>
      <c r="KIR294" s="93"/>
      <c r="KIS294" s="93"/>
      <c r="KIT294" s="93"/>
      <c r="KIU294" s="93"/>
      <c r="KIV294" s="93"/>
      <c r="KIW294" s="93"/>
      <c r="KIX294" s="93"/>
      <c r="KIY294" s="93"/>
      <c r="KIZ294" s="93"/>
      <c r="KJA294" s="93"/>
      <c r="KJB294" s="93"/>
      <c r="KJC294" s="93"/>
      <c r="KJD294" s="93"/>
      <c r="KJE294" s="93"/>
      <c r="KJF294" s="93"/>
      <c r="KJG294" s="93"/>
      <c r="KJH294" s="93"/>
      <c r="KJI294" s="93"/>
      <c r="KJJ294" s="93"/>
      <c r="KJK294" s="93"/>
      <c r="KJL294" s="93"/>
      <c r="KJM294" s="93"/>
      <c r="KJN294" s="93"/>
      <c r="KJO294" s="93"/>
      <c r="KJP294" s="93"/>
      <c r="KJQ294" s="93"/>
      <c r="KJR294" s="93"/>
      <c r="KJS294" s="93"/>
      <c r="KJT294" s="93"/>
      <c r="KJU294" s="93"/>
      <c r="KJV294" s="93"/>
      <c r="KJW294" s="93"/>
      <c r="KJX294" s="93"/>
      <c r="KJY294" s="93"/>
      <c r="KJZ294" s="93"/>
      <c r="KKA294" s="93"/>
      <c r="KKB294" s="93"/>
      <c r="KKC294" s="93"/>
      <c r="KKD294" s="93"/>
      <c r="KKE294" s="93"/>
      <c r="KKF294" s="93"/>
      <c r="KKG294" s="93"/>
      <c r="KKH294" s="93"/>
      <c r="KKI294" s="93"/>
      <c r="KKJ294" s="93"/>
      <c r="KKK294" s="93"/>
      <c r="KKL294" s="93"/>
      <c r="KKM294" s="93"/>
      <c r="KKN294" s="93"/>
      <c r="KKO294" s="93"/>
      <c r="KKP294" s="93"/>
      <c r="KKQ294" s="93"/>
      <c r="KKR294" s="93"/>
      <c r="KKS294" s="93"/>
      <c r="KKT294" s="93"/>
      <c r="KKU294" s="93"/>
      <c r="KKV294" s="93"/>
      <c r="KKW294" s="93"/>
      <c r="KKX294" s="93"/>
      <c r="KKY294" s="93"/>
      <c r="KKZ294" s="93"/>
      <c r="KLA294" s="93"/>
      <c r="KLB294" s="93"/>
      <c r="KLC294" s="93"/>
      <c r="KLD294" s="93"/>
      <c r="KLE294" s="93"/>
      <c r="KLF294" s="93"/>
      <c r="KLG294" s="93"/>
      <c r="KLH294" s="93"/>
      <c r="KLI294" s="93"/>
      <c r="KLJ294" s="93"/>
      <c r="KLK294" s="93"/>
      <c r="KLL294" s="93"/>
      <c r="KLM294" s="93"/>
      <c r="KLN294" s="93"/>
      <c r="KLO294" s="93"/>
      <c r="KLP294" s="93"/>
      <c r="KLQ294" s="93"/>
      <c r="KLR294" s="93"/>
      <c r="KLS294" s="93"/>
      <c r="KLT294" s="93"/>
      <c r="KLU294" s="93"/>
      <c r="KLV294" s="93"/>
      <c r="KLW294" s="93"/>
      <c r="KLX294" s="93"/>
      <c r="KLY294" s="93"/>
      <c r="KLZ294" s="93"/>
      <c r="KMA294" s="93"/>
      <c r="KMB294" s="93"/>
      <c r="KMC294" s="93"/>
      <c r="KMD294" s="93"/>
      <c r="KME294" s="93"/>
      <c r="KMF294" s="93"/>
      <c r="KMG294" s="93"/>
      <c r="KMH294" s="93"/>
      <c r="KMI294" s="93"/>
      <c r="KMJ294" s="93"/>
      <c r="KMK294" s="93"/>
      <c r="KML294" s="93"/>
      <c r="KMM294" s="93"/>
      <c r="KMN294" s="93"/>
      <c r="KMO294" s="93"/>
      <c r="KMP294" s="93"/>
      <c r="KMQ294" s="93"/>
      <c r="KMR294" s="93"/>
      <c r="KMS294" s="93"/>
      <c r="KMT294" s="93"/>
      <c r="KMU294" s="93"/>
      <c r="KMV294" s="93"/>
      <c r="KMW294" s="93"/>
      <c r="KMX294" s="93"/>
      <c r="KMY294" s="93"/>
      <c r="KMZ294" s="93"/>
      <c r="KNA294" s="93"/>
      <c r="KNB294" s="93"/>
      <c r="KNC294" s="93"/>
      <c r="KND294" s="93"/>
      <c r="KNE294" s="93"/>
      <c r="KNF294" s="93"/>
      <c r="KNG294" s="93"/>
      <c r="KNH294" s="93"/>
      <c r="KNI294" s="93"/>
      <c r="KNJ294" s="93"/>
      <c r="KNK294" s="93"/>
      <c r="KNL294" s="93"/>
      <c r="KNM294" s="93"/>
      <c r="KNN294" s="93"/>
      <c r="KNO294" s="93"/>
      <c r="KNP294" s="93"/>
      <c r="KNQ294" s="93"/>
      <c r="KNR294" s="93"/>
      <c r="KNS294" s="93"/>
      <c r="KNT294" s="93"/>
      <c r="KNU294" s="93"/>
      <c r="KNV294" s="93"/>
      <c r="KNW294" s="93"/>
      <c r="KNX294" s="93"/>
      <c r="KNY294" s="93"/>
      <c r="KNZ294" s="93"/>
      <c r="KOA294" s="93"/>
      <c r="KOB294" s="93"/>
      <c r="KOC294" s="93"/>
      <c r="KOD294" s="93"/>
      <c r="KOE294" s="93"/>
      <c r="KOF294" s="93"/>
      <c r="KOG294" s="93"/>
      <c r="KOH294" s="93"/>
      <c r="KOI294" s="93"/>
      <c r="KOJ294" s="93"/>
      <c r="KOK294" s="93"/>
      <c r="KOL294" s="93"/>
      <c r="KOM294" s="93"/>
      <c r="KON294" s="93"/>
      <c r="KOO294" s="93"/>
      <c r="KOP294" s="93"/>
      <c r="KOQ294" s="93"/>
      <c r="KOR294" s="93"/>
      <c r="KOS294" s="93"/>
      <c r="KOT294" s="93"/>
      <c r="KOU294" s="93"/>
      <c r="KOV294" s="93"/>
      <c r="KOW294" s="93"/>
      <c r="KOX294" s="93"/>
      <c r="KOY294" s="93"/>
      <c r="KOZ294" s="93"/>
      <c r="KPA294" s="93"/>
      <c r="KPB294" s="93"/>
      <c r="KPC294" s="93"/>
      <c r="KPD294" s="93"/>
      <c r="KPE294" s="93"/>
      <c r="KPF294" s="93"/>
      <c r="KPG294" s="93"/>
      <c r="KPH294" s="93"/>
      <c r="KPI294" s="93"/>
      <c r="KPJ294" s="93"/>
      <c r="KPK294" s="93"/>
      <c r="KPL294" s="93"/>
      <c r="KPM294" s="93"/>
      <c r="KPN294" s="93"/>
      <c r="KPO294" s="93"/>
      <c r="KPP294" s="93"/>
      <c r="KPQ294" s="93"/>
      <c r="KPR294" s="93"/>
      <c r="KPS294" s="93"/>
      <c r="KPT294" s="93"/>
      <c r="KPU294" s="93"/>
      <c r="KPV294" s="93"/>
      <c r="KPW294" s="93"/>
      <c r="KPX294" s="93"/>
      <c r="KPY294" s="93"/>
      <c r="KPZ294" s="93"/>
      <c r="KQA294" s="93"/>
      <c r="KQB294" s="93"/>
      <c r="KQC294" s="93"/>
      <c r="KQD294" s="93"/>
      <c r="KQE294" s="93"/>
      <c r="KQF294" s="93"/>
      <c r="KQG294" s="93"/>
      <c r="KQH294" s="93"/>
      <c r="KQI294" s="93"/>
      <c r="KQJ294" s="93"/>
      <c r="KQK294" s="93"/>
      <c r="KQL294" s="93"/>
      <c r="KQM294" s="93"/>
      <c r="KQN294" s="93"/>
      <c r="KQO294" s="93"/>
      <c r="KQP294" s="93"/>
      <c r="KQQ294" s="93"/>
      <c r="KQR294" s="93"/>
      <c r="KQS294" s="93"/>
      <c r="KQT294" s="93"/>
      <c r="KQU294" s="93"/>
      <c r="KQV294" s="93"/>
      <c r="KQW294" s="93"/>
      <c r="KQX294" s="93"/>
      <c r="KQY294" s="93"/>
      <c r="KQZ294" s="93"/>
      <c r="KRA294" s="93"/>
      <c r="KRB294" s="93"/>
      <c r="KRC294" s="93"/>
      <c r="KRD294" s="93"/>
      <c r="KRE294" s="93"/>
      <c r="KRF294" s="93"/>
      <c r="KRG294" s="93"/>
      <c r="KRH294" s="93"/>
      <c r="KRI294" s="93"/>
      <c r="KRJ294" s="93"/>
      <c r="KRK294" s="93"/>
      <c r="KRL294" s="93"/>
      <c r="KRM294" s="93"/>
      <c r="KRN294" s="93"/>
      <c r="KRO294" s="93"/>
      <c r="KRP294" s="93"/>
      <c r="KRQ294" s="93"/>
      <c r="KRR294" s="93"/>
      <c r="KRS294" s="93"/>
      <c r="KRT294" s="93"/>
      <c r="KRU294" s="93"/>
      <c r="KRV294" s="93"/>
      <c r="KRW294" s="93"/>
      <c r="KRX294" s="93"/>
      <c r="KRY294" s="93"/>
      <c r="KRZ294" s="93"/>
      <c r="KSA294" s="93"/>
      <c r="KSB294" s="93"/>
      <c r="KSC294" s="93"/>
      <c r="KSD294" s="93"/>
      <c r="KSE294" s="93"/>
      <c r="KSF294" s="93"/>
      <c r="KSG294" s="93"/>
      <c r="KSH294" s="93"/>
      <c r="KSI294" s="93"/>
      <c r="KSJ294" s="93"/>
      <c r="KSK294" s="93"/>
      <c r="KSL294" s="93"/>
      <c r="KSM294" s="93"/>
      <c r="KSN294" s="93"/>
      <c r="KSO294" s="93"/>
      <c r="KSP294" s="93"/>
      <c r="KSQ294" s="93"/>
      <c r="KSR294" s="93"/>
      <c r="KSS294" s="93"/>
      <c r="KST294" s="93"/>
      <c r="KSU294" s="93"/>
      <c r="KSV294" s="93"/>
      <c r="KSW294" s="93"/>
      <c r="KSX294" s="93"/>
      <c r="KSY294" s="93"/>
      <c r="KSZ294" s="93"/>
      <c r="KTA294" s="93"/>
      <c r="KTB294" s="93"/>
      <c r="KTC294" s="93"/>
      <c r="KTD294" s="93"/>
      <c r="KTE294" s="93"/>
      <c r="KTF294" s="93"/>
      <c r="KTG294" s="93"/>
      <c r="KTH294" s="93"/>
      <c r="KTI294" s="93"/>
      <c r="KTJ294" s="93"/>
      <c r="KTK294" s="93"/>
      <c r="KTL294" s="93"/>
      <c r="KTM294" s="93"/>
      <c r="KTN294" s="93"/>
      <c r="KTO294" s="93"/>
      <c r="KTP294" s="93"/>
      <c r="KTQ294" s="93"/>
      <c r="KTR294" s="93"/>
      <c r="KTS294" s="93"/>
      <c r="KTT294" s="93"/>
      <c r="KTU294" s="93"/>
      <c r="KTV294" s="93"/>
      <c r="KTW294" s="93"/>
      <c r="KTX294" s="93"/>
      <c r="KTY294" s="93"/>
      <c r="KTZ294" s="93"/>
      <c r="KUA294" s="93"/>
      <c r="KUB294" s="93"/>
      <c r="KUC294" s="93"/>
      <c r="KUD294" s="93"/>
      <c r="KUE294" s="93"/>
      <c r="KUF294" s="93"/>
      <c r="KUG294" s="93"/>
      <c r="KUH294" s="93"/>
      <c r="KUI294" s="93"/>
      <c r="KUJ294" s="93"/>
      <c r="KUK294" s="93"/>
      <c r="KUL294" s="93"/>
      <c r="KUM294" s="93"/>
      <c r="KUN294" s="93"/>
      <c r="KUO294" s="93"/>
      <c r="KUP294" s="93"/>
      <c r="KUQ294" s="93"/>
      <c r="KUR294" s="93"/>
      <c r="KUS294" s="93"/>
      <c r="KUT294" s="93"/>
      <c r="KUU294" s="93"/>
      <c r="KUV294" s="93"/>
      <c r="KUW294" s="93"/>
      <c r="KUX294" s="93"/>
      <c r="KUY294" s="93"/>
      <c r="KUZ294" s="93"/>
      <c r="KVA294" s="93"/>
      <c r="KVB294" s="93"/>
      <c r="KVC294" s="93"/>
      <c r="KVD294" s="93"/>
      <c r="KVE294" s="93"/>
      <c r="KVF294" s="93"/>
      <c r="KVG294" s="93"/>
      <c r="KVH294" s="93"/>
      <c r="KVI294" s="93"/>
      <c r="KVJ294" s="93"/>
      <c r="KVK294" s="93"/>
      <c r="KVL294" s="93"/>
      <c r="KVM294" s="93"/>
      <c r="KVN294" s="93"/>
      <c r="KVO294" s="93"/>
      <c r="KVP294" s="93"/>
      <c r="KVQ294" s="93"/>
      <c r="KVR294" s="93"/>
      <c r="KVS294" s="93"/>
      <c r="KVT294" s="93"/>
      <c r="KVU294" s="93"/>
      <c r="KVV294" s="93"/>
      <c r="KVW294" s="93"/>
      <c r="KVX294" s="93"/>
      <c r="KVY294" s="93"/>
      <c r="KVZ294" s="93"/>
      <c r="KWA294" s="93"/>
      <c r="KWB294" s="93"/>
      <c r="KWC294" s="93"/>
      <c r="KWD294" s="93"/>
      <c r="KWE294" s="93"/>
      <c r="KWF294" s="93"/>
      <c r="KWG294" s="93"/>
      <c r="KWH294" s="93"/>
      <c r="KWI294" s="93"/>
      <c r="KWJ294" s="93"/>
      <c r="KWK294" s="93"/>
      <c r="KWL294" s="93"/>
      <c r="KWM294" s="93"/>
      <c r="KWN294" s="93"/>
      <c r="KWO294" s="93"/>
      <c r="KWP294" s="93"/>
      <c r="KWQ294" s="93"/>
      <c r="KWR294" s="93"/>
      <c r="KWS294" s="93"/>
      <c r="KWT294" s="93"/>
      <c r="KWU294" s="93"/>
      <c r="KWV294" s="93"/>
      <c r="KWW294" s="93"/>
      <c r="KWX294" s="93"/>
      <c r="KWY294" s="93"/>
      <c r="KWZ294" s="93"/>
      <c r="KXA294" s="93"/>
      <c r="KXB294" s="93"/>
      <c r="KXC294" s="93"/>
      <c r="KXD294" s="93"/>
      <c r="KXE294" s="93"/>
      <c r="KXF294" s="93"/>
      <c r="KXG294" s="93"/>
      <c r="KXH294" s="93"/>
      <c r="KXI294" s="93"/>
      <c r="KXJ294" s="93"/>
      <c r="KXK294" s="93"/>
      <c r="KXL294" s="93"/>
      <c r="KXM294" s="93"/>
      <c r="KXN294" s="93"/>
      <c r="KXO294" s="93"/>
      <c r="KXP294" s="93"/>
      <c r="KXQ294" s="93"/>
      <c r="KXR294" s="93"/>
      <c r="KXS294" s="93"/>
      <c r="KXT294" s="93"/>
      <c r="KXU294" s="93"/>
      <c r="KXV294" s="93"/>
      <c r="KXW294" s="93"/>
      <c r="KXX294" s="93"/>
      <c r="KXY294" s="93"/>
      <c r="KXZ294" s="93"/>
      <c r="KYA294" s="93"/>
      <c r="KYB294" s="93"/>
      <c r="KYC294" s="93"/>
      <c r="KYD294" s="93"/>
      <c r="KYE294" s="93"/>
      <c r="KYF294" s="93"/>
      <c r="KYG294" s="93"/>
      <c r="KYH294" s="93"/>
      <c r="KYI294" s="93"/>
      <c r="KYJ294" s="93"/>
      <c r="KYK294" s="93"/>
      <c r="KYL294" s="93"/>
      <c r="KYM294" s="93"/>
      <c r="KYN294" s="93"/>
      <c r="KYO294" s="93"/>
      <c r="KYP294" s="93"/>
      <c r="KYQ294" s="93"/>
      <c r="KYR294" s="93"/>
      <c r="KYS294" s="93"/>
      <c r="KYT294" s="93"/>
      <c r="KYU294" s="93"/>
      <c r="KYV294" s="93"/>
      <c r="KYW294" s="93"/>
      <c r="KYX294" s="93"/>
      <c r="KYY294" s="93"/>
      <c r="KYZ294" s="93"/>
      <c r="KZA294" s="93"/>
      <c r="KZB294" s="93"/>
      <c r="KZC294" s="93"/>
      <c r="KZD294" s="93"/>
      <c r="KZE294" s="93"/>
      <c r="KZF294" s="93"/>
      <c r="KZG294" s="93"/>
      <c r="KZH294" s="93"/>
      <c r="KZI294" s="93"/>
      <c r="KZJ294" s="93"/>
      <c r="KZK294" s="93"/>
      <c r="KZL294" s="93"/>
      <c r="KZM294" s="93"/>
      <c r="KZN294" s="93"/>
      <c r="KZO294" s="93"/>
      <c r="KZP294" s="93"/>
      <c r="KZQ294" s="93"/>
      <c r="KZR294" s="93"/>
      <c r="KZS294" s="93"/>
      <c r="KZT294" s="93"/>
      <c r="KZU294" s="93"/>
      <c r="KZV294" s="93"/>
      <c r="KZW294" s="93"/>
      <c r="KZX294" s="93"/>
      <c r="KZY294" s="93"/>
      <c r="KZZ294" s="93"/>
      <c r="LAA294" s="93"/>
      <c r="LAB294" s="93"/>
      <c r="LAC294" s="93"/>
      <c r="LAD294" s="93"/>
      <c r="LAE294" s="93"/>
      <c r="LAF294" s="93"/>
      <c r="LAG294" s="93"/>
      <c r="LAH294" s="93"/>
      <c r="LAI294" s="93"/>
      <c r="LAJ294" s="93"/>
      <c r="LAK294" s="93"/>
      <c r="LAL294" s="93"/>
      <c r="LAM294" s="93"/>
      <c r="LAN294" s="93"/>
      <c r="LAO294" s="93"/>
      <c r="LAP294" s="93"/>
      <c r="LAQ294" s="93"/>
      <c r="LAR294" s="93"/>
      <c r="LAS294" s="93"/>
      <c r="LAT294" s="93"/>
      <c r="LAU294" s="93"/>
      <c r="LAV294" s="93"/>
      <c r="LAW294" s="93"/>
      <c r="LAX294" s="93"/>
      <c r="LAY294" s="93"/>
      <c r="LAZ294" s="93"/>
      <c r="LBA294" s="93"/>
      <c r="LBB294" s="93"/>
      <c r="LBC294" s="93"/>
      <c r="LBD294" s="93"/>
      <c r="LBE294" s="93"/>
      <c r="LBF294" s="93"/>
      <c r="LBG294" s="93"/>
      <c r="LBH294" s="93"/>
      <c r="LBI294" s="93"/>
      <c r="LBJ294" s="93"/>
      <c r="LBK294" s="93"/>
      <c r="LBL294" s="93"/>
      <c r="LBM294" s="93"/>
      <c r="LBN294" s="93"/>
      <c r="LBO294" s="93"/>
      <c r="LBP294" s="93"/>
      <c r="LBQ294" s="93"/>
      <c r="LBR294" s="93"/>
      <c r="LBS294" s="93"/>
      <c r="LBT294" s="93"/>
      <c r="LBU294" s="93"/>
      <c r="LBV294" s="93"/>
      <c r="LBW294" s="93"/>
      <c r="LBX294" s="93"/>
      <c r="LBY294" s="93"/>
      <c r="LBZ294" s="93"/>
      <c r="LCA294" s="93"/>
      <c r="LCB294" s="93"/>
      <c r="LCC294" s="93"/>
      <c r="LCD294" s="93"/>
      <c r="LCE294" s="93"/>
      <c r="LCF294" s="93"/>
      <c r="LCG294" s="93"/>
      <c r="LCH294" s="93"/>
      <c r="LCI294" s="93"/>
      <c r="LCJ294" s="93"/>
      <c r="LCK294" s="93"/>
      <c r="LCL294" s="93"/>
      <c r="LCM294" s="93"/>
      <c r="LCN294" s="93"/>
      <c r="LCO294" s="93"/>
      <c r="LCP294" s="93"/>
      <c r="LCQ294" s="93"/>
      <c r="LCR294" s="93"/>
      <c r="LCS294" s="93"/>
      <c r="LCT294" s="93"/>
      <c r="LCU294" s="93"/>
      <c r="LCV294" s="93"/>
      <c r="LCW294" s="93"/>
      <c r="LCX294" s="93"/>
      <c r="LCY294" s="93"/>
      <c r="LCZ294" s="93"/>
      <c r="LDA294" s="93"/>
      <c r="LDB294" s="93"/>
      <c r="LDC294" s="93"/>
      <c r="LDD294" s="93"/>
      <c r="LDE294" s="93"/>
      <c r="LDF294" s="93"/>
      <c r="LDG294" s="93"/>
      <c r="LDH294" s="93"/>
      <c r="LDI294" s="93"/>
      <c r="LDJ294" s="93"/>
      <c r="LDK294" s="93"/>
      <c r="LDL294" s="93"/>
      <c r="LDM294" s="93"/>
      <c r="LDN294" s="93"/>
      <c r="LDO294" s="93"/>
      <c r="LDP294" s="93"/>
      <c r="LDQ294" s="93"/>
      <c r="LDR294" s="93"/>
      <c r="LDS294" s="93"/>
      <c r="LDT294" s="93"/>
      <c r="LDU294" s="93"/>
      <c r="LDV294" s="93"/>
      <c r="LDW294" s="93"/>
      <c r="LDX294" s="93"/>
      <c r="LDY294" s="93"/>
      <c r="LDZ294" s="93"/>
      <c r="LEA294" s="93"/>
      <c r="LEB294" s="93"/>
      <c r="LEC294" s="93"/>
      <c r="LED294" s="93"/>
      <c r="LEE294" s="93"/>
      <c r="LEF294" s="93"/>
      <c r="LEG294" s="93"/>
      <c r="LEH294" s="93"/>
      <c r="LEI294" s="93"/>
      <c r="LEJ294" s="93"/>
      <c r="LEK294" s="93"/>
      <c r="LEL294" s="93"/>
      <c r="LEM294" s="93"/>
      <c r="LEN294" s="93"/>
      <c r="LEO294" s="93"/>
      <c r="LEP294" s="93"/>
      <c r="LEQ294" s="93"/>
      <c r="LER294" s="93"/>
      <c r="LES294" s="93"/>
      <c r="LET294" s="93"/>
      <c r="LEU294" s="93"/>
      <c r="LEV294" s="93"/>
      <c r="LEW294" s="93"/>
      <c r="LEX294" s="93"/>
      <c r="LEY294" s="93"/>
      <c r="LEZ294" s="93"/>
      <c r="LFA294" s="93"/>
      <c r="LFB294" s="93"/>
      <c r="LFC294" s="93"/>
      <c r="LFD294" s="93"/>
      <c r="LFE294" s="93"/>
      <c r="LFF294" s="93"/>
      <c r="LFG294" s="93"/>
      <c r="LFH294" s="93"/>
      <c r="LFI294" s="93"/>
      <c r="LFJ294" s="93"/>
      <c r="LFK294" s="93"/>
      <c r="LFL294" s="93"/>
      <c r="LFM294" s="93"/>
      <c r="LFN294" s="93"/>
      <c r="LFO294" s="93"/>
      <c r="LFP294" s="93"/>
      <c r="LFQ294" s="93"/>
      <c r="LFR294" s="93"/>
      <c r="LFS294" s="93"/>
      <c r="LFT294" s="93"/>
      <c r="LFU294" s="93"/>
      <c r="LFV294" s="93"/>
      <c r="LFW294" s="93"/>
      <c r="LFX294" s="93"/>
      <c r="LFY294" s="93"/>
      <c r="LFZ294" s="93"/>
      <c r="LGA294" s="93"/>
      <c r="LGB294" s="93"/>
      <c r="LGC294" s="93"/>
      <c r="LGD294" s="93"/>
      <c r="LGE294" s="93"/>
      <c r="LGF294" s="93"/>
      <c r="LGG294" s="93"/>
      <c r="LGH294" s="93"/>
      <c r="LGI294" s="93"/>
      <c r="LGJ294" s="93"/>
      <c r="LGK294" s="93"/>
      <c r="LGL294" s="93"/>
      <c r="LGM294" s="93"/>
      <c r="LGN294" s="93"/>
      <c r="LGO294" s="93"/>
      <c r="LGP294" s="93"/>
      <c r="LGQ294" s="93"/>
      <c r="LGR294" s="93"/>
      <c r="LGS294" s="93"/>
      <c r="LGT294" s="93"/>
      <c r="LGU294" s="93"/>
      <c r="LGV294" s="93"/>
      <c r="LGW294" s="93"/>
      <c r="LGX294" s="93"/>
      <c r="LGY294" s="93"/>
      <c r="LGZ294" s="93"/>
      <c r="LHA294" s="93"/>
      <c r="LHB294" s="93"/>
      <c r="LHC294" s="93"/>
      <c r="LHD294" s="93"/>
      <c r="LHE294" s="93"/>
      <c r="LHF294" s="93"/>
      <c r="LHG294" s="93"/>
      <c r="LHH294" s="93"/>
      <c r="LHI294" s="93"/>
      <c r="LHJ294" s="93"/>
      <c r="LHK294" s="93"/>
      <c r="LHL294" s="93"/>
      <c r="LHM294" s="93"/>
      <c r="LHN294" s="93"/>
      <c r="LHO294" s="93"/>
      <c r="LHP294" s="93"/>
      <c r="LHQ294" s="93"/>
      <c r="LHR294" s="93"/>
      <c r="LHS294" s="93"/>
      <c r="LHT294" s="93"/>
      <c r="LHU294" s="93"/>
      <c r="LHV294" s="93"/>
      <c r="LHW294" s="93"/>
      <c r="LHX294" s="93"/>
      <c r="LHY294" s="93"/>
      <c r="LHZ294" s="93"/>
      <c r="LIA294" s="93"/>
      <c r="LIB294" s="93"/>
      <c r="LIC294" s="93"/>
      <c r="LID294" s="93"/>
      <c r="LIE294" s="93"/>
      <c r="LIF294" s="93"/>
      <c r="LIG294" s="93"/>
      <c r="LIH294" s="93"/>
      <c r="LII294" s="93"/>
      <c r="LIJ294" s="93"/>
      <c r="LIK294" s="93"/>
      <c r="LIL294" s="93"/>
      <c r="LIM294" s="93"/>
      <c r="LIN294" s="93"/>
      <c r="LIO294" s="93"/>
      <c r="LIP294" s="93"/>
      <c r="LIQ294" s="93"/>
      <c r="LIR294" s="93"/>
      <c r="LIS294" s="93"/>
      <c r="LIT294" s="93"/>
      <c r="LIU294" s="93"/>
      <c r="LIV294" s="93"/>
      <c r="LIW294" s="93"/>
      <c r="LIX294" s="93"/>
      <c r="LIY294" s="93"/>
      <c r="LIZ294" s="93"/>
      <c r="LJA294" s="93"/>
      <c r="LJB294" s="93"/>
      <c r="LJC294" s="93"/>
      <c r="LJD294" s="93"/>
      <c r="LJE294" s="93"/>
      <c r="LJF294" s="93"/>
      <c r="LJG294" s="93"/>
      <c r="LJH294" s="93"/>
      <c r="LJI294" s="93"/>
      <c r="LJJ294" s="93"/>
      <c r="LJK294" s="93"/>
      <c r="LJL294" s="93"/>
      <c r="LJM294" s="93"/>
      <c r="LJN294" s="93"/>
      <c r="LJO294" s="93"/>
      <c r="LJP294" s="93"/>
      <c r="LJQ294" s="93"/>
      <c r="LJR294" s="93"/>
      <c r="LJS294" s="93"/>
      <c r="LJT294" s="93"/>
      <c r="LJU294" s="93"/>
      <c r="LJV294" s="93"/>
      <c r="LJW294" s="93"/>
      <c r="LJX294" s="93"/>
      <c r="LJY294" s="93"/>
      <c r="LJZ294" s="93"/>
      <c r="LKA294" s="93"/>
      <c r="LKB294" s="93"/>
      <c r="LKC294" s="93"/>
      <c r="LKD294" s="93"/>
      <c r="LKE294" s="93"/>
      <c r="LKF294" s="93"/>
      <c r="LKG294" s="93"/>
      <c r="LKH294" s="93"/>
      <c r="LKI294" s="93"/>
      <c r="LKJ294" s="93"/>
      <c r="LKK294" s="93"/>
      <c r="LKL294" s="93"/>
      <c r="LKM294" s="93"/>
      <c r="LKN294" s="93"/>
      <c r="LKO294" s="93"/>
      <c r="LKP294" s="93"/>
      <c r="LKQ294" s="93"/>
      <c r="LKR294" s="93"/>
      <c r="LKS294" s="93"/>
      <c r="LKT294" s="93"/>
      <c r="LKU294" s="93"/>
      <c r="LKV294" s="93"/>
      <c r="LKW294" s="93"/>
      <c r="LKX294" s="93"/>
      <c r="LKY294" s="93"/>
      <c r="LKZ294" s="93"/>
      <c r="LLA294" s="93"/>
      <c r="LLB294" s="93"/>
      <c r="LLC294" s="93"/>
      <c r="LLD294" s="93"/>
      <c r="LLE294" s="93"/>
      <c r="LLF294" s="93"/>
      <c r="LLG294" s="93"/>
      <c r="LLH294" s="93"/>
      <c r="LLI294" s="93"/>
      <c r="LLJ294" s="93"/>
      <c r="LLK294" s="93"/>
      <c r="LLL294" s="93"/>
      <c r="LLM294" s="93"/>
      <c r="LLN294" s="93"/>
      <c r="LLO294" s="93"/>
      <c r="LLP294" s="93"/>
      <c r="LLQ294" s="93"/>
      <c r="LLR294" s="93"/>
      <c r="LLS294" s="93"/>
      <c r="LLT294" s="93"/>
      <c r="LLU294" s="93"/>
      <c r="LLV294" s="93"/>
      <c r="LLW294" s="93"/>
      <c r="LLX294" s="93"/>
      <c r="LLY294" s="93"/>
      <c r="LLZ294" s="93"/>
      <c r="LMA294" s="93"/>
      <c r="LMB294" s="93"/>
      <c r="LMC294" s="93"/>
      <c r="LMD294" s="93"/>
      <c r="LME294" s="93"/>
      <c r="LMF294" s="93"/>
      <c r="LMG294" s="93"/>
      <c r="LMH294" s="93"/>
      <c r="LMI294" s="93"/>
      <c r="LMJ294" s="93"/>
      <c r="LMK294" s="93"/>
      <c r="LML294" s="93"/>
      <c r="LMM294" s="93"/>
      <c r="LMN294" s="93"/>
      <c r="LMO294" s="93"/>
      <c r="LMP294" s="93"/>
      <c r="LMQ294" s="93"/>
      <c r="LMR294" s="93"/>
      <c r="LMS294" s="93"/>
      <c r="LMT294" s="93"/>
      <c r="LMU294" s="93"/>
      <c r="LMV294" s="93"/>
      <c r="LMW294" s="93"/>
      <c r="LMX294" s="93"/>
      <c r="LMY294" s="93"/>
      <c r="LMZ294" s="93"/>
      <c r="LNA294" s="93"/>
      <c r="LNB294" s="93"/>
      <c r="LNC294" s="93"/>
      <c r="LND294" s="93"/>
      <c r="LNE294" s="93"/>
      <c r="LNF294" s="93"/>
      <c r="LNG294" s="93"/>
      <c r="LNH294" s="93"/>
      <c r="LNI294" s="93"/>
      <c r="LNJ294" s="93"/>
      <c r="LNK294" s="93"/>
      <c r="LNL294" s="93"/>
      <c r="LNM294" s="93"/>
      <c r="LNN294" s="93"/>
      <c r="LNO294" s="93"/>
      <c r="LNP294" s="93"/>
      <c r="LNQ294" s="93"/>
      <c r="LNR294" s="93"/>
      <c r="LNS294" s="93"/>
      <c r="LNT294" s="93"/>
      <c r="LNU294" s="93"/>
      <c r="LNV294" s="93"/>
      <c r="LNW294" s="93"/>
      <c r="LNX294" s="93"/>
      <c r="LNY294" s="93"/>
      <c r="LNZ294" s="93"/>
      <c r="LOA294" s="93"/>
      <c r="LOB294" s="93"/>
      <c r="LOC294" s="93"/>
      <c r="LOD294" s="93"/>
      <c r="LOE294" s="93"/>
      <c r="LOF294" s="93"/>
      <c r="LOG294" s="93"/>
      <c r="LOH294" s="93"/>
      <c r="LOI294" s="93"/>
      <c r="LOJ294" s="93"/>
      <c r="LOK294" s="93"/>
      <c r="LOL294" s="93"/>
      <c r="LOM294" s="93"/>
      <c r="LON294" s="93"/>
      <c r="LOO294" s="93"/>
      <c r="LOP294" s="93"/>
      <c r="LOQ294" s="93"/>
      <c r="LOR294" s="93"/>
      <c r="LOS294" s="93"/>
      <c r="LOT294" s="93"/>
      <c r="LOU294" s="93"/>
      <c r="LOV294" s="93"/>
      <c r="LOW294" s="93"/>
      <c r="LOX294" s="93"/>
      <c r="LOY294" s="93"/>
      <c r="LOZ294" s="93"/>
      <c r="LPA294" s="93"/>
      <c r="LPB294" s="93"/>
      <c r="LPC294" s="93"/>
      <c r="LPD294" s="93"/>
      <c r="LPE294" s="93"/>
      <c r="LPF294" s="93"/>
      <c r="LPG294" s="93"/>
      <c r="LPH294" s="93"/>
      <c r="LPI294" s="93"/>
      <c r="LPJ294" s="93"/>
      <c r="LPK294" s="93"/>
      <c r="LPL294" s="93"/>
      <c r="LPM294" s="93"/>
      <c r="LPN294" s="93"/>
      <c r="LPO294" s="93"/>
      <c r="LPP294" s="93"/>
      <c r="LPQ294" s="93"/>
      <c r="LPR294" s="93"/>
      <c r="LPS294" s="93"/>
      <c r="LPT294" s="93"/>
      <c r="LPU294" s="93"/>
      <c r="LPV294" s="93"/>
      <c r="LPW294" s="93"/>
      <c r="LPX294" s="93"/>
      <c r="LPY294" s="93"/>
      <c r="LPZ294" s="93"/>
      <c r="LQA294" s="93"/>
      <c r="LQB294" s="93"/>
      <c r="LQC294" s="93"/>
      <c r="LQD294" s="93"/>
      <c r="LQE294" s="93"/>
      <c r="LQF294" s="93"/>
      <c r="LQG294" s="93"/>
      <c r="LQH294" s="93"/>
      <c r="LQI294" s="93"/>
      <c r="LQJ294" s="93"/>
      <c r="LQK294" s="93"/>
      <c r="LQL294" s="93"/>
      <c r="LQM294" s="93"/>
      <c r="LQN294" s="93"/>
      <c r="LQO294" s="93"/>
      <c r="LQP294" s="93"/>
      <c r="LQQ294" s="93"/>
      <c r="LQR294" s="93"/>
      <c r="LQS294" s="93"/>
      <c r="LQT294" s="93"/>
      <c r="LQU294" s="93"/>
      <c r="LQV294" s="93"/>
      <c r="LQW294" s="93"/>
      <c r="LQX294" s="93"/>
      <c r="LQY294" s="93"/>
      <c r="LQZ294" s="93"/>
      <c r="LRA294" s="93"/>
      <c r="LRB294" s="93"/>
      <c r="LRC294" s="93"/>
      <c r="LRD294" s="93"/>
      <c r="LRE294" s="93"/>
      <c r="LRF294" s="93"/>
      <c r="LRG294" s="93"/>
      <c r="LRH294" s="93"/>
      <c r="LRI294" s="93"/>
      <c r="LRJ294" s="93"/>
      <c r="LRK294" s="93"/>
      <c r="LRL294" s="93"/>
      <c r="LRM294" s="93"/>
      <c r="LRN294" s="93"/>
      <c r="LRO294" s="93"/>
      <c r="LRP294" s="93"/>
      <c r="LRQ294" s="93"/>
      <c r="LRR294" s="93"/>
      <c r="LRS294" s="93"/>
      <c r="LRT294" s="93"/>
      <c r="LRU294" s="93"/>
      <c r="LRV294" s="93"/>
      <c r="LRW294" s="93"/>
      <c r="LRX294" s="93"/>
      <c r="LRY294" s="93"/>
      <c r="LRZ294" s="93"/>
      <c r="LSA294" s="93"/>
      <c r="LSB294" s="93"/>
      <c r="LSC294" s="93"/>
      <c r="LSD294" s="93"/>
      <c r="LSE294" s="93"/>
      <c r="LSF294" s="93"/>
      <c r="LSG294" s="93"/>
      <c r="LSH294" s="93"/>
      <c r="LSI294" s="93"/>
      <c r="LSJ294" s="93"/>
      <c r="LSK294" s="93"/>
      <c r="LSL294" s="93"/>
      <c r="LSM294" s="93"/>
      <c r="LSN294" s="93"/>
      <c r="LSO294" s="93"/>
      <c r="LSP294" s="93"/>
      <c r="LSQ294" s="93"/>
      <c r="LSR294" s="93"/>
      <c r="LSS294" s="93"/>
      <c r="LST294" s="93"/>
      <c r="LSU294" s="93"/>
      <c r="LSV294" s="93"/>
      <c r="LSW294" s="93"/>
      <c r="LSX294" s="93"/>
      <c r="LSY294" s="93"/>
      <c r="LSZ294" s="93"/>
      <c r="LTA294" s="93"/>
      <c r="LTB294" s="93"/>
      <c r="LTC294" s="93"/>
      <c r="LTD294" s="93"/>
      <c r="LTE294" s="93"/>
      <c r="LTF294" s="93"/>
      <c r="LTG294" s="93"/>
      <c r="LTH294" s="93"/>
      <c r="LTI294" s="93"/>
      <c r="LTJ294" s="93"/>
      <c r="LTK294" s="93"/>
      <c r="LTL294" s="93"/>
      <c r="LTM294" s="93"/>
      <c r="LTN294" s="93"/>
      <c r="LTO294" s="93"/>
      <c r="LTP294" s="93"/>
      <c r="LTQ294" s="93"/>
      <c r="LTR294" s="93"/>
      <c r="LTS294" s="93"/>
      <c r="LTT294" s="93"/>
      <c r="LTU294" s="93"/>
      <c r="LTV294" s="93"/>
      <c r="LTW294" s="93"/>
      <c r="LTX294" s="93"/>
      <c r="LTY294" s="93"/>
      <c r="LTZ294" s="93"/>
      <c r="LUA294" s="93"/>
      <c r="LUB294" s="93"/>
      <c r="LUC294" s="93"/>
      <c r="LUD294" s="93"/>
      <c r="LUE294" s="93"/>
      <c r="LUF294" s="93"/>
      <c r="LUG294" s="93"/>
      <c r="LUH294" s="93"/>
      <c r="LUI294" s="93"/>
      <c r="LUJ294" s="93"/>
      <c r="LUK294" s="93"/>
      <c r="LUL294" s="93"/>
      <c r="LUM294" s="93"/>
      <c r="LUN294" s="93"/>
      <c r="LUO294" s="93"/>
      <c r="LUP294" s="93"/>
      <c r="LUQ294" s="93"/>
      <c r="LUR294" s="93"/>
      <c r="LUS294" s="93"/>
      <c r="LUT294" s="93"/>
      <c r="LUU294" s="93"/>
      <c r="LUV294" s="93"/>
      <c r="LUW294" s="93"/>
      <c r="LUX294" s="93"/>
      <c r="LUY294" s="93"/>
      <c r="LUZ294" s="93"/>
      <c r="LVA294" s="93"/>
      <c r="LVB294" s="93"/>
      <c r="LVC294" s="93"/>
      <c r="LVD294" s="93"/>
      <c r="LVE294" s="93"/>
      <c r="LVF294" s="93"/>
      <c r="LVG294" s="93"/>
      <c r="LVH294" s="93"/>
      <c r="LVI294" s="93"/>
      <c r="LVJ294" s="93"/>
      <c r="LVK294" s="93"/>
      <c r="LVL294" s="93"/>
      <c r="LVM294" s="93"/>
      <c r="LVN294" s="93"/>
      <c r="LVO294" s="93"/>
      <c r="LVP294" s="93"/>
      <c r="LVQ294" s="93"/>
      <c r="LVR294" s="93"/>
      <c r="LVS294" s="93"/>
      <c r="LVT294" s="93"/>
      <c r="LVU294" s="93"/>
      <c r="LVV294" s="93"/>
      <c r="LVW294" s="93"/>
      <c r="LVX294" s="93"/>
      <c r="LVY294" s="93"/>
      <c r="LVZ294" s="93"/>
      <c r="LWA294" s="93"/>
      <c r="LWB294" s="93"/>
      <c r="LWC294" s="93"/>
      <c r="LWD294" s="93"/>
      <c r="LWE294" s="93"/>
      <c r="LWF294" s="93"/>
      <c r="LWG294" s="93"/>
      <c r="LWH294" s="93"/>
      <c r="LWI294" s="93"/>
      <c r="LWJ294" s="93"/>
      <c r="LWK294" s="93"/>
      <c r="LWL294" s="93"/>
      <c r="LWM294" s="93"/>
      <c r="LWN294" s="93"/>
      <c r="LWO294" s="93"/>
      <c r="LWP294" s="93"/>
      <c r="LWQ294" s="93"/>
      <c r="LWR294" s="93"/>
      <c r="LWS294" s="93"/>
      <c r="LWT294" s="93"/>
      <c r="LWU294" s="93"/>
      <c r="LWV294" s="93"/>
      <c r="LWW294" s="93"/>
      <c r="LWX294" s="93"/>
      <c r="LWY294" s="93"/>
      <c r="LWZ294" s="93"/>
      <c r="LXA294" s="93"/>
      <c r="LXB294" s="93"/>
      <c r="LXC294" s="93"/>
      <c r="LXD294" s="93"/>
      <c r="LXE294" s="93"/>
      <c r="LXF294" s="93"/>
      <c r="LXG294" s="93"/>
      <c r="LXH294" s="93"/>
      <c r="LXI294" s="93"/>
      <c r="LXJ294" s="93"/>
      <c r="LXK294" s="93"/>
      <c r="LXL294" s="93"/>
      <c r="LXM294" s="93"/>
      <c r="LXN294" s="93"/>
      <c r="LXO294" s="93"/>
      <c r="LXP294" s="93"/>
      <c r="LXQ294" s="93"/>
      <c r="LXR294" s="93"/>
      <c r="LXS294" s="93"/>
      <c r="LXT294" s="93"/>
      <c r="LXU294" s="93"/>
      <c r="LXV294" s="93"/>
      <c r="LXW294" s="93"/>
      <c r="LXX294" s="93"/>
      <c r="LXY294" s="93"/>
      <c r="LXZ294" s="93"/>
      <c r="LYA294" s="93"/>
      <c r="LYB294" s="93"/>
      <c r="LYC294" s="93"/>
      <c r="LYD294" s="93"/>
      <c r="LYE294" s="93"/>
      <c r="LYF294" s="93"/>
      <c r="LYG294" s="93"/>
      <c r="LYH294" s="93"/>
      <c r="LYI294" s="93"/>
      <c r="LYJ294" s="93"/>
      <c r="LYK294" s="93"/>
      <c r="LYL294" s="93"/>
      <c r="LYM294" s="93"/>
      <c r="LYN294" s="93"/>
      <c r="LYO294" s="93"/>
      <c r="LYP294" s="93"/>
      <c r="LYQ294" s="93"/>
      <c r="LYR294" s="93"/>
      <c r="LYS294" s="93"/>
      <c r="LYT294" s="93"/>
      <c r="LYU294" s="93"/>
      <c r="LYV294" s="93"/>
      <c r="LYW294" s="93"/>
      <c r="LYX294" s="93"/>
      <c r="LYY294" s="93"/>
      <c r="LYZ294" s="93"/>
      <c r="LZA294" s="93"/>
      <c r="LZB294" s="93"/>
      <c r="LZC294" s="93"/>
      <c r="LZD294" s="93"/>
      <c r="LZE294" s="93"/>
      <c r="LZF294" s="93"/>
      <c r="LZG294" s="93"/>
      <c r="LZH294" s="93"/>
      <c r="LZI294" s="93"/>
      <c r="LZJ294" s="93"/>
      <c r="LZK294" s="93"/>
      <c r="LZL294" s="93"/>
      <c r="LZM294" s="93"/>
      <c r="LZN294" s="93"/>
      <c r="LZO294" s="93"/>
      <c r="LZP294" s="93"/>
      <c r="LZQ294" s="93"/>
      <c r="LZR294" s="93"/>
      <c r="LZS294" s="93"/>
      <c r="LZT294" s="93"/>
      <c r="LZU294" s="93"/>
      <c r="LZV294" s="93"/>
      <c r="LZW294" s="93"/>
      <c r="LZX294" s="93"/>
      <c r="LZY294" s="93"/>
      <c r="LZZ294" s="93"/>
      <c r="MAA294" s="93"/>
      <c r="MAB294" s="93"/>
      <c r="MAC294" s="93"/>
      <c r="MAD294" s="93"/>
      <c r="MAE294" s="93"/>
      <c r="MAF294" s="93"/>
      <c r="MAG294" s="93"/>
      <c r="MAH294" s="93"/>
      <c r="MAI294" s="93"/>
      <c r="MAJ294" s="93"/>
      <c r="MAK294" s="93"/>
      <c r="MAL294" s="93"/>
      <c r="MAM294" s="93"/>
      <c r="MAN294" s="93"/>
      <c r="MAO294" s="93"/>
      <c r="MAP294" s="93"/>
      <c r="MAQ294" s="93"/>
      <c r="MAR294" s="93"/>
      <c r="MAS294" s="93"/>
      <c r="MAT294" s="93"/>
      <c r="MAU294" s="93"/>
      <c r="MAV294" s="93"/>
      <c r="MAW294" s="93"/>
      <c r="MAX294" s="93"/>
      <c r="MAY294" s="93"/>
      <c r="MAZ294" s="93"/>
      <c r="MBA294" s="93"/>
      <c r="MBB294" s="93"/>
      <c r="MBC294" s="93"/>
      <c r="MBD294" s="93"/>
      <c r="MBE294" s="93"/>
      <c r="MBF294" s="93"/>
      <c r="MBG294" s="93"/>
      <c r="MBH294" s="93"/>
      <c r="MBI294" s="93"/>
      <c r="MBJ294" s="93"/>
      <c r="MBK294" s="93"/>
      <c r="MBL294" s="93"/>
      <c r="MBM294" s="93"/>
      <c r="MBN294" s="93"/>
      <c r="MBO294" s="93"/>
      <c r="MBP294" s="93"/>
      <c r="MBQ294" s="93"/>
      <c r="MBR294" s="93"/>
      <c r="MBS294" s="93"/>
      <c r="MBT294" s="93"/>
      <c r="MBU294" s="93"/>
      <c r="MBV294" s="93"/>
      <c r="MBW294" s="93"/>
      <c r="MBX294" s="93"/>
      <c r="MBY294" s="93"/>
      <c r="MBZ294" s="93"/>
      <c r="MCA294" s="93"/>
      <c r="MCB294" s="93"/>
      <c r="MCC294" s="93"/>
      <c r="MCD294" s="93"/>
      <c r="MCE294" s="93"/>
      <c r="MCF294" s="93"/>
      <c r="MCG294" s="93"/>
      <c r="MCH294" s="93"/>
      <c r="MCI294" s="93"/>
      <c r="MCJ294" s="93"/>
      <c r="MCK294" s="93"/>
      <c r="MCL294" s="93"/>
      <c r="MCM294" s="93"/>
      <c r="MCN294" s="93"/>
      <c r="MCO294" s="93"/>
      <c r="MCP294" s="93"/>
      <c r="MCQ294" s="93"/>
      <c r="MCR294" s="93"/>
      <c r="MCS294" s="93"/>
      <c r="MCT294" s="93"/>
      <c r="MCU294" s="93"/>
      <c r="MCV294" s="93"/>
      <c r="MCW294" s="93"/>
      <c r="MCX294" s="93"/>
      <c r="MCY294" s="93"/>
      <c r="MCZ294" s="93"/>
      <c r="MDA294" s="93"/>
      <c r="MDB294" s="93"/>
      <c r="MDC294" s="93"/>
      <c r="MDD294" s="93"/>
      <c r="MDE294" s="93"/>
      <c r="MDF294" s="93"/>
      <c r="MDG294" s="93"/>
      <c r="MDH294" s="93"/>
      <c r="MDI294" s="93"/>
      <c r="MDJ294" s="93"/>
      <c r="MDK294" s="93"/>
      <c r="MDL294" s="93"/>
      <c r="MDM294" s="93"/>
      <c r="MDN294" s="93"/>
      <c r="MDO294" s="93"/>
      <c r="MDP294" s="93"/>
      <c r="MDQ294" s="93"/>
      <c r="MDR294" s="93"/>
      <c r="MDS294" s="93"/>
      <c r="MDT294" s="93"/>
      <c r="MDU294" s="93"/>
      <c r="MDV294" s="93"/>
      <c r="MDW294" s="93"/>
      <c r="MDX294" s="93"/>
      <c r="MDY294" s="93"/>
      <c r="MDZ294" s="93"/>
      <c r="MEA294" s="93"/>
      <c r="MEB294" s="93"/>
      <c r="MEC294" s="93"/>
      <c r="MED294" s="93"/>
      <c r="MEE294" s="93"/>
      <c r="MEF294" s="93"/>
      <c r="MEG294" s="93"/>
      <c r="MEH294" s="93"/>
      <c r="MEI294" s="93"/>
      <c r="MEJ294" s="93"/>
      <c r="MEK294" s="93"/>
      <c r="MEL294" s="93"/>
      <c r="MEM294" s="93"/>
      <c r="MEN294" s="93"/>
      <c r="MEO294" s="93"/>
      <c r="MEP294" s="93"/>
      <c r="MEQ294" s="93"/>
      <c r="MER294" s="93"/>
      <c r="MES294" s="93"/>
      <c r="MET294" s="93"/>
      <c r="MEU294" s="93"/>
      <c r="MEV294" s="93"/>
      <c r="MEW294" s="93"/>
      <c r="MEX294" s="93"/>
      <c r="MEY294" s="93"/>
      <c r="MEZ294" s="93"/>
      <c r="MFA294" s="93"/>
      <c r="MFB294" s="93"/>
      <c r="MFC294" s="93"/>
      <c r="MFD294" s="93"/>
      <c r="MFE294" s="93"/>
      <c r="MFF294" s="93"/>
      <c r="MFG294" s="93"/>
      <c r="MFH294" s="93"/>
      <c r="MFI294" s="93"/>
      <c r="MFJ294" s="93"/>
      <c r="MFK294" s="93"/>
      <c r="MFL294" s="93"/>
      <c r="MFM294" s="93"/>
      <c r="MFN294" s="93"/>
      <c r="MFO294" s="93"/>
      <c r="MFP294" s="93"/>
      <c r="MFQ294" s="93"/>
      <c r="MFR294" s="93"/>
      <c r="MFS294" s="93"/>
      <c r="MFT294" s="93"/>
      <c r="MFU294" s="93"/>
      <c r="MFV294" s="93"/>
      <c r="MFW294" s="93"/>
      <c r="MFX294" s="93"/>
      <c r="MFY294" s="93"/>
      <c r="MFZ294" s="93"/>
      <c r="MGA294" s="93"/>
      <c r="MGB294" s="93"/>
      <c r="MGC294" s="93"/>
      <c r="MGD294" s="93"/>
      <c r="MGE294" s="93"/>
      <c r="MGF294" s="93"/>
      <c r="MGG294" s="93"/>
      <c r="MGH294" s="93"/>
      <c r="MGI294" s="93"/>
      <c r="MGJ294" s="93"/>
      <c r="MGK294" s="93"/>
      <c r="MGL294" s="93"/>
      <c r="MGM294" s="93"/>
      <c r="MGN294" s="93"/>
      <c r="MGO294" s="93"/>
      <c r="MGP294" s="93"/>
      <c r="MGQ294" s="93"/>
      <c r="MGR294" s="93"/>
      <c r="MGS294" s="93"/>
      <c r="MGT294" s="93"/>
      <c r="MGU294" s="93"/>
      <c r="MGV294" s="93"/>
      <c r="MGW294" s="93"/>
      <c r="MGX294" s="93"/>
      <c r="MGY294" s="93"/>
      <c r="MGZ294" s="93"/>
      <c r="MHA294" s="93"/>
      <c r="MHB294" s="93"/>
      <c r="MHC294" s="93"/>
      <c r="MHD294" s="93"/>
      <c r="MHE294" s="93"/>
      <c r="MHF294" s="93"/>
      <c r="MHG294" s="93"/>
      <c r="MHH294" s="93"/>
      <c r="MHI294" s="93"/>
      <c r="MHJ294" s="93"/>
      <c r="MHK294" s="93"/>
      <c r="MHL294" s="93"/>
      <c r="MHM294" s="93"/>
      <c r="MHN294" s="93"/>
      <c r="MHO294" s="93"/>
      <c r="MHP294" s="93"/>
      <c r="MHQ294" s="93"/>
      <c r="MHR294" s="93"/>
      <c r="MHS294" s="93"/>
      <c r="MHT294" s="93"/>
      <c r="MHU294" s="93"/>
      <c r="MHV294" s="93"/>
      <c r="MHW294" s="93"/>
      <c r="MHX294" s="93"/>
      <c r="MHY294" s="93"/>
      <c r="MHZ294" s="93"/>
      <c r="MIA294" s="93"/>
      <c r="MIB294" s="93"/>
      <c r="MIC294" s="93"/>
      <c r="MID294" s="93"/>
      <c r="MIE294" s="93"/>
      <c r="MIF294" s="93"/>
      <c r="MIG294" s="93"/>
      <c r="MIH294" s="93"/>
      <c r="MII294" s="93"/>
      <c r="MIJ294" s="93"/>
      <c r="MIK294" s="93"/>
      <c r="MIL294" s="93"/>
      <c r="MIM294" s="93"/>
      <c r="MIN294" s="93"/>
      <c r="MIO294" s="93"/>
      <c r="MIP294" s="93"/>
      <c r="MIQ294" s="93"/>
      <c r="MIR294" s="93"/>
      <c r="MIS294" s="93"/>
      <c r="MIT294" s="93"/>
      <c r="MIU294" s="93"/>
      <c r="MIV294" s="93"/>
      <c r="MIW294" s="93"/>
      <c r="MIX294" s="93"/>
      <c r="MIY294" s="93"/>
      <c r="MIZ294" s="93"/>
      <c r="MJA294" s="93"/>
      <c r="MJB294" s="93"/>
      <c r="MJC294" s="93"/>
      <c r="MJD294" s="93"/>
      <c r="MJE294" s="93"/>
      <c r="MJF294" s="93"/>
      <c r="MJG294" s="93"/>
      <c r="MJH294" s="93"/>
      <c r="MJI294" s="93"/>
      <c r="MJJ294" s="93"/>
      <c r="MJK294" s="93"/>
      <c r="MJL294" s="93"/>
      <c r="MJM294" s="93"/>
      <c r="MJN294" s="93"/>
      <c r="MJO294" s="93"/>
      <c r="MJP294" s="93"/>
      <c r="MJQ294" s="93"/>
      <c r="MJR294" s="93"/>
      <c r="MJS294" s="93"/>
      <c r="MJT294" s="93"/>
      <c r="MJU294" s="93"/>
      <c r="MJV294" s="93"/>
      <c r="MJW294" s="93"/>
      <c r="MJX294" s="93"/>
      <c r="MJY294" s="93"/>
      <c r="MJZ294" s="93"/>
      <c r="MKA294" s="93"/>
      <c r="MKB294" s="93"/>
      <c r="MKC294" s="93"/>
      <c r="MKD294" s="93"/>
      <c r="MKE294" s="93"/>
      <c r="MKF294" s="93"/>
      <c r="MKG294" s="93"/>
      <c r="MKH294" s="93"/>
      <c r="MKI294" s="93"/>
      <c r="MKJ294" s="93"/>
      <c r="MKK294" s="93"/>
      <c r="MKL294" s="93"/>
      <c r="MKM294" s="93"/>
      <c r="MKN294" s="93"/>
      <c r="MKO294" s="93"/>
      <c r="MKP294" s="93"/>
      <c r="MKQ294" s="93"/>
      <c r="MKR294" s="93"/>
      <c r="MKS294" s="93"/>
      <c r="MKT294" s="93"/>
      <c r="MKU294" s="93"/>
      <c r="MKV294" s="93"/>
      <c r="MKW294" s="93"/>
      <c r="MKX294" s="93"/>
      <c r="MKY294" s="93"/>
      <c r="MKZ294" s="93"/>
      <c r="MLA294" s="93"/>
      <c r="MLB294" s="93"/>
      <c r="MLC294" s="93"/>
      <c r="MLD294" s="93"/>
      <c r="MLE294" s="93"/>
      <c r="MLF294" s="93"/>
      <c r="MLG294" s="93"/>
      <c r="MLH294" s="93"/>
      <c r="MLI294" s="93"/>
      <c r="MLJ294" s="93"/>
      <c r="MLK294" s="93"/>
      <c r="MLL294" s="93"/>
      <c r="MLM294" s="93"/>
      <c r="MLN294" s="93"/>
      <c r="MLO294" s="93"/>
      <c r="MLP294" s="93"/>
      <c r="MLQ294" s="93"/>
      <c r="MLR294" s="93"/>
      <c r="MLS294" s="93"/>
      <c r="MLT294" s="93"/>
      <c r="MLU294" s="93"/>
      <c r="MLV294" s="93"/>
      <c r="MLW294" s="93"/>
      <c r="MLX294" s="93"/>
      <c r="MLY294" s="93"/>
      <c r="MLZ294" s="93"/>
      <c r="MMA294" s="93"/>
      <c r="MMB294" s="93"/>
      <c r="MMC294" s="93"/>
      <c r="MMD294" s="93"/>
      <c r="MME294" s="93"/>
      <c r="MMF294" s="93"/>
      <c r="MMG294" s="93"/>
      <c r="MMH294" s="93"/>
      <c r="MMI294" s="93"/>
      <c r="MMJ294" s="93"/>
      <c r="MMK294" s="93"/>
      <c r="MML294" s="93"/>
      <c r="MMM294" s="93"/>
      <c r="MMN294" s="93"/>
      <c r="MMO294" s="93"/>
      <c r="MMP294" s="93"/>
      <c r="MMQ294" s="93"/>
      <c r="MMR294" s="93"/>
      <c r="MMS294" s="93"/>
      <c r="MMT294" s="93"/>
      <c r="MMU294" s="93"/>
      <c r="MMV294" s="93"/>
      <c r="MMW294" s="93"/>
      <c r="MMX294" s="93"/>
      <c r="MMY294" s="93"/>
      <c r="MMZ294" s="93"/>
      <c r="MNA294" s="93"/>
      <c r="MNB294" s="93"/>
      <c r="MNC294" s="93"/>
      <c r="MND294" s="93"/>
      <c r="MNE294" s="93"/>
      <c r="MNF294" s="93"/>
      <c r="MNG294" s="93"/>
      <c r="MNH294" s="93"/>
      <c r="MNI294" s="93"/>
      <c r="MNJ294" s="93"/>
      <c r="MNK294" s="93"/>
      <c r="MNL294" s="93"/>
      <c r="MNM294" s="93"/>
      <c r="MNN294" s="93"/>
      <c r="MNO294" s="93"/>
      <c r="MNP294" s="93"/>
      <c r="MNQ294" s="93"/>
      <c r="MNR294" s="93"/>
      <c r="MNS294" s="93"/>
      <c r="MNT294" s="93"/>
      <c r="MNU294" s="93"/>
      <c r="MNV294" s="93"/>
      <c r="MNW294" s="93"/>
      <c r="MNX294" s="93"/>
      <c r="MNY294" s="93"/>
      <c r="MNZ294" s="93"/>
      <c r="MOA294" s="93"/>
      <c r="MOB294" s="93"/>
      <c r="MOC294" s="93"/>
      <c r="MOD294" s="93"/>
      <c r="MOE294" s="93"/>
      <c r="MOF294" s="93"/>
      <c r="MOG294" s="93"/>
      <c r="MOH294" s="93"/>
      <c r="MOI294" s="93"/>
      <c r="MOJ294" s="93"/>
      <c r="MOK294" s="93"/>
      <c r="MOL294" s="93"/>
      <c r="MOM294" s="93"/>
      <c r="MON294" s="93"/>
      <c r="MOO294" s="93"/>
      <c r="MOP294" s="93"/>
      <c r="MOQ294" s="93"/>
      <c r="MOR294" s="93"/>
      <c r="MOS294" s="93"/>
      <c r="MOT294" s="93"/>
      <c r="MOU294" s="93"/>
      <c r="MOV294" s="93"/>
      <c r="MOW294" s="93"/>
      <c r="MOX294" s="93"/>
      <c r="MOY294" s="93"/>
      <c r="MOZ294" s="93"/>
      <c r="MPA294" s="93"/>
      <c r="MPB294" s="93"/>
      <c r="MPC294" s="93"/>
      <c r="MPD294" s="93"/>
      <c r="MPE294" s="93"/>
      <c r="MPF294" s="93"/>
      <c r="MPG294" s="93"/>
      <c r="MPH294" s="93"/>
      <c r="MPI294" s="93"/>
      <c r="MPJ294" s="93"/>
      <c r="MPK294" s="93"/>
      <c r="MPL294" s="93"/>
      <c r="MPM294" s="93"/>
      <c r="MPN294" s="93"/>
      <c r="MPO294" s="93"/>
      <c r="MPP294" s="93"/>
      <c r="MPQ294" s="93"/>
      <c r="MPR294" s="93"/>
      <c r="MPS294" s="93"/>
      <c r="MPT294" s="93"/>
      <c r="MPU294" s="93"/>
      <c r="MPV294" s="93"/>
      <c r="MPW294" s="93"/>
      <c r="MPX294" s="93"/>
      <c r="MPY294" s="93"/>
      <c r="MPZ294" s="93"/>
      <c r="MQA294" s="93"/>
      <c r="MQB294" s="93"/>
      <c r="MQC294" s="93"/>
      <c r="MQD294" s="93"/>
      <c r="MQE294" s="93"/>
      <c r="MQF294" s="93"/>
      <c r="MQG294" s="93"/>
      <c r="MQH294" s="93"/>
      <c r="MQI294" s="93"/>
      <c r="MQJ294" s="93"/>
      <c r="MQK294" s="93"/>
      <c r="MQL294" s="93"/>
      <c r="MQM294" s="93"/>
      <c r="MQN294" s="93"/>
      <c r="MQO294" s="93"/>
      <c r="MQP294" s="93"/>
      <c r="MQQ294" s="93"/>
      <c r="MQR294" s="93"/>
      <c r="MQS294" s="93"/>
      <c r="MQT294" s="93"/>
      <c r="MQU294" s="93"/>
      <c r="MQV294" s="93"/>
      <c r="MQW294" s="93"/>
      <c r="MQX294" s="93"/>
      <c r="MQY294" s="93"/>
      <c r="MQZ294" s="93"/>
      <c r="MRA294" s="93"/>
      <c r="MRB294" s="93"/>
      <c r="MRC294" s="93"/>
      <c r="MRD294" s="93"/>
      <c r="MRE294" s="93"/>
      <c r="MRF294" s="93"/>
      <c r="MRG294" s="93"/>
      <c r="MRH294" s="93"/>
      <c r="MRI294" s="93"/>
      <c r="MRJ294" s="93"/>
      <c r="MRK294" s="93"/>
      <c r="MRL294" s="93"/>
      <c r="MRM294" s="93"/>
      <c r="MRN294" s="93"/>
      <c r="MRO294" s="93"/>
      <c r="MRP294" s="93"/>
      <c r="MRQ294" s="93"/>
      <c r="MRR294" s="93"/>
      <c r="MRS294" s="93"/>
      <c r="MRT294" s="93"/>
      <c r="MRU294" s="93"/>
      <c r="MRV294" s="93"/>
      <c r="MRW294" s="93"/>
      <c r="MRX294" s="93"/>
      <c r="MRY294" s="93"/>
      <c r="MRZ294" s="93"/>
      <c r="MSA294" s="93"/>
      <c r="MSB294" s="93"/>
      <c r="MSC294" s="93"/>
      <c r="MSD294" s="93"/>
      <c r="MSE294" s="93"/>
      <c r="MSF294" s="93"/>
      <c r="MSG294" s="93"/>
      <c r="MSH294" s="93"/>
      <c r="MSI294" s="93"/>
      <c r="MSJ294" s="93"/>
      <c r="MSK294" s="93"/>
      <c r="MSL294" s="93"/>
      <c r="MSM294" s="93"/>
      <c r="MSN294" s="93"/>
      <c r="MSO294" s="93"/>
      <c r="MSP294" s="93"/>
      <c r="MSQ294" s="93"/>
      <c r="MSR294" s="93"/>
      <c r="MSS294" s="93"/>
      <c r="MST294" s="93"/>
      <c r="MSU294" s="93"/>
      <c r="MSV294" s="93"/>
      <c r="MSW294" s="93"/>
      <c r="MSX294" s="93"/>
      <c r="MSY294" s="93"/>
      <c r="MSZ294" s="93"/>
      <c r="MTA294" s="93"/>
      <c r="MTB294" s="93"/>
      <c r="MTC294" s="93"/>
      <c r="MTD294" s="93"/>
      <c r="MTE294" s="93"/>
      <c r="MTF294" s="93"/>
      <c r="MTG294" s="93"/>
      <c r="MTH294" s="93"/>
      <c r="MTI294" s="93"/>
      <c r="MTJ294" s="93"/>
      <c r="MTK294" s="93"/>
      <c r="MTL294" s="93"/>
      <c r="MTM294" s="93"/>
      <c r="MTN294" s="93"/>
      <c r="MTO294" s="93"/>
      <c r="MTP294" s="93"/>
      <c r="MTQ294" s="93"/>
      <c r="MTR294" s="93"/>
      <c r="MTS294" s="93"/>
      <c r="MTT294" s="93"/>
      <c r="MTU294" s="93"/>
      <c r="MTV294" s="93"/>
      <c r="MTW294" s="93"/>
      <c r="MTX294" s="93"/>
      <c r="MTY294" s="93"/>
      <c r="MTZ294" s="93"/>
      <c r="MUA294" s="93"/>
      <c r="MUB294" s="93"/>
      <c r="MUC294" s="93"/>
      <c r="MUD294" s="93"/>
      <c r="MUE294" s="93"/>
      <c r="MUF294" s="93"/>
      <c r="MUG294" s="93"/>
      <c r="MUH294" s="93"/>
      <c r="MUI294" s="93"/>
      <c r="MUJ294" s="93"/>
      <c r="MUK294" s="93"/>
      <c r="MUL294" s="93"/>
      <c r="MUM294" s="93"/>
      <c r="MUN294" s="93"/>
      <c r="MUO294" s="93"/>
      <c r="MUP294" s="93"/>
      <c r="MUQ294" s="93"/>
      <c r="MUR294" s="93"/>
      <c r="MUS294" s="93"/>
      <c r="MUT294" s="93"/>
      <c r="MUU294" s="93"/>
      <c r="MUV294" s="93"/>
      <c r="MUW294" s="93"/>
      <c r="MUX294" s="93"/>
      <c r="MUY294" s="93"/>
      <c r="MUZ294" s="93"/>
      <c r="MVA294" s="93"/>
      <c r="MVB294" s="93"/>
      <c r="MVC294" s="93"/>
      <c r="MVD294" s="93"/>
      <c r="MVE294" s="93"/>
      <c r="MVF294" s="93"/>
      <c r="MVG294" s="93"/>
      <c r="MVH294" s="93"/>
      <c r="MVI294" s="93"/>
      <c r="MVJ294" s="93"/>
      <c r="MVK294" s="93"/>
      <c r="MVL294" s="93"/>
      <c r="MVM294" s="93"/>
      <c r="MVN294" s="93"/>
      <c r="MVO294" s="93"/>
      <c r="MVP294" s="93"/>
      <c r="MVQ294" s="93"/>
      <c r="MVR294" s="93"/>
      <c r="MVS294" s="93"/>
      <c r="MVT294" s="93"/>
      <c r="MVU294" s="93"/>
      <c r="MVV294" s="93"/>
      <c r="MVW294" s="93"/>
      <c r="MVX294" s="93"/>
      <c r="MVY294" s="93"/>
      <c r="MVZ294" s="93"/>
      <c r="MWA294" s="93"/>
      <c r="MWB294" s="93"/>
      <c r="MWC294" s="93"/>
      <c r="MWD294" s="93"/>
      <c r="MWE294" s="93"/>
      <c r="MWF294" s="93"/>
      <c r="MWG294" s="93"/>
      <c r="MWH294" s="93"/>
      <c r="MWI294" s="93"/>
      <c r="MWJ294" s="93"/>
      <c r="MWK294" s="93"/>
      <c r="MWL294" s="93"/>
      <c r="MWM294" s="93"/>
      <c r="MWN294" s="93"/>
      <c r="MWO294" s="93"/>
      <c r="MWP294" s="93"/>
      <c r="MWQ294" s="93"/>
      <c r="MWR294" s="93"/>
      <c r="MWS294" s="93"/>
      <c r="MWT294" s="93"/>
      <c r="MWU294" s="93"/>
      <c r="MWV294" s="93"/>
      <c r="MWW294" s="93"/>
      <c r="MWX294" s="93"/>
      <c r="MWY294" s="93"/>
      <c r="MWZ294" s="93"/>
      <c r="MXA294" s="93"/>
      <c r="MXB294" s="93"/>
      <c r="MXC294" s="93"/>
      <c r="MXD294" s="93"/>
      <c r="MXE294" s="93"/>
      <c r="MXF294" s="93"/>
      <c r="MXG294" s="93"/>
      <c r="MXH294" s="93"/>
      <c r="MXI294" s="93"/>
      <c r="MXJ294" s="93"/>
      <c r="MXK294" s="93"/>
      <c r="MXL294" s="93"/>
      <c r="MXM294" s="93"/>
      <c r="MXN294" s="93"/>
      <c r="MXO294" s="93"/>
      <c r="MXP294" s="93"/>
      <c r="MXQ294" s="93"/>
      <c r="MXR294" s="93"/>
      <c r="MXS294" s="93"/>
      <c r="MXT294" s="93"/>
      <c r="MXU294" s="93"/>
      <c r="MXV294" s="93"/>
      <c r="MXW294" s="93"/>
      <c r="MXX294" s="93"/>
      <c r="MXY294" s="93"/>
      <c r="MXZ294" s="93"/>
      <c r="MYA294" s="93"/>
      <c r="MYB294" s="93"/>
      <c r="MYC294" s="93"/>
      <c r="MYD294" s="93"/>
      <c r="MYE294" s="93"/>
      <c r="MYF294" s="93"/>
      <c r="MYG294" s="93"/>
      <c r="MYH294" s="93"/>
      <c r="MYI294" s="93"/>
      <c r="MYJ294" s="93"/>
      <c r="MYK294" s="93"/>
      <c r="MYL294" s="93"/>
      <c r="MYM294" s="93"/>
      <c r="MYN294" s="93"/>
      <c r="MYO294" s="93"/>
      <c r="MYP294" s="93"/>
      <c r="MYQ294" s="93"/>
      <c r="MYR294" s="93"/>
      <c r="MYS294" s="93"/>
      <c r="MYT294" s="93"/>
      <c r="MYU294" s="93"/>
      <c r="MYV294" s="93"/>
      <c r="MYW294" s="93"/>
      <c r="MYX294" s="93"/>
      <c r="MYY294" s="93"/>
      <c r="MYZ294" s="93"/>
      <c r="MZA294" s="93"/>
      <c r="MZB294" s="93"/>
      <c r="MZC294" s="93"/>
      <c r="MZD294" s="93"/>
      <c r="MZE294" s="93"/>
      <c r="MZF294" s="93"/>
      <c r="MZG294" s="93"/>
      <c r="MZH294" s="93"/>
      <c r="MZI294" s="93"/>
      <c r="MZJ294" s="93"/>
      <c r="MZK294" s="93"/>
      <c r="MZL294" s="93"/>
      <c r="MZM294" s="93"/>
      <c r="MZN294" s="93"/>
      <c r="MZO294" s="93"/>
      <c r="MZP294" s="93"/>
      <c r="MZQ294" s="93"/>
      <c r="MZR294" s="93"/>
      <c r="MZS294" s="93"/>
      <c r="MZT294" s="93"/>
      <c r="MZU294" s="93"/>
      <c r="MZV294" s="93"/>
      <c r="MZW294" s="93"/>
      <c r="MZX294" s="93"/>
      <c r="MZY294" s="93"/>
      <c r="MZZ294" s="93"/>
      <c r="NAA294" s="93"/>
      <c r="NAB294" s="93"/>
      <c r="NAC294" s="93"/>
      <c r="NAD294" s="93"/>
      <c r="NAE294" s="93"/>
      <c r="NAF294" s="93"/>
      <c r="NAG294" s="93"/>
      <c r="NAH294" s="93"/>
      <c r="NAI294" s="93"/>
      <c r="NAJ294" s="93"/>
      <c r="NAK294" s="93"/>
      <c r="NAL294" s="93"/>
      <c r="NAM294" s="93"/>
      <c r="NAN294" s="93"/>
      <c r="NAO294" s="93"/>
      <c r="NAP294" s="93"/>
      <c r="NAQ294" s="93"/>
      <c r="NAR294" s="93"/>
      <c r="NAS294" s="93"/>
      <c r="NAT294" s="93"/>
      <c r="NAU294" s="93"/>
      <c r="NAV294" s="93"/>
      <c r="NAW294" s="93"/>
      <c r="NAX294" s="93"/>
      <c r="NAY294" s="93"/>
      <c r="NAZ294" s="93"/>
      <c r="NBA294" s="93"/>
      <c r="NBB294" s="93"/>
      <c r="NBC294" s="93"/>
      <c r="NBD294" s="93"/>
      <c r="NBE294" s="93"/>
      <c r="NBF294" s="93"/>
      <c r="NBG294" s="93"/>
      <c r="NBH294" s="93"/>
      <c r="NBI294" s="93"/>
      <c r="NBJ294" s="93"/>
      <c r="NBK294" s="93"/>
      <c r="NBL294" s="93"/>
      <c r="NBM294" s="93"/>
      <c r="NBN294" s="93"/>
      <c r="NBO294" s="93"/>
      <c r="NBP294" s="93"/>
      <c r="NBQ294" s="93"/>
      <c r="NBR294" s="93"/>
      <c r="NBS294" s="93"/>
      <c r="NBT294" s="93"/>
      <c r="NBU294" s="93"/>
      <c r="NBV294" s="93"/>
      <c r="NBW294" s="93"/>
      <c r="NBX294" s="93"/>
      <c r="NBY294" s="93"/>
      <c r="NBZ294" s="93"/>
      <c r="NCA294" s="93"/>
      <c r="NCB294" s="93"/>
      <c r="NCC294" s="93"/>
      <c r="NCD294" s="93"/>
      <c r="NCE294" s="93"/>
      <c r="NCF294" s="93"/>
      <c r="NCG294" s="93"/>
      <c r="NCH294" s="93"/>
      <c r="NCI294" s="93"/>
      <c r="NCJ294" s="93"/>
      <c r="NCK294" s="93"/>
      <c r="NCL294" s="93"/>
      <c r="NCM294" s="93"/>
      <c r="NCN294" s="93"/>
      <c r="NCO294" s="93"/>
      <c r="NCP294" s="93"/>
      <c r="NCQ294" s="93"/>
      <c r="NCR294" s="93"/>
      <c r="NCS294" s="93"/>
      <c r="NCT294" s="93"/>
      <c r="NCU294" s="93"/>
      <c r="NCV294" s="93"/>
      <c r="NCW294" s="93"/>
      <c r="NCX294" s="93"/>
      <c r="NCY294" s="93"/>
      <c r="NCZ294" s="93"/>
      <c r="NDA294" s="93"/>
      <c r="NDB294" s="93"/>
      <c r="NDC294" s="93"/>
      <c r="NDD294" s="93"/>
      <c r="NDE294" s="93"/>
      <c r="NDF294" s="93"/>
      <c r="NDG294" s="93"/>
      <c r="NDH294" s="93"/>
      <c r="NDI294" s="93"/>
      <c r="NDJ294" s="93"/>
      <c r="NDK294" s="93"/>
      <c r="NDL294" s="93"/>
      <c r="NDM294" s="93"/>
      <c r="NDN294" s="93"/>
      <c r="NDO294" s="93"/>
      <c r="NDP294" s="93"/>
      <c r="NDQ294" s="93"/>
      <c r="NDR294" s="93"/>
      <c r="NDS294" s="93"/>
      <c r="NDT294" s="93"/>
      <c r="NDU294" s="93"/>
      <c r="NDV294" s="93"/>
      <c r="NDW294" s="93"/>
      <c r="NDX294" s="93"/>
      <c r="NDY294" s="93"/>
      <c r="NDZ294" s="93"/>
      <c r="NEA294" s="93"/>
      <c r="NEB294" s="93"/>
      <c r="NEC294" s="93"/>
      <c r="NED294" s="93"/>
      <c r="NEE294" s="93"/>
      <c r="NEF294" s="93"/>
      <c r="NEG294" s="93"/>
      <c r="NEH294" s="93"/>
      <c r="NEI294" s="93"/>
      <c r="NEJ294" s="93"/>
      <c r="NEK294" s="93"/>
      <c r="NEL294" s="93"/>
      <c r="NEM294" s="93"/>
      <c r="NEN294" s="93"/>
      <c r="NEO294" s="93"/>
      <c r="NEP294" s="93"/>
      <c r="NEQ294" s="93"/>
      <c r="NER294" s="93"/>
      <c r="NES294" s="93"/>
      <c r="NET294" s="93"/>
      <c r="NEU294" s="93"/>
      <c r="NEV294" s="93"/>
      <c r="NEW294" s="93"/>
      <c r="NEX294" s="93"/>
      <c r="NEY294" s="93"/>
      <c r="NEZ294" s="93"/>
      <c r="NFA294" s="93"/>
      <c r="NFB294" s="93"/>
      <c r="NFC294" s="93"/>
      <c r="NFD294" s="93"/>
      <c r="NFE294" s="93"/>
      <c r="NFF294" s="93"/>
      <c r="NFG294" s="93"/>
      <c r="NFH294" s="93"/>
      <c r="NFI294" s="93"/>
      <c r="NFJ294" s="93"/>
      <c r="NFK294" s="93"/>
      <c r="NFL294" s="93"/>
      <c r="NFM294" s="93"/>
      <c r="NFN294" s="93"/>
      <c r="NFO294" s="93"/>
      <c r="NFP294" s="93"/>
      <c r="NFQ294" s="93"/>
      <c r="NFR294" s="93"/>
      <c r="NFS294" s="93"/>
      <c r="NFT294" s="93"/>
      <c r="NFU294" s="93"/>
      <c r="NFV294" s="93"/>
      <c r="NFW294" s="93"/>
      <c r="NFX294" s="93"/>
      <c r="NFY294" s="93"/>
      <c r="NFZ294" s="93"/>
      <c r="NGA294" s="93"/>
      <c r="NGB294" s="93"/>
      <c r="NGC294" s="93"/>
      <c r="NGD294" s="93"/>
      <c r="NGE294" s="93"/>
      <c r="NGF294" s="93"/>
      <c r="NGG294" s="93"/>
      <c r="NGH294" s="93"/>
      <c r="NGI294" s="93"/>
      <c r="NGJ294" s="93"/>
      <c r="NGK294" s="93"/>
      <c r="NGL294" s="93"/>
      <c r="NGM294" s="93"/>
      <c r="NGN294" s="93"/>
      <c r="NGO294" s="93"/>
      <c r="NGP294" s="93"/>
      <c r="NGQ294" s="93"/>
      <c r="NGR294" s="93"/>
      <c r="NGS294" s="93"/>
      <c r="NGT294" s="93"/>
      <c r="NGU294" s="93"/>
      <c r="NGV294" s="93"/>
      <c r="NGW294" s="93"/>
      <c r="NGX294" s="93"/>
      <c r="NGY294" s="93"/>
      <c r="NGZ294" s="93"/>
      <c r="NHA294" s="93"/>
      <c r="NHB294" s="93"/>
      <c r="NHC294" s="93"/>
      <c r="NHD294" s="93"/>
      <c r="NHE294" s="93"/>
      <c r="NHF294" s="93"/>
      <c r="NHG294" s="93"/>
      <c r="NHH294" s="93"/>
      <c r="NHI294" s="93"/>
      <c r="NHJ294" s="93"/>
      <c r="NHK294" s="93"/>
      <c r="NHL294" s="93"/>
      <c r="NHM294" s="93"/>
      <c r="NHN294" s="93"/>
      <c r="NHO294" s="93"/>
      <c r="NHP294" s="93"/>
      <c r="NHQ294" s="93"/>
      <c r="NHR294" s="93"/>
      <c r="NHS294" s="93"/>
      <c r="NHT294" s="93"/>
      <c r="NHU294" s="93"/>
      <c r="NHV294" s="93"/>
      <c r="NHW294" s="93"/>
      <c r="NHX294" s="93"/>
      <c r="NHY294" s="93"/>
      <c r="NHZ294" s="93"/>
      <c r="NIA294" s="93"/>
      <c r="NIB294" s="93"/>
      <c r="NIC294" s="93"/>
      <c r="NID294" s="93"/>
      <c r="NIE294" s="93"/>
      <c r="NIF294" s="93"/>
      <c r="NIG294" s="93"/>
      <c r="NIH294" s="93"/>
      <c r="NII294" s="93"/>
      <c r="NIJ294" s="93"/>
      <c r="NIK294" s="93"/>
      <c r="NIL294" s="93"/>
      <c r="NIM294" s="93"/>
      <c r="NIN294" s="93"/>
      <c r="NIO294" s="93"/>
      <c r="NIP294" s="93"/>
      <c r="NIQ294" s="93"/>
      <c r="NIR294" s="93"/>
      <c r="NIS294" s="93"/>
      <c r="NIT294" s="93"/>
      <c r="NIU294" s="93"/>
      <c r="NIV294" s="93"/>
      <c r="NIW294" s="93"/>
      <c r="NIX294" s="93"/>
      <c r="NIY294" s="93"/>
      <c r="NIZ294" s="93"/>
      <c r="NJA294" s="93"/>
      <c r="NJB294" s="93"/>
      <c r="NJC294" s="93"/>
      <c r="NJD294" s="93"/>
      <c r="NJE294" s="93"/>
      <c r="NJF294" s="93"/>
      <c r="NJG294" s="93"/>
      <c r="NJH294" s="93"/>
      <c r="NJI294" s="93"/>
      <c r="NJJ294" s="93"/>
      <c r="NJK294" s="93"/>
      <c r="NJL294" s="93"/>
      <c r="NJM294" s="93"/>
      <c r="NJN294" s="93"/>
      <c r="NJO294" s="93"/>
      <c r="NJP294" s="93"/>
      <c r="NJQ294" s="93"/>
      <c r="NJR294" s="93"/>
      <c r="NJS294" s="93"/>
      <c r="NJT294" s="93"/>
      <c r="NJU294" s="93"/>
      <c r="NJV294" s="93"/>
      <c r="NJW294" s="93"/>
      <c r="NJX294" s="93"/>
      <c r="NJY294" s="93"/>
      <c r="NJZ294" s="93"/>
      <c r="NKA294" s="93"/>
      <c r="NKB294" s="93"/>
      <c r="NKC294" s="93"/>
      <c r="NKD294" s="93"/>
      <c r="NKE294" s="93"/>
      <c r="NKF294" s="93"/>
      <c r="NKG294" s="93"/>
      <c r="NKH294" s="93"/>
      <c r="NKI294" s="93"/>
      <c r="NKJ294" s="93"/>
      <c r="NKK294" s="93"/>
      <c r="NKL294" s="93"/>
      <c r="NKM294" s="93"/>
      <c r="NKN294" s="93"/>
      <c r="NKO294" s="93"/>
      <c r="NKP294" s="93"/>
      <c r="NKQ294" s="93"/>
      <c r="NKR294" s="93"/>
      <c r="NKS294" s="93"/>
      <c r="NKT294" s="93"/>
      <c r="NKU294" s="93"/>
      <c r="NKV294" s="93"/>
      <c r="NKW294" s="93"/>
      <c r="NKX294" s="93"/>
      <c r="NKY294" s="93"/>
      <c r="NKZ294" s="93"/>
      <c r="NLA294" s="93"/>
      <c r="NLB294" s="93"/>
      <c r="NLC294" s="93"/>
      <c r="NLD294" s="93"/>
      <c r="NLE294" s="93"/>
      <c r="NLF294" s="93"/>
      <c r="NLG294" s="93"/>
      <c r="NLH294" s="93"/>
      <c r="NLI294" s="93"/>
      <c r="NLJ294" s="93"/>
      <c r="NLK294" s="93"/>
      <c r="NLL294" s="93"/>
      <c r="NLM294" s="93"/>
      <c r="NLN294" s="93"/>
      <c r="NLO294" s="93"/>
      <c r="NLP294" s="93"/>
      <c r="NLQ294" s="93"/>
      <c r="NLR294" s="93"/>
      <c r="NLS294" s="93"/>
      <c r="NLT294" s="93"/>
      <c r="NLU294" s="93"/>
      <c r="NLV294" s="93"/>
      <c r="NLW294" s="93"/>
      <c r="NLX294" s="93"/>
      <c r="NLY294" s="93"/>
      <c r="NLZ294" s="93"/>
      <c r="NMA294" s="93"/>
      <c r="NMB294" s="93"/>
      <c r="NMC294" s="93"/>
      <c r="NMD294" s="93"/>
      <c r="NME294" s="93"/>
      <c r="NMF294" s="93"/>
      <c r="NMG294" s="93"/>
      <c r="NMH294" s="93"/>
      <c r="NMI294" s="93"/>
      <c r="NMJ294" s="93"/>
      <c r="NMK294" s="93"/>
      <c r="NML294" s="93"/>
      <c r="NMM294" s="93"/>
      <c r="NMN294" s="93"/>
      <c r="NMO294" s="93"/>
      <c r="NMP294" s="93"/>
      <c r="NMQ294" s="93"/>
      <c r="NMR294" s="93"/>
      <c r="NMS294" s="93"/>
      <c r="NMT294" s="93"/>
      <c r="NMU294" s="93"/>
      <c r="NMV294" s="93"/>
      <c r="NMW294" s="93"/>
      <c r="NMX294" s="93"/>
      <c r="NMY294" s="93"/>
      <c r="NMZ294" s="93"/>
      <c r="NNA294" s="93"/>
      <c r="NNB294" s="93"/>
      <c r="NNC294" s="93"/>
      <c r="NND294" s="93"/>
      <c r="NNE294" s="93"/>
      <c r="NNF294" s="93"/>
      <c r="NNG294" s="93"/>
      <c r="NNH294" s="93"/>
      <c r="NNI294" s="93"/>
      <c r="NNJ294" s="93"/>
      <c r="NNK294" s="93"/>
      <c r="NNL294" s="93"/>
      <c r="NNM294" s="93"/>
      <c r="NNN294" s="93"/>
      <c r="NNO294" s="93"/>
      <c r="NNP294" s="93"/>
      <c r="NNQ294" s="93"/>
      <c r="NNR294" s="93"/>
      <c r="NNS294" s="93"/>
      <c r="NNT294" s="93"/>
      <c r="NNU294" s="93"/>
      <c r="NNV294" s="93"/>
      <c r="NNW294" s="93"/>
      <c r="NNX294" s="93"/>
      <c r="NNY294" s="93"/>
      <c r="NNZ294" s="93"/>
      <c r="NOA294" s="93"/>
      <c r="NOB294" s="93"/>
      <c r="NOC294" s="93"/>
      <c r="NOD294" s="93"/>
      <c r="NOE294" s="93"/>
      <c r="NOF294" s="93"/>
      <c r="NOG294" s="93"/>
      <c r="NOH294" s="93"/>
      <c r="NOI294" s="93"/>
      <c r="NOJ294" s="93"/>
      <c r="NOK294" s="93"/>
      <c r="NOL294" s="93"/>
      <c r="NOM294" s="93"/>
      <c r="NON294" s="93"/>
      <c r="NOO294" s="93"/>
      <c r="NOP294" s="93"/>
      <c r="NOQ294" s="93"/>
      <c r="NOR294" s="93"/>
      <c r="NOS294" s="93"/>
      <c r="NOT294" s="93"/>
      <c r="NOU294" s="93"/>
      <c r="NOV294" s="93"/>
      <c r="NOW294" s="93"/>
      <c r="NOX294" s="93"/>
      <c r="NOY294" s="93"/>
      <c r="NOZ294" s="93"/>
      <c r="NPA294" s="93"/>
      <c r="NPB294" s="93"/>
      <c r="NPC294" s="93"/>
      <c r="NPD294" s="93"/>
      <c r="NPE294" s="93"/>
      <c r="NPF294" s="93"/>
      <c r="NPG294" s="93"/>
      <c r="NPH294" s="93"/>
      <c r="NPI294" s="93"/>
      <c r="NPJ294" s="93"/>
      <c r="NPK294" s="93"/>
      <c r="NPL294" s="93"/>
      <c r="NPM294" s="93"/>
      <c r="NPN294" s="93"/>
      <c r="NPO294" s="93"/>
      <c r="NPP294" s="93"/>
      <c r="NPQ294" s="93"/>
      <c r="NPR294" s="93"/>
      <c r="NPS294" s="93"/>
      <c r="NPT294" s="93"/>
      <c r="NPU294" s="93"/>
      <c r="NPV294" s="93"/>
      <c r="NPW294" s="93"/>
      <c r="NPX294" s="93"/>
      <c r="NPY294" s="93"/>
      <c r="NPZ294" s="93"/>
      <c r="NQA294" s="93"/>
      <c r="NQB294" s="93"/>
      <c r="NQC294" s="93"/>
      <c r="NQD294" s="93"/>
      <c r="NQE294" s="93"/>
      <c r="NQF294" s="93"/>
      <c r="NQG294" s="93"/>
      <c r="NQH294" s="93"/>
      <c r="NQI294" s="93"/>
      <c r="NQJ294" s="93"/>
      <c r="NQK294" s="93"/>
      <c r="NQL294" s="93"/>
      <c r="NQM294" s="93"/>
      <c r="NQN294" s="93"/>
      <c r="NQO294" s="93"/>
      <c r="NQP294" s="93"/>
      <c r="NQQ294" s="93"/>
      <c r="NQR294" s="93"/>
      <c r="NQS294" s="93"/>
      <c r="NQT294" s="93"/>
      <c r="NQU294" s="93"/>
      <c r="NQV294" s="93"/>
      <c r="NQW294" s="93"/>
      <c r="NQX294" s="93"/>
      <c r="NQY294" s="93"/>
      <c r="NQZ294" s="93"/>
      <c r="NRA294" s="93"/>
      <c r="NRB294" s="93"/>
      <c r="NRC294" s="93"/>
      <c r="NRD294" s="93"/>
      <c r="NRE294" s="93"/>
      <c r="NRF294" s="93"/>
      <c r="NRG294" s="93"/>
      <c r="NRH294" s="93"/>
      <c r="NRI294" s="93"/>
      <c r="NRJ294" s="93"/>
      <c r="NRK294" s="93"/>
      <c r="NRL294" s="93"/>
      <c r="NRM294" s="93"/>
      <c r="NRN294" s="93"/>
      <c r="NRO294" s="93"/>
      <c r="NRP294" s="93"/>
      <c r="NRQ294" s="93"/>
      <c r="NRR294" s="93"/>
      <c r="NRS294" s="93"/>
      <c r="NRT294" s="93"/>
      <c r="NRU294" s="93"/>
      <c r="NRV294" s="93"/>
      <c r="NRW294" s="93"/>
      <c r="NRX294" s="93"/>
      <c r="NRY294" s="93"/>
      <c r="NRZ294" s="93"/>
      <c r="NSA294" s="93"/>
      <c r="NSB294" s="93"/>
      <c r="NSC294" s="93"/>
      <c r="NSD294" s="93"/>
      <c r="NSE294" s="93"/>
      <c r="NSF294" s="93"/>
      <c r="NSG294" s="93"/>
      <c r="NSH294" s="93"/>
      <c r="NSI294" s="93"/>
      <c r="NSJ294" s="93"/>
      <c r="NSK294" s="93"/>
      <c r="NSL294" s="93"/>
      <c r="NSM294" s="93"/>
      <c r="NSN294" s="93"/>
      <c r="NSO294" s="93"/>
      <c r="NSP294" s="93"/>
      <c r="NSQ294" s="93"/>
      <c r="NSR294" s="93"/>
      <c r="NSS294" s="93"/>
      <c r="NST294" s="93"/>
      <c r="NSU294" s="93"/>
      <c r="NSV294" s="93"/>
      <c r="NSW294" s="93"/>
      <c r="NSX294" s="93"/>
      <c r="NSY294" s="93"/>
      <c r="NSZ294" s="93"/>
      <c r="NTA294" s="93"/>
      <c r="NTB294" s="93"/>
      <c r="NTC294" s="93"/>
      <c r="NTD294" s="93"/>
      <c r="NTE294" s="93"/>
      <c r="NTF294" s="93"/>
      <c r="NTG294" s="93"/>
      <c r="NTH294" s="93"/>
      <c r="NTI294" s="93"/>
      <c r="NTJ294" s="93"/>
      <c r="NTK294" s="93"/>
      <c r="NTL294" s="93"/>
      <c r="NTM294" s="93"/>
      <c r="NTN294" s="93"/>
      <c r="NTO294" s="93"/>
      <c r="NTP294" s="93"/>
      <c r="NTQ294" s="93"/>
      <c r="NTR294" s="93"/>
      <c r="NTS294" s="93"/>
      <c r="NTT294" s="93"/>
      <c r="NTU294" s="93"/>
      <c r="NTV294" s="93"/>
      <c r="NTW294" s="93"/>
      <c r="NTX294" s="93"/>
      <c r="NTY294" s="93"/>
      <c r="NTZ294" s="93"/>
      <c r="NUA294" s="93"/>
      <c r="NUB294" s="93"/>
      <c r="NUC294" s="93"/>
      <c r="NUD294" s="93"/>
      <c r="NUE294" s="93"/>
      <c r="NUF294" s="93"/>
      <c r="NUG294" s="93"/>
      <c r="NUH294" s="93"/>
      <c r="NUI294" s="93"/>
      <c r="NUJ294" s="93"/>
      <c r="NUK294" s="93"/>
      <c r="NUL294" s="93"/>
      <c r="NUM294" s="93"/>
      <c r="NUN294" s="93"/>
      <c r="NUO294" s="93"/>
      <c r="NUP294" s="93"/>
      <c r="NUQ294" s="93"/>
      <c r="NUR294" s="93"/>
      <c r="NUS294" s="93"/>
      <c r="NUT294" s="93"/>
      <c r="NUU294" s="93"/>
      <c r="NUV294" s="93"/>
      <c r="NUW294" s="93"/>
      <c r="NUX294" s="93"/>
      <c r="NUY294" s="93"/>
      <c r="NUZ294" s="93"/>
      <c r="NVA294" s="93"/>
      <c r="NVB294" s="93"/>
      <c r="NVC294" s="93"/>
      <c r="NVD294" s="93"/>
      <c r="NVE294" s="93"/>
      <c r="NVF294" s="93"/>
      <c r="NVG294" s="93"/>
      <c r="NVH294" s="93"/>
      <c r="NVI294" s="93"/>
      <c r="NVJ294" s="93"/>
      <c r="NVK294" s="93"/>
      <c r="NVL294" s="93"/>
      <c r="NVM294" s="93"/>
      <c r="NVN294" s="93"/>
      <c r="NVO294" s="93"/>
      <c r="NVP294" s="93"/>
      <c r="NVQ294" s="93"/>
      <c r="NVR294" s="93"/>
      <c r="NVS294" s="93"/>
      <c r="NVT294" s="93"/>
      <c r="NVU294" s="93"/>
      <c r="NVV294" s="93"/>
      <c r="NVW294" s="93"/>
      <c r="NVX294" s="93"/>
      <c r="NVY294" s="93"/>
      <c r="NVZ294" s="93"/>
      <c r="NWA294" s="93"/>
      <c r="NWB294" s="93"/>
      <c r="NWC294" s="93"/>
      <c r="NWD294" s="93"/>
      <c r="NWE294" s="93"/>
      <c r="NWF294" s="93"/>
      <c r="NWG294" s="93"/>
      <c r="NWH294" s="93"/>
      <c r="NWI294" s="93"/>
      <c r="NWJ294" s="93"/>
      <c r="NWK294" s="93"/>
      <c r="NWL294" s="93"/>
      <c r="NWM294" s="93"/>
      <c r="NWN294" s="93"/>
      <c r="NWO294" s="93"/>
      <c r="NWP294" s="93"/>
      <c r="NWQ294" s="93"/>
      <c r="NWR294" s="93"/>
      <c r="NWS294" s="93"/>
      <c r="NWT294" s="93"/>
      <c r="NWU294" s="93"/>
      <c r="NWV294" s="93"/>
      <c r="NWW294" s="93"/>
      <c r="NWX294" s="93"/>
      <c r="NWY294" s="93"/>
      <c r="NWZ294" s="93"/>
      <c r="NXA294" s="93"/>
      <c r="NXB294" s="93"/>
      <c r="NXC294" s="93"/>
      <c r="NXD294" s="93"/>
      <c r="NXE294" s="93"/>
      <c r="NXF294" s="93"/>
      <c r="NXG294" s="93"/>
      <c r="NXH294" s="93"/>
      <c r="NXI294" s="93"/>
      <c r="NXJ294" s="93"/>
      <c r="NXK294" s="93"/>
      <c r="NXL294" s="93"/>
      <c r="NXM294" s="93"/>
      <c r="NXN294" s="93"/>
      <c r="NXO294" s="93"/>
      <c r="NXP294" s="93"/>
      <c r="NXQ294" s="93"/>
      <c r="NXR294" s="93"/>
      <c r="NXS294" s="93"/>
      <c r="NXT294" s="93"/>
      <c r="NXU294" s="93"/>
      <c r="NXV294" s="93"/>
      <c r="NXW294" s="93"/>
      <c r="NXX294" s="93"/>
      <c r="NXY294" s="93"/>
      <c r="NXZ294" s="93"/>
      <c r="NYA294" s="93"/>
      <c r="NYB294" s="93"/>
      <c r="NYC294" s="93"/>
      <c r="NYD294" s="93"/>
      <c r="NYE294" s="93"/>
      <c r="NYF294" s="93"/>
      <c r="NYG294" s="93"/>
      <c r="NYH294" s="93"/>
      <c r="NYI294" s="93"/>
      <c r="NYJ294" s="93"/>
      <c r="NYK294" s="93"/>
      <c r="NYL294" s="93"/>
      <c r="NYM294" s="93"/>
      <c r="NYN294" s="93"/>
      <c r="NYO294" s="93"/>
      <c r="NYP294" s="93"/>
      <c r="NYQ294" s="93"/>
      <c r="NYR294" s="93"/>
      <c r="NYS294" s="93"/>
      <c r="NYT294" s="93"/>
      <c r="NYU294" s="93"/>
      <c r="NYV294" s="93"/>
      <c r="NYW294" s="93"/>
      <c r="NYX294" s="93"/>
      <c r="NYY294" s="93"/>
      <c r="NYZ294" s="93"/>
      <c r="NZA294" s="93"/>
      <c r="NZB294" s="93"/>
      <c r="NZC294" s="93"/>
      <c r="NZD294" s="93"/>
      <c r="NZE294" s="93"/>
      <c r="NZF294" s="93"/>
      <c r="NZG294" s="93"/>
      <c r="NZH294" s="93"/>
      <c r="NZI294" s="93"/>
      <c r="NZJ294" s="93"/>
      <c r="NZK294" s="93"/>
      <c r="NZL294" s="93"/>
      <c r="NZM294" s="93"/>
      <c r="NZN294" s="93"/>
      <c r="NZO294" s="93"/>
      <c r="NZP294" s="93"/>
      <c r="NZQ294" s="93"/>
      <c r="NZR294" s="93"/>
      <c r="NZS294" s="93"/>
      <c r="NZT294" s="93"/>
      <c r="NZU294" s="93"/>
      <c r="NZV294" s="93"/>
      <c r="NZW294" s="93"/>
      <c r="NZX294" s="93"/>
      <c r="NZY294" s="93"/>
      <c r="NZZ294" s="93"/>
      <c r="OAA294" s="93"/>
      <c r="OAB294" s="93"/>
      <c r="OAC294" s="93"/>
      <c r="OAD294" s="93"/>
      <c r="OAE294" s="93"/>
      <c r="OAF294" s="93"/>
      <c r="OAG294" s="93"/>
      <c r="OAH294" s="93"/>
      <c r="OAI294" s="93"/>
      <c r="OAJ294" s="93"/>
      <c r="OAK294" s="93"/>
      <c r="OAL294" s="93"/>
      <c r="OAM294" s="93"/>
      <c r="OAN294" s="93"/>
      <c r="OAO294" s="93"/>
      <c r="OAP294" s="93"/>
      <c r="OAQ294" s="93"/>
      <c r="OAR294" s="93"/>
      <c r="OAS294" s="93"/>
      <c r="OAT294" s="93"/>
      <c r="OAU294" s="93"/>
      <c r="OAV294" s="93"/>
      <c r="OAW294" s="93"/>
      <c r="OAX294" s="93"/>
      <c r="OAY294" s="93"/>
      <c r="OAZ294" s="93"/>
      <c r="OBA294" s="93"/>
      <c r="OBB294" s="93"/>
      <c r="OBC294" s="93"/>
      <c r="OBD294" s="93"/>
      <c r="OBE294" s="93"/>
      <c r="OBF294" s="93"/>
      <c r="OBG294" s="93"/>
      <c r="OBH294" s="93"/>
      <c r="OBI294" s="93"/>
      <c r="OBJ294" s="93"/>
      <c r="OBK294" s="93"/>
      <c r="OBL294" s="93"/>
      <c r="OBM294" s="93"/>
      <c r="OBN294" s="93"/>
      <c r="OBO294" s="93"/>
      <c r="OBP294" s="93"/>
      <c r="OBQ294" s="93"/>
      <c r="OBR294" s="93"/>
      <c r="OBS294" s="93"/>
      <c r="OBT294" s="93"/>
      <c r="OBU294" s="93"/>
      <c r="OBV294" s="93"/>
      <c r="OBW294" s="93"/>
      <c r="OBX294" s="93"/>
      <c r="OBY294" s="93"/>
      <c r="OBZ294" s="93"/>
      <c r="OCA294" s="93"/>
      <c r="OCB294" s="93"/>
      <c r="OCC294" s="93"/>
      <c r="OCD294" s="93"/>
      <c r="OCE294" s="93"/>
      <c r="OCF294" s="93"/>
      <c r="OCG294" s="93"/>
      <c r="OCH294" s="93"/>
      <c r="OCI294" s="93"/>
      <c r="OCJ294" s="93"/>
      <c r="OCK294" s="93"/>
      <c r="OCL294" s="93"/>
      <c r="OCM294" s="93"/>
      <c r="OCN294" s="93"/>
      <c r="OCO294" s="93"/>
      <c r="OCP294" s="93"/>
      <c r="OCQ294" s="93"/>
      <c r="OCR294" s="93"/>
      <c r="OCS294" s="93"/>
      <c r="OCT294" s="93"/>
      <c r="OCU294" s="93"/>
      <c r="OCV294" s="93"/>
      <c r="OCW294" s="93"/>
      <c r="OCX294" s="93"/>
      <c r="OCY294" s="93"/>
      <c r="OCZ294" s="93"/>
      <c r="ODA294" s="93"/>
      <c r="ODB294" s="93"/>
      <c r="ODC294" s="93"/>
      <c r="ODD294" s="93"/>
      <c r="ODE294" s="93"/>
      <c r="ODF294" s="93"/>
      <c r="ODG294" s="93"/>
      <c r="ODH294" s="93"/>
      <c r="ODI294" s="93"/>
      <c r="ODJ294" s="93"/>
      <c r="ODK294" s="93"/>
      <c r="ODL294" s="93"/>
      <c r="ODM294" s="93"/>
      <c r="ODN294" s="93"/>
      <c r="ODO294" s="93"/>
      <c r="ODP294" s="93"/>
      <c r="ODQ294" s="93"/>
      <c r="ODR294" s="93"/>
      <c r="ODS294" s="93"/>
      <c r="ODT294" s="93"/>
      <c r="ODU294" s="93"/>
      <c r="ODV294" s="93"/>
      <c r="ODW294" s="93"/>
      <c r="ODX294" s="93"/>
      <c r="ODY294" s="93"/>
      <c r="ODZ294" s="93"/>
      <c r="OEA294" s="93"/>
      <c r="OEB294" s="93"/>
      <c r="OEC294" s="93"/>
      <c r="OED294" s="93"/>
      <c r="OEE294" s="93"/>
      <c r="OEF294" s="93"/>
      <c r="OEG294" s="93"/>
      <c r="OEH294" s="93"/>
      <c r="OEI294" s="93"/>
      <c r="OEJ294" s="93"/>
      <c r="OEK294" s="93"/>
      <c r="OEL294" s="93"/>
      <c r="OEM294" s="93"/>
      <c r="OEN294" s="93"/>
      <c r="OEO294" s="93"/>
      <c r="OEP294" s="93"/>
      <c r="OEQ294" s="93"/>
      <c r="OER294" s="93"/>
      <c r="OES294" s="93"/>
      <c r="OET294" s="93"/>
      <c r="OEU294" s="93"/>
      <c r="OEV294" s="93"/>
      <c r="OEW294" s="93"/>
      <c r="OEX294" s="93"/>
      <c r="OEY294" s="93"/>
      <c r="OEZ294" s="93"/>
      <c r="OFA294" s="93"/>
      <c r="OFB294" s="93"/>
      <c r="OFC294" s="93"/>
      <c r="OFD294" s="93"/>
      <c r="OFE294" s="93"/>
      <c r="OFF294" s="93"/>
      <c r="OFG294" s="93"/>
      <c r="OFH294" s="93"/>
      <c r="OFI294" s="93"/>
      <c r="OFJ294" s="93"/>
      <c r="OFK294" s="93"/>
      <c r="OFL294" s="93"/>
      <c r="OFM294" s="93"/>
      <c r="OFN294" s="93"/>
      <c r="OFO294" s="93"/>
      <c r="OFP294" s="93"/>
      <c r="OFQ294" s="93"/>
      <c r="OFR294" s="93"/>
      <c r="OFS294" s="93"/>
      <c r="OFT294" s="93"/>
      <c r="OFU294" s="93"/>
      <c r="OFV294" s="93"/>
      <c r="OFW294" s="93"/>
      <c r="OFX294" s="93"/>
      <c r="OFY294" s="93"/>
      <c r="OFZ294" s="93"/>
      <c r="OGA294" s="93"/>
      <c r="OGB294" s="93"/>
      <c r="OGC294" s="93"/>
      <c r="OGD294" s="93"/>
      <c r="OGE294" s="93"/>
      <c r="OGF294" s="93"/>
      <c r="OGG294" s="93"/>
      <c r="OGH294" s="93"/>
      <c r="OGI294" s="93"/>
      <c r="OGJ294" s="93"/>
      <c r="OGK294" s="93"/>
      <c r="OGL294" s="93"/>
      <c r="OGM294" s="93"/>
      <c r="OGN294" s="93"/>
      <c r="OGO294" s="93"/>
      <c r="OGP294" s="93"/>
      <c r="OGQ294" s="93"/>
      <c r="OGR294" s="93"/>
      <c r="OGS294" s="93"/>
      <c r="OGT294" s="93"/>
      <c r="OGU294" s="93"/>
      <c r="OGV294" s="93"/>
      <c r="OGW294" s="93"/>
      <c r="OGX294" s="93"/>
      <c r="OGY294" s="93"/>
      <c r="OGZ294" s="93"/>
      <c r="OHA294" s="93"/>
      <c r="OHB294" s="93"/>
      <c r="OHC294" s="93"/>
      <c r="OHD294" s="93"/>
      <c r="OHE294" s="93"/>
      <c r="OHF294" s="93"/>
      <c r="OHG294" s="93"/>
      <c r="OHH294" s="93"/>
      <c r="OHI294" s="93"/>
      <c r="OHJ294" s="93"/>
      <c r="OHK294" s="93"/>
      <c r="OHL294" s="93"/>
      <c r="OHM294" s="93"/>
      <c r="OHN294" s="93"/>
      <c r="OHO294" s="93"/>
      <c r="OHP294" s="93"/>
      <c r="OHQ294" s="93"/>
      <c r="OHR294" s="93"/>
      <c r="OHS294" s="93"/>
      <c r="OHT294" s="93"/>
      <c r="OHU294" s="93"/>
      <c r="OHV294" s="93"/>
      <c r="OHW294" s="93"/>
      <c r="OHX294" s="93"/>
      <c r="OHY294" s="93"/>
      <c r="OHZ294" s="93"/>
      <c r="OIA294" s="93"/>
      <c r="OIB294" s="93"/>
      <c r="OIC294" s="93"/>
      <c r="OID294" s="93"/>
      <c r="OIE294" s="93"/>
      <c r="OIF294" s="93"/>
      <c r="OIG294" s="93"/>
      <c r="OIH294" s="93"/>
      <c r="OII294" s="93"/>
      <c r="OIJ294" s="93"/>
      <c r="OIK294" s="93"/>
      <c r="OIL294" s="93"/>
      <c r="OIM294" s="93"/>
      <c r="OIN294" s="93"/>
      <c r="OIO294" s="93"/>
      <c r="OIP294" s="93"/>
      <c r="OIQ294" s="93"/>
      <c r="OIR294" s="93"/>
      <c r="OIS294" s="93"/>
      <c r="OIT294" s="93"/>
      <c r="OIU294" s="93"/>
      <c r="OIV294" s="93"/>
      <c r="OIW294" s="93"/>
      <c r="OIX294" s="93"/>
      <c r="OIY294" s="93"/>
      <c r="OIZ294" s="93"/>
      <c r="OJA294" s="93"/>
      <c r="OJB294" s="93"/>
      <c r="OJC294" s="93"/>
      <c r="OJD294" s="93"/>
      <c r="OJE294" s="93"/>
      <c r="OJF294" s="93"/>
      <c r="OJG294" s="93"/>
      <c r="OJH294" s="93"/>
      <c r="OJI294" s="93"/>
      <c r="OJJ294" s="93"/>
      <c r="OJK294" s="93"/>
      <c r="OJL294" s="93"/>
      <c r="OJM294" s="93"/>
      <c r="OJN294" s="93"/>
      <c r="OJO294" s="93"/>
      <c r="OJP294" s="93"/>
      <c r="OJQ294" s="93"/>
      <c r="OJR294" s="93"/>
      <c r="OJS294" s="93"/>
      <c r="OJT294" s="93"/>
      <c r="OJU294" s="93"/>
      <c r="OJV294" s="93"/>
      <c r="OJW294" s="93"/>
      <c r="OJX294" s="93"/>
      <c r="OJY294" s="93"/>
      <c r="OJZ294" s="93"/>
      <c r="OKA294" s="93"/>
      <c r="OKB294" s="93"/>
      <c r="OKC294" s="93"/>
      <c r="OKD294" s="93"/>
      <c r="OKE294" s="93"/>
      <c r="OKF294" s="93"/>
      <c r="OKG294" s="93"/>
      <c r="OKH294" s="93"/>
      <c r="OKI294" s="93"/>
      <c r="OKJ294" s="93"/>
      <c r="OKK294" s="93"/>
      <c r="OKL294" s="93"/>
      <c r="OKM294" s="93"/>
      <c r="OKN294" s="93"/>
      <c r="OKO294" s="93"/>
      <c r="OKP294" s="93"/>
      <c r="OKQ294" s="93"/>
      <c r="OKR294" s="93"/>
      <c r="OKS294" s="93"/>
      <c r="OKT294" s="93"/>
      <c r="OKU294" s="93"/>
      <c r="OKV294" s="93"/>
      <c r="OKW294" s="93"/>
      <c r="OKX294" s="93"/>
      <c r="OKY294" s="93"/>
      <c r="OKZ294" s="93"/>
      <c r="OLA294" s="93"/>
      <c r="OLB294" s="93"/>
      <c r="OLC294" s="93"/>
      <c r="OLD294" s="93"/>
      <c r="OLE294" s="93"/>
      <c r="OLF294" s="93"/>
      <c r="OLG294" s="93"/>
      <c r="OLH294" s="93"/>
      <c r="OLI294" s="93"/>
      <c r="OLJ294" s="93"/>
      <c r="OLK294" s="93"/>
      <c r="OLL294" s="93"/>
      <c r="OLM294" s="93"/>
      <c r="OLN294" s="93"/>
      <c r="OLO294" s="93"/>
      <c r="OLP294" s="93"/>
      <c r="OLQ294" s="93"/>
      <c r="OLR294" s="93"/>
      <c r="OLS294" s="93"/>
      <c r="OLT294" s="93"/>
      <c r="OLU294" s="93"/>
      <c r="OLV294" s="93"/>
      <c r="OLW294" s="93"/>
      <c r="OLX294" s="93"/>
      <c r="OLY294" s="93"/>
      <c r="OLZ294" s="93"/>
      <c r="OMA294" s="93"/>
      <c r="OMB294" s="93"/>
      <c r="OMC294" s="93"/>
      <c r="OMD294" s="93"/>
      <c r="OME294" s="93"/>
      <c r="OMF294" s="93"/>
      <c r="OMG294" s="93"/>
      <c r="OMH294" s="93"/>
      <c r="OMI294" s="93"/>
      <c r="OMJ294" s="93"/>
      <c r="OMK294" s="93"/>
      <c r="OML294" s="93"/>
      <c r="OMM294" s="93"/>
      <c r="OMN294" s="93"/>
      <c r="OMO294" s="93"/>
      <c r="OMP294" s="93"/>
      <c r="OMQ294" s="93"/>
      <c r="OMR294" s="93"/>
      <c r="OMS294" s="93"/>
      <c r="OMT294" s="93"/>
      <c r="OMU294" s="93"/>
      <c r="OMV294" s="93"/>
      <c r="OMW294" s="93"/>
      <c r="OMX294" s="93"/>
      <c r="OMY294" s="93"/>
      <c r="OMZ294" s="93"/>
      <c r="ONA294" s="93"/>
      <c r="ONB294" s="93"/>
      <c r="ONC294" s="93"/>
      <c r="OND294" s="93"/>
      <c r="ONE294" s="93"/>
      <c r="ONF294" s="93"/>
      <c r="ONG294" s="93"/>
      <c r="ONH294" s="93"/>
      <c r="ONI294" s="93"/>
      <c r="ONJ294" s="93"/>
      <c r="ONK294" s="93"/>
      <c r="ONL294" s="93"/>
      <c r="ONM294" s="93"/>
      <c r="ONN294" s="93"/>
      <c r="ONO294" s="93"/>
      <c r="ONP294" s="93"/>
      <c r="ONQ294" s="93"/>
      <c r="ONR294" s="93"/>
      <c r="ONS294" s="93"/>
      <c r="ONT294" s="93"/>
      <c r="ONU294" s="93"/>
      <c r="ONV294" s="93"/>
      <c r="ONW294" s="93"/>
      <c r="ONX294" s="93"/>
      <c r="ONY294" s="93"/>
      <c r="ONZ294" s="93"/>
      <c r="OOA294" s="93"/>
      <c r="OOB294" s="93"/>
      <c r="OOC294" s="93"/>
      <c r="OOD294" s="93"/>
      <c r="OOE294" s="93"/>
      <c r="OOF294" s="93"/>
      <c r="OOG294" s="93"/>
      <c r="OOH294" s="93"/>
      <c r="OOI294" s="93"/>
      <c r="OOJ294" s="93"/>
      <c r="OOK294" s="93"/>
      <c r="OOL294" s="93"/>
      <c r="OOM294" s="93"/>
      <c r="OON294" s="93"/>
      <c r="OOO294" s="93"/>
      <c r="OOP294" s="93"/>
      <c r="OOQ294" s="93"/>
      <c r="OOR294" s="93"/>
      <c r="OOS294" s="93"/>
      <c r="OOT294" s="93"/>
      <c r="OOU294" s="93"/>
      <c r="OOV294" s="93"/>
      <c r="OOW294" s="93"/>
      <c r="OOX294" s="93"/>
      <c r="OOY294" s="93"/>
      <c r="OOZ294" s="93"/>
      <c r="OPA294" s="93"/>
      <c r="OPB294" s="93"/>
      <c r="OPC294" s="93"/>
      <c r="OPD294" s="93"/>
      <c r="OPE294" s="93"/>
      <c r="OPF294" s="93"/>
      <c r="OPG294" s="93"/>
      <c r="OPH294" s="93"/>
      <c r="OPI294" s="93"/>
      <c r="OPJ294" s="93"/>
      <c r="OPK294" s="93"/>
      <c r="OPL294" s="93"/>
      <c r="OPM294" s="93"/>
      <c r="OPN294" s="93"/>
      <c r="OPO294" s="93"/>
      <c r="OPP294" s="93"/>
      <c r="OPQ294" s="93"/>
      <c r="OPR294" s="93"/>
      <c r="OPS294" s="93"/>
      <c r="OPT294" s="93"/>
      <c r="OPU294" s="93"/>
      <c r="OPV294" s="93"/>
      <c r="OPW294" s="93"/>
      <c r="OPX294" s="93"/>
      <c r="OPY294" s="93"/>
      <c r="OPZ294" s="93"/>
      <c r="OQA294" s="93"/>
      <c r="OQB294" s="93"/>
      <c r="OQC294" s="93"/>
      <c r="OQD294" s="93"/>
      <c r="OQE294" s="93"/>
      <c r="OQF294" s="93"/>
      <c r="OQG294" s="93"/>
      <c r="OQH294" s="93"/>
      <c r="OQI294" s="93"/>
      <c r="OQJ294" s="93"/>
      <c r="OQK294" s="93"/>
      <c r="OQL294" s="93"/>
      <c r="OQM294" s="93"/>
      <c r="OQN294" s="93"/>
      <c r="OQO294" s="93"/>
      <c r="OQP294" s="93"/>
      <c r="OQQ294" s="93"/>
      <c r="OQR294" s="93"/>
      <c r="OQS294" s="93"/>
      <c r="OQT294" s="93"/>
      <c r="OQU294" s="93"/>
      <c r="OQV294" s="93"/>
      <c r="OQW294" s="93"/>
      <c r="OQX294" s="93"/>
      <c r="OQY294" s="93"/>
      <c r="OQZ294" s="93"/>
      <c r="ORA294" s="93"/>
      <c r="ORB294" s="93"/>
      <c r="ORC294" s="93"/>
      <c r="ORD294" s="93"/>
      <c r="ORE294" s="93"/>
      <c r="ORF294" s="93"/>
      <c r="ORG294" s="93"/>
      <c r="ORH294" s="93"/>
      <c r="ORI294" s="93"/>
      <c r="ORJ294" s="93"/>
      <c r="ORK294" s="93"/>
      <c r="ORL294" s="93"/>
      <c r="ORM294" s="93"/>
      <c r="ORN294" s="93"/>
      <c r="ORO294" s="93"/>
      <c r="ORP294" s="93"/>
      <c r="ORQ294" s="93"/>
      <c r="ORR294" s="93"/>
      <c r="ORS294" s="93"/>
      <c r="ORT294" s="93"/>
      <c r="ORU294" s="93"/>
      <c r="ORV294" s="93"/>
      <c r="ORW294" s="93"/>
      <c r="ORX294" s="93"/>
      <c r="ORY294" s="93"/>
      <c r="ORZ294" s="93"/>
      <c r="OSA294" s="93"/>
      <c r="OSB294" s="93"/>
      <c r="OSC294" s="93"/>
      <c r="OSD294" s="93"/>
      <c r="OSE294" s="93"/>
      <c r="OSF294" s="93"/>
      <c r="OSG294" s="93"/>
      <c r="OSH294" s="93"/>
      <c r="OSI294" s="93"/>
      <c r="OSJ294" s="93"/>
      <c r="OSK294" s="93"/>
      <c r="OSL294" s="93"/>
      <c r="OSM294" s="93"/>
      <c r="OSN294" s="93"/>
      <c r="OSO294" s="93"/>
      <c r="OSP294" s="93"/>
      <c r="OSQ294" s="93"/>
      <c r="OSR294" s="93"/>
      <c r="OSS294" s="93"/>
      <c r="OST294" s="93"/>
      <c r="OSU294" s="93"/>
      <c r="OSV294" s="93"/>
      <c r="OSW294" s="93"/>
      <c r="OSX294" s="93"/>
      <c r="OSY294" s="93"/>
      <c r="OSZ294" s="93"/>
      <c r="OTA294" s="93"/>
      <c r="OTB294" s="93"/>
      <c r="OTC294" s="93"/>
      <c r="OTD294" s="93"/>
      <c r="OTE294" s="93"/>
      <c r="OTF294" s="93"/>
      <c r="OTG294" s="93"/>
      <c r="OTH294" s="93"/>
      <c r="OTI294" s="93"/>
      <c r="OTJ294" s="93"/>
      <c r="OTK294" s="93"/>
      <c r="OTL294" s="93"/>
      <c r="OTM294" s="93"/>
      <c r="OTN294" s="93"/>
      <c r="OTO294" s="93"/>
      <c r="OTP294" s="93"/>
      <c r="OTQ294" s="93"/>
      <c r="OTR294" s="93"/>
      <c r="OTS294" s="93"/>
      <c r="OTT294" s="93"/>
      <c r="OTU294" s="93"/>
      <c r="OTV294" s="93"/>
      <c r="OTW294" s="93"/>
      <c r="OTX294" s="93"/>
      <c r="OTY294" s="93"/>
      <c r="OTZ294" s="93"/>
      <c r="OUA294" s="93"/>
      <c r="OUB294" s="93"/>
      <c r="OUC294" s="93"/>
      <c r="OUD294" s="93"/>
      <c r="OUE294" s="93"/>
      <c r="OUF294" s="93"/>
      <c r="OUG294" s="93"/>
      <c r="OUH294" s="93"/>
      <c r="OUI294" s="93"/>
      <c r="OUJ294" s="93"/>
      <c r="OUK294" s="93"/>
      <c r="OUL294" s="93"/>
      <c r="OUM294" s="93"/>
      <c r="OUN294" s="93"/>
      <c r="OUO294" s="93"/>
      <c r="OUP294" s="93"/>
      <c r="OUQ294" s="93"/>
      <c r="OUR294" s="93"/>
      <c r="OUS294" s="93"/>
      <c r="OUT294" s="93"/>
      <c r="OUU294" s="93"/>
      <c r="OUV294" s="93"/>
      <c r="OUW294" s="93"/>
      <c r="OUX294" s="93"/>
      <c r="OUY294" s="93"/>
      <c r="OUZ294" s="93"/>
      <c r="OVA294" s="93"/>
      <c r="OVB294" s="93"/>
      <c r="OVC294" s="93"/>
      <c r="OVD294" s="93"/>
      <c r="OVE294" s="93"/>
      <c r="OVF294" s="93"/>
      <c r="OVG294" s="93"/>
      <c r="OVH294" s="93"/>
      <c r="OVI294" s="93"/>
      <c r="OVJ294" s="93"/>
      <c r="OVK294" s="93"/>
      <c r="OVL294" s="93"/>
      <c r="OVM294" s="93"/>
      <c r="OVN294" s="93"/>
      <c r="OVO294" s="93"/>
      <c r="OVP294" s="93"/>
      <c r="OVQ294" s="93"/>
      <c r="OVR294" s="93"/>
      <c r="OVS294" s="93"/>
      <c r="OVT294" s="93"/>
      <c r="OVU294" s="93"/>
      <c r="OVV294" s="93"/>
      <c r="OVW294" s="93"/>
      <c r="OVX294" s="93"/>
      <c r="OVY294" s="93"/>
      <c r="OVZ294" s="93"/>
      <c r="OWA294" s="93"/>
      <c r="OWB294" s="93"/>
      <c r="OWC294" s="93"/>
      <c r="OWD294" s="93"/>
      <c r="OWE294" s="93"/>
      <c r="OWF294" s="93"/>
      <c r="OWG294" s="93"/>
      <c r="OWH294" s="93"/>
      <c r="OWI294" s="93"/>
      <c r="OWJ294" s="93"/>
      <c r="OWK294" s="93"/>
      <c r="OWL294" s="93"/>
      <c r="OWM294" s="93"/>
      <c r="OWN294" s="93"/>
      <c r="OWO294" s="93"/>
      <c r="OWP294" s="93"/>
      <c r="OWQ294" s="93"/>
      <c r="OWR294" s="93"/>
      <c r="OWS294" s="93"/>
      <c r="OWT294" s="93"/>
      <c r="OWU294" s="93"/>
      <c r="OWV294" s="93"/>
      <c r="OWW294" s="93"/>
      <c r="OWX294" s="93"/>
      <c r="OWY294" s="93"/>
      <c r="OWZ294" s="93"/>
      <c r="OXA294" s="93"/>
      <c r="OXB294" s="93"/>
      <c r="OXC294" s="93"/>
      <c r="OXD294" s="93"/>
      <c r="OXE294" s="93"/>
      <c r="OXF294" s="93"/>
      <c r="OXG294" s="93"/>
      <c r="OXH294" s="93"/>
      <c r="OXI294" s="93"/>
      <c r="OXJ294" s="93"/>
      <c r="OXK294" s="93"/>
      <c r="OXL294" s="93"/>
      <c r="OXM294" s="93"/>
      <c r="OXN294" s="93"/>
      <c r="OXO294" s="93"/>
      <c r="OXP294" s="93"/>
      <c r="OXQ294" s="93"/>
      <c r="OXR294" s="93"/>
      <c r="OXS294" s="93"/>
      <c r="OXT294" s="93"/>
      <c r="OXU294" s="93"/>
      <c r="OXV294" s="93"/>
      <c r="OXW294" s="93"/>
      <c r="OXX294" s="93"/>
      <c r="OXY294" s="93"/>
      <c r="OXZ294" s="93"/>
      <c r="OYA294" s="93"/>
      <c r="OYB294" s="93"/>
      <c r="OYC294" s="93"/>
      <c r="OYD294" s="93"/>
      <c r="OYE294" s="93"/>
      <c r="OYF294" s="93"/>
      <c r="OYG294" s="93"/>
      <c r="OYH294" s="93"/>
      <c r="OYI294" s="93"/>
      <c r="OYJ294" s="93"/>
      <c r="OYK294" s="93"/>
      <c r="OYL294" s="93"/>
      <c r="OYM294" s="93"/>
      <c r="OYN294" s="93"/>
      <c r="OYO294" s="93"/>
      <c r="OYP294" s="93"/>
      <c r="OYQ294" s="93"/>
      <c r="OYR294" s="93"/>
      <c r="OYS294" s="93"/>
      <c r="OYT294" s="93"/>
      <c r="OYU294" s="93"/>
      <c r="OYV294" s="93"/>
      <c r="OYW294" s="93"/>
      <c r="OYX294" s="93"/>
      <c r="OYY294" s="93"/>
      <c r="OYZ294" s="93"/>
      <c r="OZA294" s="93"/>
      <c r="OZB294" s="93"/>
      <c r="OZC294" s="93"/>
      <c r="OZD294" s="93"/>
      <c r="OZE294" s="93"/>
      <c r="OZF294" s="93"/>
      <c r="OZG294" s="93"/>
      <c r="OZH294" s="93"/>
      <c r="OZI294" s="93"/>
      <c r="OZJ294" s="93"/>
      <c r="OZK294" s="93"/>
      <c r="OZL294" s="93"/>
      <c r="OZM294" s="93"/>
      <c r="OZN294" s="93"/>
      <c r="OZO294" s="93"/>
      <c r="OZP294" s="93"/>
      <c r="OZQ294" s="93"/>
      <c r="OZR294" s="93"/>
      <c r="OZS294" s="93"/>
      <c r="OZT294" s="93"/>
      <c r="OZU294" s="93"/>
      <c r="OZV294" s="93"/>
      <c r="OZW294" s="93"/>
      <c r="OZX294" s="93"/>
      <c r="OZY294" s="93"/>
      <c r="OZZ294" s="93"/>
      <c r="PAA294" s="93"/>
      <c r="PAB294" s="93"/>
      <c r="PAC294" s="93"/>
      <c r="PAD294" s="93"/>
      <c r="PAE294" s="93"/>
      <c r="PAF294" s="93"/>
      <c r="PAG294" s="93"/>
      <c r="PAH294" s="93"/>
      <c r="PAI294" s="93"/>
      <c r="PAJ294" s="93"/>
      <c r="PAK294" s="93"/>
      <c r="PAL294" s="93"/>
      <c r="PAM294" s="93"/>
      <c r="PAN294" s="93"/>
      <c r="PAO294" s="93"/>
      <c r="PAP294" s="93"/>
      <c r="PAQ294" s="93"/>
      <c r="PAR294" s="93"/>
      <c r="PAS294" s="93"/>
      <c r="PAT294" s="93"/>
      <c r="PAU294" s="93"/>
      <c r="PAV294" s="93"/>
      <c r="PAW294" s="93"/>
      <c r="PAX294" s="93"/>
      <c r="PAY294" s="93"/>
      <c r="PAZ294" s="93"/>
      <c r="PBA294" s="93"/>
      <c r="PBB294" s="93"/>
      <c r="PBC294" s="93"/>
      <c r="PBD294" s="93"/>
      <c r="PBE294" s="93"/>
      <c r="PBF294" s="93"/>
      <c r="PBG294" s="93"/>
      <c r="PBH294" s="93"/>
      <c r="PBI294" s="93"/>
      <c r="PBJ294" s="93"/>
      <c r="PBK294" s="93"/>
      <c r="PBL294" s="93"/>
      <c r="PBM294" s="93"/>
      <c r="PBN294" s="93"/>
      <c r="PBO294" s="93"/>
      <c r="PBP294" s="93"/>
      <c r="PBQ294" s="93"/>
      <c r="PBR294" s="93"/>
      <c r="PBS294" s="93"/>
      <c r="PBT294" s="93"/>
      <c r="PBU294" s="93"/>
      <c r="PBV294" s="93"/>
      <c r="PBW294" s="93"/>
      <c r="PBX294" s="93"/>
      <c r="PBY294" s="93"/>
      <c r="PBZ294" s="93"/>
      <c r="PCA294" s="93"/>
      <c r="PCB294" s="93"/>
      <c r="PCC294" s="93"/>
      <c r="PCD294" s="93"/>
      <c r="PCE294" s="93"/>
      <c r="PCF294" s="93"/>
      <c r="PCG294" s="93"/>
      <c r="PCH294" s="93"/>
      <c r="PCI294" s="93"/>
      <c r="PCJ294" s="93"/>
      <c r="PCK294" s="93"/>
      <c r="PCL294" s="93"/>
      <c r="PCM294" s="93"/>
      <c r="PCN294" s="93"/>
      <c r="PCO294" s="93"/>
      <c r="PCP294" s="93"/>
      <c r="PCQ294" s="93"/>
      <c r="PCR294" s="93"/>
      <c r="PCS294" s="93"/>
      <c r="PCT294" s="93"/>
      <c r="PCU294" s="93"/>
      <c r="PCV294" s="93"/>
      <c r="PCW294" s="93"/>
      <c r="PCX294" s="93"/>
      <c r="PCY294" s="93"/>
      <c r="PCZ294" s="93"/>
      <c r="PDA294" s="93"/>
      <c r="PDB294" s="93"/>
      <c r="PDC294" s="93"/>
      <c r="PDD294" s="93"/>
      <c r="PDE294" s="93"/>
      <c r="PDF294" s="93"/>
      <c r="PDG294" s="93"/>
      <c r="PDH294" s="93"/>
      <c r="PDI294" s="93"/>
      <c r="PDJ294" s="93"/>
      <c r="PDK294" s="93"/>
      <c r="PDL294" s="93"/>
      <c r="PDM294" s="93"/>
      <c r="PDN294" s="93"/>
      <c r="PDO294" s="93"/>
      <c r="PDP294" s="93"/>
      <c r="PDQ294" s="93"/>
      <c r="PDR294" s="93"/>
      <c r="PDS294" s="93"/>
      <c r="PDT294" s="93"/>
      <c r="PDU294" s="93"/>
      <c r="PDV294" s="93"/>
      <c r="PDW294" s="93"/>
      <c r="PDX294" s="93"/>
      <c r="PDY294" s="93"/>
      <c r="PDZ294" s="93"/>
      <c r="PEA294" s="93"/>
      <c r="PEB294" s="93"/>
      <c r="PEC294" s="93"/>
      <c r="PED294" s="93"/>
      <c r="PEE294" s="93"/>
      <c r="PEF294" s="93"/>
      <c r="PEG294" s="93"/>
      <c r="PEH294" s="93"/>
      <c r="PEI294" s="93"/>
      <c r="PEJ294" s="93"/>
      <c r="PEK294" s="93"/>
      <c r="PEL294" s="93"/>
      <c r="PEM294" s="93"/>
      <c r="PEN294" s="93"/>
      <c r="PEO294" s="93"/>
      <c r="PEP294" s="93"/>
      <c r="PEQ294" s="93"/>
      <c r="PER294" s="93"/>
      <c r="PES294" s="93"/>
      <c r="PET294" s="93"/>
      <c r="PEU294" s="93"/>
      <c r="PEV294" s="93"/>
      <c r="PEW294" s="93"/>
      <c r="PEX294" s="93"/>
      <c r="PEY294" s="93"/>
      <c r="PEZ294" s="93"/>
      <c r="PFA294" s="93"/>
      <c r="PFB294" s="93"/>
      <c r="PFC294" s="93"/>
      <c r="PFD294" s="93"/>
      <c r="PFE294" s="93"/>
      <c r="PFF294" s="93"/>
      <c r="PFG294" s="93"/>
      <c r="PFH294" s="93"/>
      <c r="PFI294" s="93"/>
      <c r="PFJ294" s="93"/>
      <c r="PFK294" s="93"/>
      <c r="PFL294" s="93"/>
      <c r="PFM294" s="93"/>
      <c r="PFN294" s="93"/>
      <c r="PFO294" s="93"/>
      <c r="PFP294" s="93"/>
      <c r="PFQ294" s="93"/>
      <c r="PFR294" s="93"/>
      <c r="PFS294" s="93"/>
      <c r="PFT294" s="93"/>
      <c r="PFU294" s="93"/>
      <c r="PFV294" s="93"/>
      <c r="PFW294" s="93"/>
      <c r="PFX294" s="93"/>
      <c r="PFY294" s="93"/>
      <c r="PFZ294" s="93"/>
      <c r="PGA294" s="93"/>
      <c r="PGB294" s="93"/>
      <c r="PGC294" s="93"/>
      <c r="PGD294" s="93"/>
      <c r="PGE294" s="93"/>
      <c r="PGF294" s="93"/>
      <c r="PGG294" s="93"/>
      <c r="PGH294" s="93"/>
      <c r="PGI294" s="93"/>
      <c r="PGJ294" s="93"/>
      <c r="PGK294" s="93"/>
      <c r="PGL294" s="93"/>
      <c r="PGM294" s="93"/>
      <c r="PGN294" s="93"/>
      <c r="PGO294" s="93"/>
      <c r="PGP294" s="93"/>
      <c r="PGQ294" s="93"/>
      <c r="PGR294" s="93"/>
      <c r="PGS294" s="93"/>
      <c r="PGT294" s="93"/>
      <c r="PGU294" s="93"/>
      <c r="PGV294" s="93"/>
      <c r="PGW294" s="93"/>
      <c r="PGX294" s="93"/>
      <c r="PGY294" s="93"/>
      <c r="PGZ294" s="93"/>
      <c r="PHA294" s="93"/>
      <c r="PHB294" s="93"/>
      <c r="PHC294" s="93"/>
      <c r="PHD294" s="93"/>
      <c r="PHE294" s="93"/>
      <c r="PHF294" s="93"/>
      <c r="PHG294" s="93"/>
      <c r="PHH294" s="93"/>
      <c r="PHI294" s="93"/>
      <c r="PHJ294" s="93"/>
      <c r="PHK294" s="93"/>
      <c r="PHL294" s="93"/>
      <c r="PHM294" s="93"/>
      <c r="PHN294" s="93"/>
      <c r="PHO294" s="93"/>
      <c r="PHP294" s="93"/>
      <c r="PHQ294" s="93"/>
      <c r="PHR294" s="93"/>
      <c r="PHS294" s="93"/>
      <c r="PHT294" s="93"/>
      <c r="PHU294" s="93"/>
      <c r="PHV294" s="93"/>
      <c r="PHW294" s="93"/>
      <c r="PHX294" s="93"/>
      <c r="PHY294" s="93"/>
      <c r="PHZ294" s="93"/>
      <c r="PIA294" s="93"/>
      <c r="PIB294" s="93"/>
      <c r="PIC294" s="93"/>
      <c r="PID294" s="93"/>
      <c r="PIE294" s="93"/>
      <c r="PIF294" s="93"/>
      <c r="PIG294" s="93"/>
      <c r="PIH294" s="93"/>
      <c r="PII294" s="93"/>
      <c r="PIJ294" s="93"/>
      <c r="PIK294" s="93"/>
      <c r="PIL294" s="93"/>
      <c r="PIM294" s="93"/>
      <c r="PIN294" s="93"/>
      <c r="PIO294" s="93"/>
      <c r="PIP294" s="93"/>
      <c r="PIQ294" s="93"/>
      <c r="PIR294" s="93"/>
      <c r="PIS294" s="93"/>
      <c r="PIT294" s="93"/>
      <c r="PIU294" s="93"/>
      <c r="PIV294" s="93"/>
      <c r="PIW294" s="93"/>
      <c r="PIX294" s="93"/>
      <c r="PIY294" s="93"/>
      <c r="PIZ294" s="93"/>
      <c r="PJA294" s="93"/>
      <c r="PJB294" s="93"/>
      <c r="PJC294" s="93"/>
      <c r="PJD294" s="93"/>
      <c r="PJE294" s="93"/>
      <c r="PJF294" s="93"/>
      <c r="PJG294" s="93"/>
      <c r="PJH294" s="93"/>
      <c r="PJI294" s="93"/>
      <c r="PJJ294" s="93"/>
      <c r="PJK294" s="93"/>
      <c r="PJL294" s="93"/>
      <c r="PJM294" s="93"/>
      <c r="PJN294" s="93"/>
      <c r="PJO294" s="93"/>
      <c r="PJP294" s="93"/>
      <c r="PJQ294" s="93"/>
      <c r="PJR294" s="93"/>
      <c r="PJS294" s="93"/>
      <c r="PJT294" s="93"/>
      <c r="PJU294" s="93"/>
      <c r="PJV294" s="93"/>
      <c r="PJW294" s="93"/>
      <c r="PJX294" s="93"/>
      <c r="PJY294" s="93"/>
      <c r="PJZ294" s="93"/>
      <c r="PKA294" s="93"/>
      <c r="PKB294" s="93"/>
      <c r="PKC294" s="93"/>
      <c r="PKD294" s="93"/>
      <c r="PKE294" s="93"/>
      <c r="PKF294" s="93"/>
      <c r="PKG294" s="93"/>
      <c r="PKH294" s="93"/>
      <c r="PKI294" s="93"/>
      <c r="PKJ294" s="93"/>
      <c r="PKK294" s="93"/>
      <c r="PKL294" s="93"/>
      <c r="PKM294" s="93"/>
      <c r="PKN294" s="93"/>
      <c r="PKO294" s="93"/>
      <c r="PKP294" s="93"/>
      <c r="PKQ294" s="93"/>
      <c r="PKR294" s="93"/>
      <c r="PKS294" s="93"/>
      <c r="PKT294" s="93"/>
      <c r="PKU294" s="93"/>
      <c r="PKV294" s="93"/>
      <c r="PKW294" s="93"/>
      <c r="PKX294" s="93"/>
      <c r="PKY294" s="93"/>
      <c r="PKZ294" s="93"/>
      <c r="PLA294" s="93"/>
      <c r="PLB294" s="93"/>
      <c r="PLC294" s="93"/>
      <c r="PLD294" s="93"/>
      <c r="PLE294" s="93"/>
      <c r="PLF294" s="93"/>
      <c r="PLG294" s="93"/>
      <c r="PLH294" s="93"/>
      <c r="PLI294" s="93"/>
      <c r="PLJ294" s="93"/>
      <c r="PLK294" s="93"/>
      <c r="PLL294" s="93"/>
      <c r="PLM294" s="93"/>
      <c r="PLN294" s="93"/>
      <c r="PLO294" s="93"/>
      <c r="PLP294" s="93"/>
      <c r="PLQ294" s="93"/>
      <c r="PLR294" s="93"/>
      <c r="PLS294" s="93"/>
      <c r="PLT294" s="93"/>
      <c r="PLU294" s="93"/>
      <c r="PLV294" s="93"/>
      <c r="PLW294" s="93"/>
      <c r="PLX294" s="93"/>
      <c r="PLY294" s="93"/>
      <c r="PLZ294" s="93"/>
      <c r="PMA294" s="93"/>
      <c r="PMB294" s="93"/>
      <c r="PMC294" s="93"/>
      <c r="PMD294" s="93"/>
      <c r="PME294" s="93"/>
      <c r="PMF294" s="93"/>
      <c r="PMG294" s="93"/>
      <c r="PMH294" s="93"/>
      <c r="PMI294" s="93"/>
      <c r="PMJ294" s="93"/>
      <c r="PMK294" s="93"/>
      <c r="PML294" s="93"/>
      <c r="PMM294" s="93"/>
      <c r="PMN294" s="93"/>
      <c r="PMO294" s="93"/>
      <c r="PMP294" s="93"/>
      <c r="PMQ294" s="93"/>
      <c r="PMR294" s="93"/>
      <c r="PMS294" s="93"/>
      <c r="PMT294" s="93"/>
      <c r="PMU294" s="93"/>
      <c r="PMV294" s="93"/>
      <c r="PMW294" s="93"/>
      <c r="PMX294" s="93"/>
      <c r="PMY294" s="93"/>
      <c r="PMZ294" s="93"/>
      <c r="PNA294" s="93"/>
      <c r="PNB294" s="93"/>
      <c r="PNC294" s="93"/>
      <c r="PND294" s="93"/>
      <c r="PNE294" s="93"/>
      <c r="PNF294" s="93"/>
      <c r="PNG294" s="93"/>
      <c r="PNH294" s="93"/>
      <c r="PNI294" s="93"/>
      <c r="PNJ294" s="93"/>
      <c r="PNK294" s="93"/>
      <c r="PNL294" s="93"/>
      <c r="PNM294" s="93"/>
      <c r="PNN294" s="93"/>
      <c r="PNO294" s="93"/>
      <c r="PNP294" s="93"/>
      <c r="PNQ294" s="93"/>
      <c r="PNR294" s="93"/>
      <c r="PNS294" s="93"/>
      <c r="PNT294" s="93"/>
      <c r="PNU294" s="93"/>
      <c r="PNV294" s="93"/>
      <c r="PNW294" s="93"/>
      <c r="PNX294" s="93"/>
      <c r="PNY294" s="93"/>
      <c r="PNZ294" s="93"/>
      <c r="POA294" s="93"/>
      <c r="POB294" s="93"/>
      <c r="POC294" s="93"/>
      <c r="POD294" s="93"/>
      <c r="POE294" s="93"/>
      <c r="POF294" s="93"/>
      <c r="POG294" s="93"/>
      <c r="POH294" s="93"/>
      <c r="POI294" s="93"/>
      <c r="POJ294" s="93"/>
      <c r="POK294" s="93"/>
      <c r="POL294" s="93"/>
      <c r="POM294" s="93"/>
      <c r="PON294" s="93"/>
      <c r="POO294" s="93"/>
      <c r="POP294" s="93"/>
      <c r="POQ294" s="93"/>
      <c r="POR294" s="93"/>
      <c r="POS294" s="93"/>
      <c r="POT294" s="93"/>
      <c r="POU294" s="93"/>
      <c r="POV294" s="93"/>
      <c r="POW294" s="93"/>
      <c r="POX294" s="93"/>
      <c r="POY294" s="93"/>
      <c r="POZ294" s="93"/>
      <c r="PPA294" s="93"/>
      <c r="PPB294" s="93"/>
      <c r="PPC294" s="93"/>
      <c r="PPD294" s="93"/>
      <c r="PPE294" s="93"/>
      <c r="PPF294" s="93"/>
      <c r="PPG294" s="93"/>
      <c r="PPH294" s="93"/>
      <c r="PPI294" s="93"/>
      <c r="PPJ294" s="93"/>
      <c r="PPK294" s="93"/>
      <c r="PPL294" s="93"/>
      <c r="PPM294" s="93"/>
      <c r="PPN294" s="93"/>
      <c r="PPO294" s="93"/>
      <c r="PPP294" s="93"/>
      <c r="PPQ294" s="93"/>
      <c r="PPR294" s="93"/>
      <c r="PPS294" s="93"/>
      <c r="PPT294" s="93"/>
      <c r="PPU294" s="93"/>
      <c r="PPV294" s="93"/>
      <c r="PPW294" s="93"/>
      <c r="PPX294" s="93"/>
      <c r="PPY294" s="93"/>
      <c r="PPZ294" s="93"/>
      <c r="PQA294" s="93"/>
      <c r="PQB294" s="93"/>
      <c r="PQC294" s="93"/>
      <c r="PQD294" s="93"/>
      <c r="PQE294" s="93"/>
      <c r="PQF294" s="93"/>
      <c r="PQG294" s="93"/>
      <c r="PQH294" s="93"/>
      <c r="PQI294" s="93"/>
      <c r="PQJ294" s="93"/>
      <c r="PQK294" s="93"/>
      <c r="PQL294" s="93"/>
      <c r="PQM294" s="93"/>
      <c r="PQN294" s="93"/>
      <c r="PQO294" s="93"/>
      <c r="PQP294" s="93"/>
      <c r="PQQ294" s="93"/>
      <c r="PQR294" s="93"/>
      <c r="PQS294" s="93"/>
      <c r="PQT294" s="93"/>
      <c r="PQU294" s="93"/>
      <c r="PQV294" s="93"/>
      <c r="PQW294" s="93"/>
      <c r="PQX294" s="93"/>
      <c r="PQY294" s="93"/>
      <c r="PQZ294" s="93"/>
      <c r="PRA294" s="93"/>
      <c r="PRB294" s="93"/>
      <c r="PRC294" s="93"/>
      <c r="PRD294" s="93"/>
      <c r="PRE294" s="93"/>
      <c r="PRF294" s="93"/>
      <c r="PRG294" s="93"/>
      <c r="PRH294" s="93"/>
      <c r="PRI294" s="93"/>
      <c r="PRJ294" s="93"/>
      <c r="PRK294" s="93"/>
      <c r="PRL294" s="93"/>
      <c r="PRM294" s="93"/>
      <c r="PRN294" s="93"/>
      <c r="PRO294" s="93"/>
      <c r="PRP294" s="93"/>
      <c r="PRQ294" s="93"/>
      <c r="PRR294" s="93"/>
      <c r="PRS294" s="93"/>
      <c r="PRT294" s="93"/>
      <c r="PRU294" s="93"/>
      <c r="PRV294" s="93"/>
      <c r="PRW294" s="93"/>
      <c r="PRX294" s="93"/>
      <c r="PRY294" s="93"/>
      <c r="PRZ294" s="93"/>
      <c r="PSA294" s="93"/>
      <c r="PSB294" s="93"/>
      <c r="PSC294" s="93"/>
      <c r="PSD294" s="93"/>
      <c r="PSE294" s="93"/>
      <c r="PSF294" s="93"/>
      <c r="PSG294" s="93"/>
      <c r="PSH294" s="93"/>
      <c r="PSI294" s="93"/>
      <c r="PSJ294" s="93"/>
      <c r="PSK294" s="93"/>
      <c r="PSL294" s="93"/>
      <c r="PSM294" s="93"/>
      <c r="PSN294" s="93"/>
      <c r="PSO294" s="93"/>
      <c r="PSP294" s="93"/>
      <c r="PSQ294" s="93"/>
      <c r="PSR294" s="93"/>
      <c r="PSS294" s="93"/>
      <c r="PST294" s="93"/>
      <c r="PSU294" s="93"/>
      <c r="PSV294" s="93"/>
      <c r="PSW294" s="93"/>
      <c r="PSX294" s="93"/>
      <c r="PSY294" s="93"/>
      <c r="PSZ294" s="93"/>
      <c r="PTA294" s="93"/>
      <c r="PTB294" s="93"/>
      <c r="PTC294" s="93"/>
      <c r="PTD294" s="93"/>
      <c r="PTE294" s="93"/>
      <c r="PTF294" s="93"/>
      <c r="PTG294" s="93"/>
      <c r="PTH294" s="93"/>
      <c r="PTI294" s="93"/>
      <c r="PTJ294" s="93"/>
      <c r="PTK294" s="93"/>
      <c r="PTL294" s="93"/>
      <c r="PTM294" s="93"/>
      <c r="PTN294" s="93"/>
      <c r="PTO294" s="93"/>
      <c r="PTP294" s="93"/>
      <c r="PTQ294" s="93"/>
      <c r="PTR294" s="93"/>
      <c r="PTS294" s="93"/>
      <c r="PTT294" s="93"/>
      <c r="PTU294" s="93"/>
      <c r="PTV294" s="93"/>
      <c r="PTW294" s="93"/>
      <c r="PTX294" s="93"/>
      <c r="PTY294" s="93"/>
      <c r="PTZ294" s="93"/>
      <c r="PUA294" s="93"/>
      <c r="PUB294" s="93"/>
      <c r="PUC294" s="93"/>
      <c r="PUD294" s="93"/>
      <c r="PUE294" s="93"/>
      <c r="PUF294" s="93"/>
      <c r="PUG294" s="93"/>
      <c r="PUH294" s="93"/>
      <c r="PUI294" s="93"/>
      <c r="PUJ294" s="93"/>
      <c r="PUK294" s="93"/>
      <c r="PUL294" s="93"/>
      <c r="PUM294" s="93"/>
      <c r="PUN294" s="93"/>
      <c r="PUO294" s="93"/>
      <c r="PUP294" s="93"/>
      <c r="PUQ294" s="93"/>
      <c r="PUR294" s="93"/>
      <c r="PUS294" s="93"/>
      <c r="PUT294" s="93"/>
      <c r="PUU294" s="93"/>
      <c r="PUV294" s="93"/>
      <c r="PUW294" s="93"/>
      <c r="PUX294" s="93"/>
      <c r="PUY294" s="93"/>
      <c r="PUZ294" s="93"/>
      <c r="PVA294" s="93"/>
      <c r="PVB294" s="93"/>
      <c r="PVC294" s="93"/>
      <c r="PVD294" s="93"/>
      <c r="PVE294" s="93"/>
      <c r="PVF294" s="93"/>
      <c r="PVG294" s="93"/>
      <c r="PVH294" s="93"/>
      <c r="PVI294" s="93"/>
      <c r="PVJ294" s="93"/>
      <c r="PVK294" s="93"/>
      <c r="PVL294" s="93"/>
      <c r="PVM294" s="93"/>
      <c r="PVN294" s="93"/>
      <c r="PVO294" s="93"/>
      <c r="PVP294" s="93"/>
      <c r="PVQ294" s="93"/>
      <c r="PVR294" s="93"/>
      <c r="PVS294" s="93"/>
      <c r="PVT294" s="93"/>
      <c r="PVU294" s="93"/>
      <c r="PVV294" s="93"/>
      <c r="PVW294" s="93"/>
      <c r="PVX294" s="93"/>
      <c r="PVY294" s="93"/>
      <c r="PVZ294" s="93"/>
      <c r="PWA294" s="93"/>
      <c r="PWB294" s="93"/>
      <c r="PWC294" s="93"/>
      <c r="PWD294" s="93"/>
      <c r="PWE294" s="93"/>
      <c r="PWF294" s="93"/>
      <c r="PWG294" s="93"/>
      <c r="PWH294" s="93"/>
      <c r="PWI294" s="93"/>
      <c r="PWJ294" s="93"/>
      <c r="PWK294" s="93"/>
      <c r="PWL294" s="93"/>
      <c r="PWM294" s="93"/>
      <c r="PWN294" s="93"/>
      <c r="PWO294" s="93"/>
      <c r="PWP294" s="93"/>
      <c r="PWQ294" s="93"/>
      <c r="PWR294" s="93"/>
      <c r="PWS294" s="93"/>
      <c r="PWT294" s="93"/>
      <c r="PWU294" s="93"/>
      <c r="PWV294" s="93"/>
      <c r="PWW294" s="93"/>
      <c r="PWX294" s="93"/>
      <c r="PWY294" s="93"/>
      <c r="PWZ294" s="93"/>
      <c r="PXA294" s="93"/>
      <c r="PXB294" s="93"/>
      <c r="PXC294" s="93"/>
      <c r="PXD294" s="93"/>
      <c r="PXE294" s="93"/>
      <c r="PXF294" s="93"/>
      <c r="PXG294" s="93"/>
      <c r="PXH294" s="93"/>
      <c r="PXI294" s="93"/>
      <c r="PXJ294" s="93"/>
      <c r="PXK294" s="93"/>
      <c r="PXL294" s="93"/>
      <c r="PXM294" s="93"/>
      <c r="PXN294" s="93"/>
      <c r="PXO294" s="93"/>
      <c r="PXP294" s="93"/>
      <c r="PXQ294" s="93"/>
      <c r="PXR294" s="93"/>
      <c r="PXS294" s="93"/>
      <c r="PXT294" s="93"/>
      <c r="PXU294" s="93"/>
      <c r="PXV294" s="93"/>
      <c r="PXW294" s="93"/>
      <c r="PXX294" s="93"/>
      <c r="PXY294" s="93"/>
      <c r="PXZ294" s="93"/>
      <c r="PYA294" s="93"/>
      <c r="PYB294" s="93"/>
      <c r="PYC294" s="93"/>
      <c r="PYD294" s="93"/>
      <c r="PYE294" s="93"/>
      <c r="PYF294" s="93"/>
      <c r="PYG294" s="93"/>
      <c r="PYH294" s="93"/>
      <c r="PYI294" s="93"/>
      <c r="PYJ294" s="93"/>
      <c r="PYK294" s="93"/>
      <c r="PYL294" s="93"/>
      <c r="PYM294" s="93"/>
      <c r="PYN294" s="93"/>
      <c r="PYO294" s="93"/>
      <c r="PYP294" s="93"/>
      <c r="PYQ294" s="93"/>
      <c r="PYR294" s="93"/>
      <c r="PYS294" s="93"/>
      <c r="PYT294" s="93"/>
      <c r="PYU294" s="93"/>
      <c r="PYV294" s="93"/>
      <c r="PYW294" s="93"/>
      <c r="PYX294" s="93"/>
      <c r="PYY294" s="93"/>
      <c r="PYZ294" s="93"/>
      <c r="PZA294" s="93"/>
      <c r="PZB294" s="93"/>
      <c r="PZC294" s="93"/>
      <c r="PZD294" s="93"/>
      <c r="PZE294" s="93"/>
      <c r="PZF294" s="93"/>
      <c r="PZG294" s="93"/>
      <c r="PZH294" s="93"/>
      <c r="PZI294" s="93"/>
      <c r="PZJ294" s="93"/>
      <c r="PZK294" s="93"/>
      <c r="PZL294" s="93"/>
      <c r="PZM294" s="93"/>
      <c r="PZN294" s="93"/>
      <c r="PZO294" s="93"/>
      <c r="PZP294" s="93"/>
      <c r="PZQ294" s="93"/>
      <c r="PZR294" s="93"/>
      <c r="PZS294" s="93"/>
      <c r="PZT294" s="93"/>
      <c r="PZU294" s="93"/>
      <c r="PZV294" s="93"/>
      <c r="PZW294" s="93"/>
      <c r="PZX294" s="93"/>
      <c r="PZY294" s="93"/>
      <c r="PZZ294" s="93"/>
      <c r="QAA294" s="93"/>
      <c r="QAB294" s="93"/>
      <c r="QAC294" s="93"/>
      <c r="QAD294" s="93"/>
      <c r="QAE294" s="93"/>
      <c r="QAF294" s="93"/>
      <c r="QAG294" s="93"/>
      <c r="QAH294" s="93"/>
      <c r="QAI294" s="93"/>
      <c r="QAJ294" s="93"/>
      <c r="QAK294" s="93"/>
      <c r="QAL294" s="93"/>
      <c r="QAM294" s="93"/>
      <c r="QAN294" s="93"/>
      <c r="QAO294" s="93"/>
      <c r="QAP294" s="93"/>
      <c r="QAQ294" s="93"/>
      <c r="QAR294" s="93"/>
      <c r="QAS294" s="93"/>
      <c r="QAT294" s="93"/>
      <c r="QAU294" s="93"/>
      <c r="QAV294" s="93"/>
      <c r="QAW294" s="93"/>
      <c r="QAX294" s="93"/>
      <c r="QAY294" s="93"/>
      <c r="QAZ294" s="93"/>
      <c r="QBA294" s="93"/>
      <c r="QBB294" s="93"/>
      <c r="QBC294" s="93"/>
      <c r="QBD294" s="93"/>
      <c r="QBE294" s="93"/>
      <c r="QBF294" s="93"/>
      <c r="QBG294" s="93"/>
      <c r="QBH294" s="93"/>
      <c r="QBI294" s="93"/>
      <c r="QBJ294" s="93"/>
      <c r="QBK294" s="93"/>
      <c r="QBL294" s="93"/>
      <c r="QBM294" s="93"/>
      <c r="QBN294" s="93"/>
      <c r="QBO294" s="93"/>
      <c r="QBP294" s="93"/>
      <c r="QBQ294" s="93"/>
      <c r="QBR294" s="93"/>
      <c r="QBS294" s="93"/>
      <c r="QBT294" s="93"/>
      <c r="QBU294" s="93"/>
      <c r="QBV294" s="93"/>
      <c r="QBW294" s="93"/>
      <c r="QBX294" s="93"/>
      <c r="QBY294" s="93"/>
      <c r="QBZ294" s="93"/>
      <c r="QCA294" s="93"/>
      <c r="QCB294" s="93"/>
      <c r="QCC294" s="93"/>
      <c r="QCD294" s="93"/>
      <c r="QCE294" s="93"/>
      <c r="QCF294" s="93"/>
      <c r="QCG294" s="93"/>
      <c r="QCH294" s="93"/>
      <c r="QCI294" s="93"/>
      <c r="QCJ294" s="93"/>
      <c r="QCK294" s="93"/>
      <c r="QCL294" s="93"/>
      <c r="QCM294" s="93"/>
      <c r="QCN294" s="93"/>
      <c r="QCO294" s="93"/>
      <c r="QCP294" s="93"/>
      <c r="QCQ294" s="93"/>
      <c r="QCR294" s="93"/>
      <c r="QCS294" s="93"/>
      <c r="QCT294" s="93"/>
      <c r="QCU294" s="93"/>
      <c r="QCV294" s="93"/>
      <c r="QCW294" s="93"/>
      <c r="QCX294" s="93"/>
      <c r="QCY294" s="93"/>
      <c r="QCZ294" s="93"/>
      <c r="QDA294" s="93"/>
      <c r="QDB294" s="93"/>
      <c r="QDC294" s="93"/>
      <c r="QDD294" s="93"/>
      <c r="QDE294" s="93"/>
      <c r="QDF294" s="93"/>
      <c r="QDG294" s="93"/>
      <c r="QDH294" s="93"/>
      <c r="QDI294" s="93"/>
      <c r="QDJ294" s="93"/>
      <c r="QDK294" s="93"/>
      <c r="QDL294" s="93"/>
      <c r="QDM294" s="93"/>
      <c r="QDN294" s="93"/>
      <c r="QDO294" s="93"/>
      <c r="QDP294" s="93"/>
      <c r="QDQ294" s="93"/>
      <c r="QDR294" s="93"/>
      <c r="QDS294" s="93"/>
      <c r="QDT294" s="93"/>
      <c r="QDU294" s="93"/>
      <c r="QDV294" s="93"/>
      <c r="QDW294" s="93"/>
      <c r="QDX294" s="93"/>
      <c r="QDY294" s="93"/>
      <c r="QDZ294" s="93"/>
      <c r="QEA294" s="93"/>
      <c r="QEB294" s="93"/>
      <c r="QEC294" s="93"/>
      <c r="QED294" s="93"/>
      <c r="QEE294" s="93"/>
      <c r="QEF294" s="93"/>
      <c r="QEG294" s="93"/>
      <c r="QEH294" s="93"/>
      <c r="QEI294" s="93"/>
      <c r="QEJ294" s="93"/>
      <c r="QEK294" s="93"/>
      <c r="QEL294" s="93"/>
      <c r="QEM294" s="93"/>
      <c r="QEN294" s="93"/>
      <c r="QEO294" s="93"/>
      <c r="QEP294" s="93"/>
      <c r="QEQ294" s="93"/>
      <c r="QER294" s="93"/>
      <c r="QES294" s="93"/>
      <c r="QET294" s="93"/>
      <c r="QEU294" s="93"/>
      <c r="QEV294" s="93"/>
      <c r="QEW294" s="93"/>
      <c r="QEX294" s="93"/>
      <c r="QEY294" s="93"/>
      <c r="QEZ294" s="93"/>
      <c r="QFA294" s="93"/>
      <c r="QFB294" s="93"/>
      <c r="QFC294" s="93"/>
      <c r="QFD294" s="93"/>
      <c r="QFE294" s="93"/>
      <c r="QFF294" s="93"/>
      <c r="QFG294" s="93"/>
      <c r="QFH294" s="93"/>
      <c r="QFI294" s="93"/>
      <c r="QFJ294" s="93"/>
      <c r="QFK294" s="93"/>
      <c r="QFL294" s="93"/>
      <c r="QFM294" s="93"/>
      <c r="QFN294" s="93"/>
      <c r="QFO294" s="93"/>
      <c r="QFP294" s="93"/>
      <c r="QFQ294" s="93"/>
      <c r="QFR294" s="93"/>
      <c r="QFS294" s="93"/>
      <c r="QFT294" s="93"/>
      <c r="QFU294" s="93"/>
      <c r="QFV294" s="93"/>
      <c r="QFW294" s="93"/>
      <c r="QFX294" s="93"/>
      <c r="QFY294" s="93"/>
      <c r="QFZ294" s="93"/>
      <c r="QGA294" s="93"/>
      <c r="QGB294" s="93"/>
      <c r="QGC294" s="93"/>
      <c r="QGD294" s="93"/>
      <c r="QGE294" s="93"/>
      <c r="QGF294" s="93"/>
      <c r="QGG294" s="93"/>
      <c r="QGH294" s="93"/>
      <c r="QGI294" s="93"/>
      <c r="QGJ294" s="93"/>
      <c r="QGK294" s="93"/>
      <c r="QGL294" s="93"/>
      <c r="QGM294" s="93"/>
      <c r="QGN294" s="93"/>
      <c r="QGO294" s="93"/>
      <c r="QGP294" s="93"/>
      <c r="QGQ294" s="93"/>
      <c r="QGR294" s="93"/>
      <c r="QGS294" s="93"/>
      <c r="QGT294" s="93"/>
      <c r="QGU294" s="93"/>
      <c r="QGV294" s="93"/>
      <c r="QGW294" s="93"/>
      <c r="QGX294" s="93"/>
      <c r="QGY294" s="93"/>
      <c r="QGZ294" s="93"/>
      <c r="QHA294" s="93"/>
      <c r="QHB294" s="93"/>
      <c r="QHC294" s="93"/>
      <c r="QHD294" s="93"/>
      <c r="QHE294" s="93"/>
      <c r="QHF294" s="93"/>
      <c r="QHG294" s="93"/>
      <c r="QHH294" s="93"/>
      <c r="QHI294" s="93"/>
      <c r="QHJ294" s="93"/>
      <c r="QHK294" s="93"/>
      <c r="QHL294" s="93"/>
      <c r="QHM294" s="93"/>
      <c r="QHN294" s="93"/>
      <c r="QHO294" s="93"/>
      <c r="QHP294" s="93"/>
      <c r="QHQ294" s="93"/>
      <c r="QHR294" s="93"/>
      <c r="QHS294" s="93"/>
      <c r="QHT294" s="93"/>
      <c r="QHU294" s="93"/>
      <c r="QHV294" s="93"/>
      <c r="QHW294" s="93"/>
      <c r="QHX294" s="93"/>
      <c r="QHY294" s="93"/>
      <c r="QHZ294" s="93"/>
      <c r="QIA294" s="93"/>
      <c r="QIB294" s="93"/>
      <c r="QIC294" s="93"/>
      <c r="QID294" s="93"/>
      <c r="QIE294" s="93"/>
      <c r="QIF294" s="93"/>
      <c r="QIG294" s="93"/>
      <c r="QIH294" s="93"/>
      <c r="QII294" s="93"/>
      <c r="QIJ294" s="93"/>
      <c r="QIK294" s="93"/>
      <c r="QIL294" s="93"/>
      <c r="QIM294" s="93"/>
      <c r="QIN294" s="93"/>
      <c r="QIO294" s="93"/>
      <c r="QIP294" s="93"/>
      <c r="QIQ294" s="93"/>
      <c r="QIR294" s="93"/>
      <c r="QIS294" s="93"/>
      <c r="QIT294" s="93"/>
      <c r="QIU294" s="93"/>
      <c r="QIV294" s="93"/>
      <c r="QIW294" s="93"/>
      <c r="QIX294" s="93"/>
      <c r="QIY294" s="93"/>
      <c r="QIZ294" s="93"/>
      <c r="QJA294" s="93"/>
      <c r="QJB294" s="93"/>
      <c r="QJC294" s="93"/>
      <c r="QJD294" s="93"/>
      <c r="QJE294" s="93"/>
      <c r="QJF294" s="93"/>
      <c r="QJG294" s="93"/>
      <c r="QJH294" s="93"/>
      <c r="QJI294" s="93"/>
      <c r="QJJ294" s="93"/>
      <c r="QJK294" s="93"/>
      <c r="QJL294" s="93"/>
      <c r="QJM294" s="93"/>
      <c r="QJN294" s="93"/>
      <c r="QJO294" s="93"/>
      <c r="QJP294" s="93"/>
      <c r="QJQ294" s="93"/>
      <c r="QJR294" s="93"/>
      <c r="QJS294" s="93"/>
      <c r="QJT294" s="93"/>
      <c r="QJU294" s="93"/>
      <c r="QJV294" s="93"/>
      <c r="QJW294" s="93"/>
      <c r="QJX294" s="93"/>
      <c r="QJY294" s="93"/>
      <c r="QJZ294" s="93"/>
      <c r="QKA294" s="93"/>
      <c r="QKB294" s="93"/>
      <c r="QKC294" s="93"/>
      <c r="QKD294" s="93"/>
      <c r="QKE294" s="93"/>
      <c r="QKF294" s="93"/>
      <c r="QKG294" s="93"/>
      <c r="QKH294" s="93"/>
      <c r="QKI294" s="93"/>
      <c r="QKJ294" s="93"/>
      <c r="QKK294" s="93"/>
      <c r="QKL294" s="93"/>
      <c r="QKM294" s="93"/>
      <c r="QKN294" s="93"/>
      <c r="QKO294" s="93"/>
      <c r="QKP294" s="93"/>
      <c r="QKQ294" s="93"/>
      <c r="QKR294" s="93"/>
      <c r="QKS294" s="93"/>
      <c r="QKT294" s="93"/>
      <c r="QKU294" s="93"/>
      <c r="QKV294" s="93"/>
      <c r="QKW294" s="93"/>
      <c r="QKX294" s="93"/>
      <c r="QKY294" s="93"/>
      <c r="QKZ294" s="93"/>
      <c r="QLA294" s="93"/>
      <c r="QLB294" s="93"/>
      <c r="QLC294" s="93"/>
      <c r="QLD294" s="93"/>
      <c r="QLE294" s="93"/>
      <c r="QLF294" s="93"/>
      <c r="QLG294" s="93"/>
      <c r="QLH294" s="93"/>
      <c r="QLI294" s="93"/>
      <c r="QLJ294" s="93"/>
      <c r="QLK294" s="93"/>
      <c r="QLL294" s="93"/>
      <c r="QLM294" s="93"/>
      <c r="QLN294" s="93"/>
      <c r="QLO294" s="93"/>
      <c r="QLP294" s="93"/>
      <c r="QLQ294" s="93"/>
      <c r="QLR294" s="93"/>
      <c r="QLS294" s="93"/>
      <c r="QLT294" s="93"/>
      <c r="QLU294" s="93"/>
      <c r="QLV294" s="93"/>
      <c r="QLW294" s="93"/>
      <c r="QLX294" s="93"/>
      <c r="QLY294" s="93"/>
      <c r="QLZ294" s="93"/>
      <c r="QMA294" s="93"/>
      <c r="QMB294" s="93"/>
      <c r="QMC294" s="93"/>
      <c r="QMD294" s="93"/>
      <c r="QME294" s="93"/>
      <c r="QMF294" s="93"/>
      <c r="QMG294" s="93"/>
      <c r="QMH294" s="93"/>
      <c r="QMI294" s="93"/>
      <c r="QMJ294" s="93"/>
      <c r="QMK294" s="93"/>
      <c r="QML294" s="93"/>
      <c r="QMM294" s="93"/>
      <c r="QMN294" s="93"/>
      <c r="QMO294" s="93"/>
      <c r="QMP294" s="93"/>
      <c r="QMQ294" s="93"/>
      <c r="QMR294" s="93"/>
      <c r="QMS294" s="93"/>
      <c r="QMT294" s="93"/>
      <c r="QMU294" s="93"/>
      <c r="QMV294" s="93"/>
      <c r="QMW294" s="93"/>
      <c r="QMX294" s="93"/>
      <c r="QMY294" s="93"/>
      <c r="QMZ294" s="93"/>
      <c r="QNA294" s="93"/>
      <c r="QNB294" s="93"/>
      <c r="QNC294" s="93"/>
      <c r="QND294" s="93"/>
      <c r="QNE294" s="93"/>
      <c r="QNF294" s="93"/>
      <c r="QNG294" s="93"/>
      <c r="QNH294" s="93"/>
      <c r="QNI294" s="93"/>
      <c r="QNJ294" s="93"/>
      <c r="QNK294" s="93"/>
      <c r="QNL294" s="93"/>
      <c r="QNM294" s="93"/>
      <c r="QNN294" s="93"/>
      <c r="QNO294" s="93"/>
      <c r="QNP294" s="93"/>
      <c r="QNQ294" s="93"/>
      <c r="QNR294" s="93"/>
      <c r="QNS294" s="93"/>
      <c r="QNT294" s="93"/>
      <c r="QNU294" s="93"/>
      <c r="QNV294" s="93"/>
      <c r="QNW294" s="93"/>
      <c r="QNX294" s="93"/>
      <c r="QNY294" s="93"/>
      <c r="QNZ294" s="93"/>
      <c r="QOA294" s="93"/>
      <c r="QOB294" s="93"/>
      <c r="QOC294" s="93"/>
      <c r="QOD294" s="93"/>
      <c r="QOE294" s="93"/>
      <c r="QOF294" s="93"/>
      <c r="QOG294" s="93"/>
      <c r="QOH294" s="93"/>
      <c r="QOI294" s="93"/>
      <c r="QOJ294" s="93"/>
      <c r="QOK294" s="93"/>
      <c r="QOL294" s="93"/>
      <c r="QOM294" s="93"/>
      <c r="QON294" s="93"/>
      <c r="QOO294" s="93"/>
      <c r="QOP294" s="93"/>
      <c r="QOQ294" s="93"/>
      <c r="QOR294" s="93"/>
      <c r="QOS294" s="93"/>
      <c r="QOT294" s="93"/>
      <c r="QOU294" s="93"/>
      <c r="QOV294" s="93"/>
      <c r="QOW294" s="93"/>
      <c r="QOX294" s="93"/>
      <c r="QOY294" s="93"/>
      <c r="QOZ294" s="93"/>
      <c r="QPA294" s="93"/>
      <c r="QPB294" s="93"/>
      <c r="QPC294" s="93"/>
      <c r="QPD294" s="93"/>
      <c r="QPE294" s="93"/>
      <c r="QPF294" s="93"/>
      <c r="QPG294" s="93"/>
      <c r="QPH294" s="93"/>
      <c r="QPI294" s="93"/>
      <c r="QPJ294" s="93"/>
      <c r="QPK294" s="93"/>
      <c r="QPL294" s="93"/>
      <c r="QPM294" s="93"/>
      <c r="QPN294" s="93"/>
      <c r="QPO294" s="93"/>
      <c r="QPP294" s="93"/>
      <c r="QPQ294" s="93"/>
      <c r="QPR294" s="93"/>
      <c r="QPS294" s="93"/>
      <c r="QPT294" s="93"/>
      <c r="QPU294" s="93"/>
      <c r="QPV294" s="93"/>
      <c r="QPW294" s="93"/>
      <c r="QPX294" s="93"/>
      <c r="QPY294" s="93"/>
      <c r="QPZ294" s="93"/>
      <c r="QQA294" s="93"/>
      <c r="QQB294" s="93"/>
      <c r="QQC294" s="93"/>
      <c r="QQD294" s="93"/>
      <c r="QQE294" s="93"/>
      <c r="QQF294" s="93"/>
      <c r="QQG294" s="93"/>
      <c r="QQH294" s="93"/>
      <c r="QQI294" s="93"/>
      <c r="QQJ294" s="93"/>
      <c r="QQK294" s="93"/>
      <c r="QQL294" s="93"/>
      <c r="QQM294" s="93"/>
      <c r="QQN294" s="93"/>
      <c r="QQO294" s="93"/>
      <c r="QQP294" s="93"/>
      <c r="QQQ294" s="93"/>
      <c r="QQR294" s="93"/>
      <c r="QQS294" s="93"/>
      <c r="QQT294" s="93"/>
      <c r="QQU294" s="93"/>
      <c r="QQV294" s="93"/>
      <c r="QQW294" s="93"/>
      <c r="QQX294" s="93"/>
      <c r="QQY294" s="93"/>
      <c r="QQZ294" s="93"/>
      <c r="QRA294" s="93"/>
      <c r="QRB294" s="93"/>
      <c r="QRC294" s="93"/>
      <c r="QRD294" s="93"/>
      <c r="QRE294" s="93"/>
      <c r="QRF294" s="93"/>
      <c r="QRG294" s="93"/>
      <c r="QRH294" s="93"/>
      <c r="QRI294" s="93"/>
      <c r="QRJ294" s="93"/>
      <c r="QRK294" s="93"/>
      <c r="QRL294" s="93"/>
      <c r="QRM294" s="93"/>
      <c r="QRN294" s="93"/>
      <c r="QRO294" s="93"/>
      <c r="QRP294" s="93"/>
      <c r="QRQ294" s="93"/>
      <c r="QRR294" s="93"/>
      <c r="QRS294" s="93"/>
      <c r="QRT294" s="93"/>
      <c r="QRU294" s="93"/>
      <c r="QRV294" s="93"/>
      <c r="QRW294" s="93"/>
      <c r="QRX294" s="93"/>
      <c r="QRY294" s="93"/>
      <c r="QRZ294" s="93"/>
      <c r="QSA294" s="93"/>
      <c r="QSB294" s="93"/>
      <c r="QSC294" s="93"/>
      <c r="QSD294" s="93"/>
      <c r="QSE294" s="93"/>
      <c r="QSF294" s="93"/>
      <c r="QSG294" s="93"/>
      <c r="QSH294" s="93"/>
      <c r="QSI294" s="93"/>
      <c r="QSJ294" s="93"/>
      <c r="QSK294" s="93"/>
      <c r="QSL294" s="93"/>
      <c r="QSM294" s="93"/>
      <c r="QSN294" s="93"/>
      <c r="QSO294" s="93"/>
      <c r="QSP294" s="93"/>
      <c r="QSQ294" s="93"/>
      <c r="QSR294" s="93"/>
      <c r="QSS294" s="93"/>
      <c r="QST294" s="93"/>
      <c r="QSU294" s="93"/>
      <c r="QSV294" s="93"/>
      <c r="QSW294" s="93"/>
      <c r="QSX294" s="93"/>
      <c r="QSY294" s="93"/>
      <c r="QSZ294" s="93"/>
      <c r="QTA294" s="93"/>
      <c r="QTB294" s="93"/>
      <c r="QTC294" s="93"/>
      <c r="QTD294" s="93"/>
      <c r="QTE294" s="93"/>
      <c r="QTF294" s="93"/>
      <c r="QTG294" s="93"/>
      <c r="QTH294" s="93"/>
      <c r="QTI294" s="93"/>
      <c r="QTJ294" s="93"/>
      <c r="QTK294" s="93"/>
      <c r="QTL294" s="93"/>
      <c r="QTM294" s="93"/>
      <c r="QTN294" s="93"/>
      <c r="QTO294" s="93"/>
      <c r="QTP294" s="93"/>
      <c r="QTQ294" s="93"/>
      <c r="QTR294" s="93"/>
      <c r="QTS294" s="93"/>
      <c r="QTT294" s="93"/>
      <c r="QTU294" s="93"/>
      <c r="QTV294" s="93"/>
      <c r="QTW294" s="93"/>
      <c r="QTX294" s="93"/>
      <c r="QTY294" s="93"/>
      <c r="QTZ294" s="93"/>
      <c r="QUA294" s="93"/>
      <c r="QUB294" s="93"/>
      <c r="QUC294" s="93"/>
      <c r="QUD294" s="93"/>
      <c r="QUE294" s="93"/>
      <c r="QUF294" s="93"/>
      <c r="QUG294" s="93"/>
      <c r="QUH294" s="93"/>
      <c r="QUI294" s="93"/>
      <c r="QUJ294" s="93"/>
      <c r="QUK294" s="93"/>
      <c r="QUL294" s="93"/>
      <c r="QUM294" s="93"/>
      <c r="QUN294" s="93"/>
      <c r="QUO294" s="93"/>
      <c r="QUP294" s="93"/>
      <c r="QUQ294" s="93"/>
      <c r="QUR294" s="93"/>
      <c r="QUS294" s="93"/>
      <c r="QUT294" s="93"/>
      <c r="QUU294" s="93"/>
      <c r="QUV294" s="93"/>
      <c r="QUW294" s="93"/>
      <c r="QUX294" s="93"/>
      <c r="QUY294" s="93"/>
      <c r="QUZ294" s="93"/>
      <c r="QVA294" s="93"/>
      <c r="QVB294" s="93"/>
      <c r="QVC294" s="93"/>
      <c r="QVD294" s="93"/>
      <c r="QVE294" s="93"/>
      <c r="QVF294" s="93"/>
      <c r="QVG294" s="93"/>
      <c r="QVH294" s="93"/>
      <c r="QVI294" s="93"/>
      <c r="QVJ294" s="93"/>
      <c r="QVK294" s="93"/>
      <c r="QVL294" s="93"/>
      <c r="QVM294" s="93"/>
      <c r="QVN294" s="93"/>
      <c r="QVO294" s="93"/>
      <c r="QVP294" s="93"/>
      <c r="QVQ294" s="93"/>
      <c r="QVR294" s="93"/>
      <c r="QVS294" s="93"/>
      <c r="QVT294" s="93"/>
      <c r="QVU294" s="93"/>
      <c r="QVV294" s="93"/>
      <c r="QVW294" s="93"/>
      <c r="QVX294" s="93"/>
      <c r="QVY294" s="93"/>
      <c r="QVZ294" s="93"/>
      <c r="QWA294" s="93"/>
      <c r="QWB294" s="93"/>
      <c r="QWC294" s="93"/>
      <c r="QWD294" s="93"/>
      <c r="QWE294" s="93"/>
      <c r="QWF294" s="93"/>
      <c r="QWG294" s="93"/>
      <c r="QWH294" s="93"/>
      <c r="QWI294" s="93"/>
      <c r="QWJ294" s="93"/>
      <c r="QWK294" s="93"/>
      <c r="QWL294" s="93"/>
      <c r="QWM294" s="93"/>
      <c r="QWN294" s="93"/>
      <c r="QWO294" s="93"/>
      <c r="QWP294" s="93"/>
      <c r="QWQ294" s="93"/>
      <c r="QWR294" s="93"/>
      <c r="QWS294" s="93"/>
      <c r="QWT294" s="93"/>
      <c r="QWU294" s="93"/>
      <c r="QWV294" s="93"/>
      <c r="QWW294" s="93"/>
      <c r="QWX294" s="93"/>
      <c r="QWY294" s="93"/>
      <c r="QWZ294" s="93"/>
      <c r="QXA294" s="93"/>
      <c r="QXB294" s="93"/>
      <c r="QXC294" s="93"/>
      <c r="QXD294" s="93"/>
      <c r="QXE294" s="93"/>
      <c r="QXF294" s="93"/>
      <c r="QXG294" s="93"/>
      <c r="QXH294" s="93"/>
      <c r="QXI294" s="93"/>
      <c r="QXJ294" s="93"/>
      <c r="QXK294" s="93"/>
      <c r="QXL294" s="93"/>
      <c r="QXM294" s="93"/>
      <c r="QXN294" s="93"/>
      <c r="QXO294" s="93"/>
      <c r="QXP294" s="93"/>
      <c r="QXQ294" s="93"/>
      <c r="QXR294" s="93"/>
      <c r="QXS294" s="93"/>
      <c r="QXT294" s="93"/>
      <c r="QXU294" s="93"/>
      <c r="QXV294" s="93"/>
      <c r="QXW294" s="93"/>
      <c r="QXX294" s="93"/>
      <c r="QXY294" s="93"/>
      <c r="QXZ294" s="93"/>
      <c r="QYA294" s="93"/>
      <c r="QYB294" s="93"/>
      <c r="QYC294" s="93"/>
      <c r="QYD294" s="93"/>
      <c r="QYE294" s="93"/>
      <c r="QYF294" s="93"/>
      <c r="QYG294" s="93"/>
      <c r="QYH294" s="93"/>
      <c r="QYI294" s="93"/>
      <c r="QYJ294" s="93"/>
      <c r="QYK294" s="93"/>
      <c r="QYL294" s="93"/>
      <c r="QYM294" s="93"/>
      <c r="QYN294" s="93"/>
      <c r="QYO294" s="93"/>
      <c r="QYP294" s="93"/>
      <c r="QYQ294" s="93"/>
      <c r="QYR294" s="93"/>
      <c r="QYS294" s="93"/>
      <c r="QYT294" s="93"/>
      <c r="QYU294" s="93"/>
      <c r="QYV294" s="93"/>
      <c r="QYW294" s="93"/>
      <c r="QYX294" s="93"/>
      <c r="QYY294" s="93"/>
      <c r="QYZ294" s="93"/>
      <c r="QZA294" s="93"/>
      <c r="QZB294" s="93"/>
      <c r="QZC294" s="93"/>
      <c r="QZD294" s="93"/>
      <c r="QZE294" s="93"/>
      <c r="QZF294" s="93"/>
      <c r="QZG294" s="93"/>
      <c r="QZH294" s="93"/>
      <c r="QZI294" s="93"/>
      <c r="QZJ294" s="93"/>
      <c r="QZK294" s="93"/>
      <c r="QZL294" s="93"/>
      <c r="QZM294" s="93"/>
      <c r="QZN294" s="93"/>
      <c r="QZO294" s="93"/>
      <c r="QZP294" s="93"/>
      <c r="QZQ294" s="93"/>
      <c r="QZR294" s="93"/>
      <c r="QZS294" s="93"/>
      <c r="QZT294" s="93"/>
      <c r="QZU294" s="93"/>
      <c r="QZV294" s="93"/>
      <c r="QZW294" s="93"/>
      <c r="QZX294" s="93"/>
      <c r="QZY294" s="93"/>
      <c r="QZZ294" s="93"/>
      <c r="RAA294" s="93"/>
      <c r="RAB294" s="93"/>
      <c r="RAC294" s="93"/>
      <c r="RAD294" s="93"/>
      <c r="RAE294" s="93"/>
      <c r="RAF294" s="93"/>
      <c r="RAG294" s="93"/>
      <c r="RAH294" s="93"/>
      <c r="RAI294" s="93"/>
      <c r="RAJ294" s="93"/>
      <c r="RAK294" s="93"/>
      <c r="RAL294" s="93"/>
      <c r="RAM294" s="93"/>
      <c r="RAN294" s="93"/>
      <c r="RAO294" s="93"/>
      <c r="RAP294" s="93"/>
      <c r="RAQ294" s="93"/>
      <c r="RAR294" s="93"/>
      <c r="RAS294" s="93"/>
      <c r="RAT294" s="93"/>
      <c r="RAU294" s="93"/>
      <c r="RAV294" s="93"/>
      <c r="RAW294" s="93"/>
      <c r="RAX294" s="93"/>
      <c r="RAY294" s="93"/>
      <c r="RAZ294" s="93"/>
      <c r="RBA294" s="93"/>
      <c r="RBB294" s="93"/>
      <c r="RBC294" s="93"/>
      <c r="RBD294" s="93"/>
      <c r="RBE294" s="93"/>
      <c r="RBF294" s="93"/>
      <c r="RBG294" s="93"/>
      <c r="RBH294" s="93"/>
      <c r="RBI294" s="93"/>
      <c r="RBJ294" s="93"/>
      <c r="RBK294" s="93"/>
      <c r="RBL294" s="93"/>
      <c r="RBM294" s="93"/>
      <c r="RBN294" s="93"/>
      <c r="RBO294" s="93"/>
      <c r="RBP294" s="93"/>
      <c r="RBQ294" s="93"/>
      <c r="RBR294" s="93"/>
      <c r="RBS294" s="93"/>
      <c r="RBT294" s="93"/>
      <c r="RBU294" s="93"/>
      <c r="RBV294" s="93"/>
      <c r="RBW294" s="93"/>
      <c r="RBX294" s="93"/>
      <c r="RBY294" s="93"/>
      <c r="RBZ294" s="93"/>
      <c r="RCA294" s="93"/>
      <c r="RCB294" s="93"/>
      <c r="RCC294" s="93"/>
      <c r="RCD294" s="93"/>
      <c r="RCE294" s="93"/>
      <c r="RCF294" s="93"/>
      <c r="RCG294" s="93"/>
      <c r="RCH294" s="93"/>
      <c r="RCI294" s="93"/>
      <c r="RCJ294" s="93"/>
      <c r="RCK294" s="93"/>
      <c r="RCL294" s="93"/>
      <c r="RCM294" s="93"/>
      <c r="RCN294" s="93"/>
      <c r="RCO294" s="93"/>
      <c r="RCP294" s="93"/>
      <c r="RCQ294" s="93"/>
      <c r="RCR294" s="93"/>
      <c r="RCS294" s="93"/>
      <c r="RCT294" s="93"/>
      <c r="RCU294" s="93"/>
      <c r="RCV294" s="93"/>
      <c r="RCW294" s="93"/>
      <c r="RCX294" s="93"/>
      <c r="RCY294" s="93"/>
      <c r="RCZ294" s="93"/>
      <c r="RDA294" s="93"/>
      <c r="RDB294" s="93"/>
      <c r="RDC294" s="93"/>
      <c r="RDD294" s="93"/>
      <c r="RDE294" s="93"/>
      <c r="RDF294" s="93"/>
      <c r="RDG294" s="93"/>
      <c r="RDH294" s="93"/>
      <c r="RDI294" s="93"/>
      <c r="RDJ294" s="93"/>
      <c r="RDK294" s="93"/>
      <c r="RDL294" s="93"/>
      <c r="RDM294" s="93"/>
      <c r="RDN294" s="93"/>
      <c r="RDO294" s="93"/>
      <c r="RDP294" s="93"/>
      <c r="RDQ294" s="93"/>
      <c r="RDR294" s="93"/>
      <c r="RDS294" s="93"/>
      <c r="RDT294" s="93"/>
      <c r="RDU294" s="93"/>
      <c r="RDV294" s="93"/>
      <c r="RDW294" s="93"/>
      <c r="RDX294" s="93"/>
      <c r="RDY294" s="93"/>
      <c r="RDZ294" s="93"/>
      <c r="REA294" s="93"/>
      <c r="REB294" s="93"/>
      <c r="REC294" s="93"/>
      <c r="RED294" s="93"/>
      <c r="REE294" s="93"/>
      <c r="REF294" s="93"/>
      <c r="REG294" s="93"/>
      <c r="REH294" s="93"/>
      <c r="REI294" s="93"/>
      <c r="REJ294" s="93"/>
      <c r="REK294" s="93"/>
      <c r="REL294" s="93"/>
      <c r="REM294" s="93"/>
      <c r="REN294" s="93"/>
      <c r="REO294" s="93"/>
      <c r="REP294" s="93"/>
      <c r="REQ294" s="93"/>
      <c r="RER294" s="93"/>
      <c r="RES294" s="93"/>
      <c r="RET294" s="93"/>
      <c r="REU294" s="93"/>
      <c r="REV294" s="93"/>
      <c r="REW294" s="93"/>
      <c r="REX294" s="93"/>
      <c r="REY294" s="93"/>
      <c r="REZ294" s="93"/>
      <c r="RFA294" s="93"/>
      <c r="RFB294" s="93"/>
      <c r="RFC294" s="93"/>
      <c r="RFD294" s="93"/>
      <c r="RFE294" s="93"/>
      <c r="RFF294" s="93"/>
      <c r="RFG294" s="93"/>
      <c r="RFH294" s="93"/>
      <c r="RFI294" s="93"/>
      <c r="RFJ294" s="93"/>
      <c r="RFK294" s="93"/>
      <c r="RFL294" s="93"/>
      <c r="RFM294" s="93"/>
      <c r="RFN294" s="93"/>
      <c r="RFO294" s="93"/>
      <c r="RFP294" s="93"/>
      <c r="RFQ294" s="93"/>
      <c r="RFR294" s="93"/>
      <c r="RFS294" s="93"/>
      <c r="RFT294" s="93"/>
      <c r="RFU294" s="93"/>
      <c r="RFV294" s="93"/>
      <c r="RFW294" s="93"/>
      <c r="RFX294" s="93"/>
      <c r="RFY294" s="93"/>
      <c r="RFZ294" s="93"/>
      <c r="RGA294" s="93"/>
      <c r="RGB294" s="93"/>
      <c r="RGC294" s="93"/>
      <c r="RGD294" s="93"/>
      <c r="RGE294" s="93"/>
      <c r="RGF294" s="93"/>
      <c r="RGG294" s="93"/>
      <c r="RGH294" s="93"/>
      <c r="RGI294" s="93"/>
      <c r="RGJ294" s="93"/>
      <c r="RGK294" s="93"/>
      <c r="RGL294" s="93"/>
      <c r="RGM294" s="93"/>
      <c r="RGN294" s="93"/>
      <c r="RGO294" s="93"/>
      <c r="RGP294" s="93"/>
      <c r="RGQ294" s="93"/>
      <c r="RGR294" s="93"/>
      <c r="RGS294" s="93"/>
      <c r="RGT294" s="93"/>
      <c r="RGU294" s="93"/>
      <c r="RGV294" s="93"/>
      <c r="RGW294" s="93"/>
      <c r="RGX294" s="93"/>
      <c r="RGY294" s="93"/>
      <c r="RGZ294" s="93"/>
      <c r="RHA294" s="93"/>
      <c r="RHB294" s="93"/>
      <c r="RHC294" s="93"/>
      <c r="RHD294" s="93"/>
      <c r="RHE294" s="93"/>
      <c r="RHF294" s="93"/>
      <c r="RHG294" s="93"/>
      <c r="RHH294" s="93"/>
      <c r="RHI294" s="93"/>
      <c r="RHJ294" s="93"/>
      <c r="RHK294" s="93"/>
      <c r="RHL294" s="93"/>
      <c r="RHM294" s="93"/>
      <c r="RHN294" s="93"/>
      <c r="RHO294" s="93"/>
      <c r="RHP294" s="93"/>
      <c r="RHQ294" s="93"/>
      <c r="RHR294" s="93"/>
      <c r="RHS294" s="93"/>
      <c r="RHT294" s="93"/>
      <c r="RHU294" s="93"/>
      <c r="RHV294" s="93"/>
      <c r="RHW294" s="93"/>
      <c r="RHX294" s="93"/>
      <c r="RHY294" s="93"/>
      <c r="RHZ294" s="93"/>
      <c r="RIA294" s="93"/>
      <c r="RIB294" s="93"/>
      <c r="RIC294" s="93"/>
      <c r="RID294" s="93"/>
      <c r="RIE294" s="93"/>
      <c r="RIF294" s="93"/>
      <c r="RIG294" s="93"/>
      <c r="RIH294" s="93"/>
      <c r="RII294" s="93"/>
      <c r="RIJ294" s="93"/>
      <c r="RIK294" s="93"/>
      <c r="RIL294" s="93"/>
      <c r="RIM294" s="93"/>
      <c r="RIN294" s="93"/>
      <c r="RIO294" s="93"/>
      <c r="RIP294" s="93"/>
      <c r="RIQ294" s="93"/>
      <c r="RIR294" s="93"/>
      <c r="RIS294" s="93"/>
      <c r="RIT294" s="93"/>
      <c r="RIU294" s="93"/>
      <c r="RIV294" s="93"/>
      <c r="RIW294" s="93"/>
      <c r="RIX294" s="93"/>
      <c r="RIY294" s="93"/>
      <c r="RIZ294" s="93"/>
      <c r="RJA294" s="93"/>
      <c r="RJB294" s="93"/>
      <c r="RJC294" s="93"/>
      <c r="RJD294" s="93"/>
      <c r="RJE294" s="93"/>
      <c r="RJF294" s="93"/>
      <c r="RJG294" s="93"/>
      <c r="RJH294" s="93"/>
      <c r="RJI294" s="93"/>
      <c r="RJJ294" s="93"/>
      <c r="RJK294" s="93"/>
      <c r="RJL294" s="93"/>
      <c r="RJM294" s="93"/>
      <c r="RJN294" s="93"/>
      <c r="RJO294" s="93"/>
      <c r="RJP294" s="93"/>
      <c r="RJQ294" s="93"/>
      <c r="RJR294" s="93"/>
      <c r="RJS294" s="93"/>
      <c r="RJT294" s="93"/>
      <c r="RJU294" s="93"/>
      <c r="RJV294" s="93"/>
      <c r="RJW294" s="93"/>
      <c r="RJX294" s="93"/>
      <c r="RJY294" s="93"/>
      <c r="RJZ294" s="93"/>
      <c r="RKA294" s="93"/>
      <c r="RKB294" s="93"/>
      <c r="RKC294" s="93"/>
      <c r="RKD294" s="93"/>
      <c r="RKE294" s="93"/>
      <c r="RKF294" s="93"/>
      <c r="RKG294" s="93"/>
      <c r="RKH294" s="93"/>
      <c r="RKI294" s="93"/>
      <c r="RKJ294" s="93"/>
      <c r="RKK294" s="93"/>
      <c r="RKL294" s="93"/>
      <c r="RKM294" s="93"/>
      <c r="RKN294" s="93"/>
      <c r="RKO294" s="93"/>
      <c r="RKP294" s="93"/>
      <c r="RKQ294" s="93"/>
      <c r="RKR294" s="93"/>
      <c r="RKS294" s="93"/>
      <c r="RKT294" s="93"/>
      <c r="RKU294" s="93"/>
      <c r="RKV294" s="93"/>
      <c r="RKW294" s="93"/>
      <c r="RKX294" s="93"/>
      <c r="RKY294" s="93"/>
      <c r="RKZ294" s="93"/>
      <c r="RLA294" s="93"/>
      <c r="RLB294" s="93"/>
      <c r="RLC294" s="93"/>
      <c r="RLD294" s="93"/>
      <c r="RLE294" s="93"/>
      <c r="RLF294" s="93"/>
      <c r="RLG294" s="93"/>
      <c r="RLH294" s="93"/>
      <c r="RLI294" s="93"/>
      <c r="RLJ294" s="93"/>
      <c r="RLK294" s="93"/>
      <c r="RLL294" s="93"/>
      <c r="RLM294" s="93"/>
      <c r="RLN294" s="93"/>
      <c r="RLO294" s="93"/>
      <c r="RLP294" s="93"/>
      <c r="RLQ294" s="93"/>
      <c r="RLR294" s="93"/>
      <c r="RLS294" s="93"/>
      <c r="RLT294" s="93"/>
      <c r="RLU294" s="93"/>
      <c r="RLV294" s="93"/>
      <c r="RLW294" s="93"/>
      <c r="RLX294" s="93"/>
      <c r="RLY294" s="93"/>
      <c r="RLZ294" s="93"/>
      <c r="RMA294" s="93"/>
      <c r="RMB294" s="93"/>
      <c r="RMC294" s="93"/>
      <c r="RMD294" s="93"/>
      <c r="RME294" s="93"/>
      <c r="RMF294" s="93"/>
      <c r="RMG294" s="93"/>
      <c r="RMH294" s="93"/>
      <c r="RMI294" s="93"/>
      <c r="RMJ294" s="93"/>
      <c r="RMK294" s="93"/>
      <c r="RML294" s="93"/>
      <c r="RMM294" s="93"/>
      <c r="RMN294" s="93"/>
      <c r="RMO294" s="93"/>
      <c r="RMP294" s="93"/>
      <c r="RMQ294" s="93"/>
      <c r="RMR294" s="93"/>
      <c r="RMS294" s="93"/>
      <c r="RMT294" s="93"/>
      <c r="RMU294" s="93"/>
      <c r="RMV294" s="93"/>
      <c r="RMW294" s="93"/>
      <c r="RMX294" s="93"/>
      <c r="RMY294" s="93"/>
      <c r="RMZ294" s="93"/>
      <c r="RNA294" s="93"/>
      <c r="RNB294" s="93"/>
      <c r="RNC294" s="93"/>
      <c r="RND294" s="93"/>
      <c r="RNE294" s="93"/>
      <c r="RNF294" s="93"/>
      <c r="RNG294" s="93"/>
      <c r="RNH294" s="93"/>
      <c r="RNI294" s="93"/>
      <c r="RNJ294" s="93"/>
      <c r="RNK294" s="93"/>
      <c r="RNL294" s="93"/>
      <c r="RNM294" s="93"/>
      <c r="RNN294" s="93"/>
      <c r="RNO294" s="93"/>
      <c r="RNP294" s="93"/>
      <c r="RNQ294" s="93"/>
      <c r="RNR294" s="93"/>
      <c r="RNS294" s="93"/>
      <c r="RNT294" s="93"/>
      <c r="RNU294" s="93"/>
      <c r="RNV294" s="93"/>
      <c r="RNW294" s="93"/>
      <c r="RNX294" s="93"/>
      <c r="RNY294" s="93"/>
      <c r="RNZ294" s="93"/>
      <c r="ROA294" s="93"/>
      <c r="ROB294" s="93"/>
      <c r="ROC294" s="93"/>
      <c r="ROD294" s="93"/>
      <c r="ROE294" s="93"/>
      <c r="ROF294" s="93"/>
      <c r="ROG294" s="93"/>
      <c r="ROH294" s="93"/>
      <c r="ROI294" s="93"/>
      <c r="ROJ294" s="93"/>
      <c r="ROK294" s="93"/>
      <c r="ROL294" s="93"/>
      <c r="ROM294" s="93"/>
      <c r="RON294" s="93"/>
      <c r="ROO294" s="93"/>
      <c r="ROP294" s="93"/>
      <c r="ROQ294" s="93"/>
      <c r="ROR294" s="93"/>
      <c r="ROS294" s="93"/>
      <c r="ROT294" s="93"/>
      <c r="ROU294" s="93"/>
      <c r="ROV294" s="93"/>
      <c r="ROW294" s="93"/>
      <c r="ROX294" s="93"/>
      <c r="ROY294" s="93"/>
      <c r="ROZ294" s="93"/>
      <c r="RPA294" s="93"/>
      <c r="RPB294" s="93"/>
      <c r="RPC294" s="93"/>
      <c r="RPD294" s="93"/>
      <c r="RPE294" s="93"/>
      <c r="RPF294" s="93"/>
      <c r="RPG294" s="93"/>
      <c r="RPH294" s="93"/>
      <c r="RPI294" s="93"/>
      <c r="RPJ294" s="93"/>
      <c r="RPK294" s="93"/>
      <c r="RPL294" s="93"/>
      <c r="RPM294" s="93"/>
      <c r="RPN294" s="93"/>
      <c r="RPO294" s="93"/>
      <c r="RPP294" s="93"/>
      <c r="RPQ294" s="93"/>
      <c r="RPR294" s="93"/>
      <c r="RPS294" s="93"/>
      <c r="RPT294" s="93"/>
      <c r="RPU294" s="93"/>
      <c r="RPV294" s="93"/>
      <c r="RPW294" s="93"/>
      <c r="RPX294" s="93"/>
      <c r="RPY294" s="93"/>
      <c r="RPZ294" s="93"/>
      <c r="RQA294" s="93"/>
      <c r="RQB294" s="93"/>
      <c r="RQC294" s="93"/>
      <c r="RQD294" s="93"/>
      <c r="RQE294" s="93"/>
      <c r="RQF294" s="93"/>
      <c r="RQG294" s="93"/>
      <c r="RQH294" s="93"/>
      <c r="RQI294" s="93"/>
      <c r="RQJ294" s="93"/>
      <c r="RQK294" s="93"/>
      <c r="RQL294" s="93"/>
      <c r="RQM294" s="93"/>
      <c r="RQN294" s="93"/>
      <c r="RQO294" s="93"/>
      <c r="RQP294" s="93"/>
      <c r="RQQ294" s="93"/>
      <c r="RQR294" s="93"/>
      <c r="RQS294" s="93"/>
      <c r="RQT294" s="93"/>
      <c r="RQU294" s="93"/>
      <c r="RQV294" s="93"/>
      <c r="RQW294" s="93"/>
      <c r="RQX294" s="93"/>
      <c r="RQY294" s="93"/>
      <c r="RQZ294" s="93"/>
      <c r="RRA294" s="93"/>
      <c r="RRB294" s="93"/>
      <c r="RRC294" s="93"/>
      <c r="RRD294" s="93"/>
      <c r="RRE294" s="93"/>
      <c r="RRF294" s="93"/>
      <c r="RRG294" s="93"/>
      <c r="RRH294" s="93"/>
      <c r="RRI294" s="93"/>
      <c r="RRJ294" s="93"/>
      <c r="RRK294" s="93"/>
      <c r="RRL294" s="93"/>
      <c r="RRM294" s="93"/>
      <c r="RRN294" s="93"/>
      <c r="RRO294" s="93"/>
      <c r="RRP294" s="93"/>
      <c r="RRQ294" s="93"/>
      <c r="RRR294" s="93"/>
      <c r="RRS294" s="93"/>
      <c r="RRT294" s="93"/>
      <c r="RRU294" s="93"/>
      <c r="RRV294" s="93"/>
      <c r="RRW294" s="93"/>
      <c r="RRX294" s="93"/>
      <c r="RRY294" s="93"/>
      <c r="RRZ294" s="93"/>
      <c r="RSA294" s="93"/>
      <c r="RSB294" s="93"/>
      <c r="RSC294" s="93"/>
      <c r="RSD294" s="93"/>
      <c r="RSE294" s="93"/>
      <c r="RSF294" s="93"/>
      <c r="RSG294" s="93"/>
      <c r="RSH294" s="93"/>
      <c r="RSI294" s="93"/>
      <c r="RSJ294" s="93"/>
      <c r="RSK294" s="93"/>
      <c r="RSL294" s="93"/>
      <c r="RSM294" s="93"/>
      <c r="RSN294" s="93"/>
      <c r="RSO294" s="93"/>
      <c r="RSP294" s="93"/>
      <c r="RSQ294" s="93"/>
      <c r="RSR294" s="93"/>
      <c r="RSS294" s="93"/>
      <c r="RST294" s="93"/>
      <c r="RSU294" s="93"/>
      <c r="RSV294" s="93"/>
      <c r="RSW294" s="93"/>
      <c r="RSX294" s="93"/>
      <c r="RSY294" s="93"/>
      <c r="RSZ294" s="93"/>
      <c r="RTA294" s="93"/>
      <c r="RTB294" s="93"/>
      <c r="RTC294" s="93"/>
      <c r="RTD294" s="93"/>
      <c r="RTE294" s="93"/>
      <c r="RTF294" s="93"/>
      <c r="RTG294" s="93"/>
      <c r="RTH294" s="93"/>
      <c r="RTI294" s="93"/>
      <c r="RTJ294" s="93"/>
      <c r="RTK294" s="93"/>
      <c r="RTL294" s="93"/>
      <c r="RTM294" s="93"/>
      <c r="RTN294" s="93"/>
      <c r="RTO294" s="93"/>
      <c r="RTP294" s="93"/>
      <c r="RTQ294" s="93"/>
      <c r="RTR294" s="93"/>
      <c r="RTS294" s="93"/>
      <c r="RTT294" s="93"/>
      <c r="RTU294" s="93"/>
      <c r="RTV294" s="93"/>
      <c r="RTW294" s="93"/>
      <c r="RTX294" s="93"/>
      <c r="RTY294" s="93"/>
      <c r="RTZ294" s="93"/>
      <c r="RUA294" s="93"/>
      <c r="RUB294" s="93"/>
      <c r="RUC294" s="93"/>
      <c r="RUD294" s="93"/>
      <c r="RUE294" s="93"/>
      <c r="RUF294" s="93"/>
      <c r="RUG294" s="93"/>
      <c r="RUH294" s="93"/>
      <c r="RUI294" s="93"/>
      <c r="RUJ294" s="93"/>
      <c r="RUK294" s="93"/>
      <c r="RUL294" s="93"/>
      <c r="RUM294" s="93"/>
      <c r="RUN294" s="93"/>
      <c r="RUO294" s="93"/>
      <c r="RUP294" s="93"/>
      <c r="RUQ294" s="93"/>
      <c r="RUR294" s="93"/>
      <c r="RUS294" s="93"/>
      <c r="RUT294" s="93"/>
      <c r="RUU294" s="93"/>
      <c r="RUV294" s="93"/>
      <c r="RUW294" s="93"/>
      <c r="RUX294" s="93"/>
      <c r="RUY294" s="93"/>
      <c r="RUZ294" s="93"/>
      <c r="RVA294" s="93"/>
      <c r="RVB294" s="93"/>
      <c r="RVC294" s="93"/>
      <c r="RVD294" s="93"/>
      <c r="RVE294" s="93"/>
      <c r="RVF294" s="93"/>
      <c r="RVG294" s="93"/>
      <c r="RVH294" s="93"/>
      <c r="RVI294" s="93"/>
      <c r="RVJ294" s="93"/>
      <c r="RVK294" s="93"/>
      <c r="RVL294" s="93"/>
      <c r="RVM294" s="93"/>
      <c r="RVN294" s="93"/>
      <c r="RVO294" s="93"/>
      <c r="RVP294" s="93"/>
      <c r="RVQ294" s="93"/>
      <c r="RVR294" s="93"/>
      <c r="RVS294" s="93"/>
      <c r="RVT294" s="93"/>
      <c r="RVU294" s="93"/>
      <c r="RVV294" s="93"/>
      <c r="RVW294" s="93"/>
      <c r="RVX294" s="93"/>
      <c r="RVY294" s="93"/>
      <c r="RVZ294" s="93"/>
      <c r="RWA294" s="93"/>
      <c r="RWB294" s="93"/>
      <c r="RWC294" s="93"/>
      <c r="RWD294" s="93"/>
      <c r="RWE294" s="93"/>
      <c r="RWF294" s="93"/>
      <c r="RWG294" s="93"/>
      <c r="RWH294" s="93"/>
      <c r="RWI294" s="93"/>
      <c r="RWJ294" s="93"/>
      <c r="RWK294" s="93"/>
      <c r="RWL294" s="93"/>
      <c r="RWM294" s="93"/>
      <c r="RWN294" s="93"/>
      <c r="RWO294" s="93"/>
      <c r="RWP294" s="93"/>
      <c r="RWQ294" s="93"/>
      <c r="RWR294" s="93"/>
      <c r="RWS294" s="93"/>
      <c r="RWT294" s="93"/>
      <c r="RWU294" s="93"/>
      <c r="RWV294" s="93"/>
      <c r="RWW294" s="93"/>
      <c r="RWX294" s="93"/>
      <c r="RWY294" s="93"/>
      <c r="RWZ294" s="93"/>
      <c r="RXA294" s="93"/>
      <c r="RXB294" s="93"/>
      <c r="RXC294" s="93"/>
      <c r="RXD294" s="93"/>
      <c r="RXE294" s="93"/>
      <c r="RXF294" s="93"/>
      <c r="RXG294" s="93"/>
      <c r="RXH294" s="93"/>
      <c r="RXI294" s="93"/>
      <c r="RXJ294" s="93"/>
      <c r="RXK294" s="93"/>
      <c r="RXL294" s="93"/>
      <c r="RXM294" s="93"/>
      <c r="RXN294" s="93"/>
      <c r="RXO294" s="93"/>
      <c r="RXP294" s="93"/>
      <c r="RXQ294" s="93"/>
      <c r="RXR294" s="93"/>
      <c r="RXS294" s="93"/>
      <c r="RXT294" s="93"/>
      <c r="RXU294" s="93"/>
      <c r="RXV294" s="93"/>
      <c r="RXW294" s="93"/>
      <c r="RXX294" s="93"/>
      <c r="RXY294" s="93"/>
      <c r="RXZ294" s="93"/>
      <c r="RYA294" s="93"/>
      <c r="RYB294" s="93"/>
      <c r="RYC294" s="93"/>
      <c r="RYD294" s="93"/>
      <c r="RYE294" s="93"/>
      <c r="RYF294" s="93"/>
      <c r="RYG294" s="93"/>
      <c r="RYH294" s="93"/>
      <c r="RYI294" s="93"/>
      <c r="RYJ294" s="93"/>
      <c r="RYK294" s="93"/>
      <c r="RYL294" s="93"/>
      <c r="RYM294" s="93"/>
      <c r="RYN294" s="93"/>
      <c r="RYO294" s="93"/>
      <c r="RYP294" s="93"/>
      <c r="RYQ294" s="93"/>
      <c r="RYR294" s="93"/>
      <c r="RYS294" s="93"/>
      <c r="RYT294" s="93"/>
      <c r="RYU294" s="93"/>
      <c r="RYV294" s="93"/>
      <c r="RYW294" s="93"/>
      <c r="RYX294" s="93"/>
      <c r="RYY294" s="93"/>
      <c r="RYZ294" s="93"/>
      <c r="RZA294" s="93"/>
      <c r="RZB294" s="93"/>
      <c r="RZC294" s="93"/>
      <c r="RZD294" s="93"/>
      <c r="RZE294" s="93"/>
      <c r="RZF294" s="93"/>
      <c r="RZG294" s="93"/>
      <c r="RZH294" s="93"/>
      <c r="RZI294" s="93"/>
      <c r="RZJ294" s="93"/>
      <c r="RZK294" s="93"/>
      <c r="RZL294" s="93"/>
      <c r="RZM294" s="93"/>
      <c r="RZN294" s="93"/>
      <c r="RZO294" s="93"/>
      <c r="RZP294" s="93"/>
      <c r="RZQ294" s="93"/>
      <c r="RZR294" s="93"/>
      <c r="RZS294" s="93"/>
      <c r="RZT294" s="93"/>
      <c r="RZU294" s="93"/>
      <c r="RZV294" s="93"/>
      <c r="RZW294" s="93"/>
      <c r="RZX294" s="93"/>
      <c r="RZY294" s="93"/>
      <c r="RZZ294" s="93"/>
      <c r="SAA294" s="93"/>
      <c r="SAB294" s="93"/>
      <c r="SAC294" s="93"/>
      <c r="SAD294" s="93"/>
      <c r="SAE294" s="93"/>
      <c r="SAF294" s="93"/>
      <c r="SAG294" s="93"/>
      <c r="SAH294" s="93"/>
      <c r="SAI294" s="93"/>
      <c r="SAJ294" s="93"/>
      <c r="SAK294" s="93"/>
      <c r="SAL294" s="93"/>
      <c r="SAM294" s="93"/>
      <c r="SAN294" s="93"/>
      <c r="SAO294" s="93"/>
      <c r="SAP294" s="93"/>
      <c r="SAQ294" s="93"/>
      <c r="SAR294" s="93"/>
      <c r="SAS294" s="93"/>
      <c r="SAT294" s="93"/>
      <c r="SAU294" s="93"/>
      <c r="SAV294" s="93"/>
      <c r="SAW294" s="93"/>
      <c r="SAX294" s="93"/>
      <c r="SAY294" s="93"/>
      <c r="SAZ294" s="93"/>
      <c r="SBA294" s="93"/>
      <c r="SBB294" s="93"/>
      <c r="SBC294" s="93"/>
      <c r="SBD294" s="93"/>
      <c r="SBE294" s="93"/>
      <c r="SBF294" s="93"/>
      <c r="SBG294" s="93"/>
      <c r="SBH294" s="93"/>
      <c r="SBI294" s="93"/>
      <c r="SBJ294" s="93"/>
      <c r="SBK294" s="93"/>
      <c r="SBL294" s="93"/>
      <c r="SBM294" s="93"/>
      <c r="SBN294" s="93"/>
      <c r="SBO294" s="93"/>
      <c r="SBP294" s="93"/>
      <c r="SBQ294" s="93"/>
      <c r="SBR294" s="93"/>
      <c r="SBS294" s="93"/>
      <c r="SBT294" s="93"/>
      <c r="SBU294" s="93"/>
      <c r="SBV294" s="93"/>
      <c r="SBW294" s="93"/>
      <c r="SBX294" s="93"/>
      <c r="SBY294" s="93"/>
      <c r="SBZ294" s="93"/>
      <c r="SCA294" s="93"/>
      <c r="SCB294" s="93"/>
      <c r="SCC294" s="93"/>
      <c r="SCD294" s="93"/>
      <c r="SCE294" s="93"/>
      <c r="SCF294" s="93"/>
      <c r="SCG294" s="93"/>
      <c r="SCH294" s="93"/>
      <c r="SCI294" s="93"/>
      <c r="SCJ294" s="93"/>
      <c r="SCK294" s="93"/>
      <c r="SCL294" s="93"/>
      <c r="SCM294" s="93"/>
      <c r="SCN294" s="93"/>
      <c r="SCO294" s="93"/>
      <c r="SCP294" s="93"/>
      <c r="SCQ294" s="93"/>
      <c r="SCR294" s="93"/>
      <c r="SCS294" s="93"/>
      <c r="SCT294" s="93"/>
      <c r="SCU294" s="93"/>
      <c r="SCV294" s="93"/>
      <c r="SCW294" s="93"/>
      <c r="SCX294" s="93"/>
      <c r="SCY294" s="93"/>
      <c r="SCZ294" s="93"/>
      <c r="SDA294" s="93"/>
      <c r="SDB294" s="93"/>
      <c r="SDC294" s="93"/>
      <c r="SDD294" s="93"/>
      <c r="SDE294" s="93"/>
      <c r="SDF294" s="93"/>
      <c r="SDG294" s="93"/>
      <c r="SDH294" s="93"/>
      <c r="SDI294" s="93"/>
      <c r="SDJ294" s="93"/>
      <c r="SDK294" s="93"/>
      <c r="SDL294" s="93"/>
      <c r="SDM294" s="93"/>
      <c r="SDN294" s="93"/>
      <c r="SDO294" s="93"/>
      <c r="SDP294" s="93"/>
      <c r="SDQ294" s="93"/>
      <c r="SDR294" s="93"/>
      <c r="SDS294" s="93"/>
      <c r="SDT294" s="93"/>
      <c r="SDU294" s="93"/>
      <c r="SDV294" s="93"/>
      <c r="SDW294" s="93"/>
      <c r="SDX294" s="93"/>
      <c r="SDY294" s="93"/>
      <c r="SDZ294" s="93"/>
      <c r="SEA294" s="93"/>
      <c r="SEB294" s="93"/>
      <c r="SEC294" s="93"/>
      <c r="SED294" s="93"/>
      <c r="SEE294" s="93"/>
      <c r="SEF294" s="93"/>
      <c r="SEG294" s="93"/>
      <c r="SEH294" s="93"/>
      <c r="SEI294" s="93"/>
      <c r="SEJ294" s="93"/>
      <c r="SEK294" s="93"/>
      <c r="SEL294" s="93"/>
      <c r="SEM294" s="93"/>
      <c r="SEN294" s="93"/>
      <c r="SEO294" s="93"/>
      <c r="SEP294" s="93"/>
      <c r="SEQ294" s="93"/>
      <c r="SER294" s="93"/>
      <c r="SES294" s="93"/>
      <c r="SET294" s="93"/>
      <c r="SEU294" s="93"/>
      <c r="SEV294" s="93"/>
      <c r="SEW294" s="93"/>
      <c r="SEX294" s="93"/>
      <c r="SEY294" s="93"/>
      <c r="SEZ294" s="93"/>
      <c r="SFA294" s="93"/>
      <c r="SFB294" s="93"/>
      <c r="SFC294" s="93"/>
      <c r="SFD294" s="93"/>
      <c r="SFE294" s="93"/>
      <c r="SFF294" s="93"/>
      <c r="SFG294" s="93"/>
      <c r="SFH294" s="93"/>
      <c r="SFI294" s="93"/>
      <c r="SFJ294" s="93"/>
      <c r="SFK294" s="93"/>
      <c r="SFL294" s="93"/>
      <c r="SFM294" s="93"/>
      <c r="SFN294" s="93"/>
      <c r="SFO294" s="93"/>
      <c r="SFP294" s="93"/>
      <c r="SFQ294" s="93"/>
      <c r="SFR294" s="93"/>
      <c r="SFS294" s="93"/>
      <c r="SFT294" s="93"/>
      <c r="SFU294" s="93"/>
      <c r="SFV294" s="93"/>
      <c r="SFW294" s="93"/>
      <c r="SFX294" s="93"/>
      <c r="SFY294" s="93"/>
      <c r="SFZ294" s="93"/>
      <c r="SGA294" s="93"/>
      <c r="SGB294" s="93"/>
      <c r="SGC294" s="93"/>
      <c r="SGD294" s="93"/>
      <c r="SGE294" s="93"/>
      <c r="SGF294" s="93"/>
      <c r="SGG294" s="93"/>
      <c r="SGH294" s="93"/>
      <c r="SGI294" s="93"/>
      <c r="SGJ294" s="93"/>
      <c r="SGK294" s="93"/>
      <c r="SGL294" s="93"/>
      <c r="SGM294" s="93"/>
      <c r="SGN294" s="93"/>
      <c r="SGO294" s="93"/>
      <c r="SGP294" s="93"/>
      <c r="SGQ294" s="93"/>
      <c r="SGR294" s="93"/>
      <c r="SGS294" s="93"/>
      <c r="SGT294" s="93"/>
      <c r="SGU294" s="93"/>
      <c r="SGV294" s="93"/>
      <c r="SGW294" s="93"/>
      <c r="SGX294" s="93"/>
      <c r="SGY294" s="93"/>
      <c r="SGZ294" s="93"/>
      <c r="SHA294" s="93"/>
      <c r="SHB294" s="93"/>
      <c r="SHC294" s="93"/>
      <c r="SHD294" s="93"/>
      <c r="SHE294" s="93"/>
      <c r="SHF294" s="93"/>
      <c r="SHG294" s="93"/>
      <c r="SHH294" s="93"/>
      <c r="SHI294" s="93"/>
      <c r="SHJ294" s="93"/>
      <c r="SHK294" s="93"/>
      <c r="SHL294" s="93"/>
      <c r="SHM294" s="93"/>
      <c r="SHN294" s="93"/>
      <c r="SHO294" s="93"/>
      <c r="SHP294" s="93"/>
      <c r="SHQ294" s="93"/>
      <c r="SHR294" s="93"/>
      <c r="SHS294" s="93"/>
      <c r="SHT294" s="93"/>
      <c r="SHU294" s="93"/>
      <c r="SHV294" s="93"/>
      <c r="SHW294" s="93"/>
      <c r="SHX294" s="93"/>
      <c r="SHY294" s="93"/>
      <c r="SHZ294" s="93"/>
      <c r="SIA294" s="93"/>
      <c r="SIB294" s="93"/>
      <c r="SIC294" s="93"/>
      <c r="SID294" s="93"/>
      <c r="SIE294" s="93"/>
      <c r="SIF294" s="93"/>
      <c r="SIG294" s="93"/>
      <c r="SIH294" s="93"/>
      <c r="SII294" s="93"/>
      <c r="SIJ294" s="93"/>
      <c r="SIK294" s="93"/>
      <c r="SIL294" s="93"/>
      <c r="SIM294" s="93"/>
      <c r="SIN294" s="93"/>
      <c r="SIO294" s="93"/>
      <c r="SIP294" s="93"/>
      <c r="SIQ294" s="93"/>
      <c r="SIR294" s="93"/>
      <c r="SIS294" s="93"/>
      <c r="SIT294" s="93"/>
      <c r="SIU294" s="93"/>
      <c r="SIV294" s="93"/>
      <c r="SIW294" s="93"/>
      <c r="SIX294" s="93"/>
      <c r="SIY294" s="93"/>
      <c r="SIZ294" s="93"/>
      <c r="SJA294" s="93"/>
      <c r="SJB294" s="93"/>
      <c r="SJC294" s="93"/>
      <c r="SJD294" s="93"/>
      <c r="SJE294" s="93"/>
      <c r="SJF294" s="93"/>
      <c r="SJG294" s="93"/>
      <c r="SJH294" s="93"/>
      <c r="SJI294" s="93"/>
      <c r="SJJ294" s="93"/>
      <c r="SJK294" s="93"/>
      <c r="SJL294" s="93"/>
      <c r="SJM294" s="93"/>
      <c r="SJN294" s="93"/>
      <c r="SJO294" s="93"/>
      <c r="SJP294" s="93"/>
      <c r="SJQ294" s="93"/>
      <c r="SJR294" s="93"/>
      <c r="SJS294" s="93"/>
      <c r="SJT294" s="93"/>
      <c r="SJU294" s="93"/>
      <c r="SJV294" s="93"/>
      <c r="SJW294" s="93"/>
      <c r="SJX294" s="93"/>
      <c r="SJY294" s="93"/>
      <c r="SJZ294" s="93"/>
      <c r="SKA294" s="93"/>
      <c r="SKB294" s="93"/>
      <c r="SKC294" s="93"/>
      <c r="SKD294" s="93"/>
      <c r="SKE294" s="93"/>
      <c r="SKF294" s="93"/>
      <c r="SKG294" s="93"/>
      <c r="SKH294" s="93"/>
      <c r="SKI294" s="93"/>
      <c r="SKJ294" s="93"/>
      <c r="SKK294" s="93"/>
      <c r="SKL294" s="93"/>
      <c r="SKM294" s="93"/>
      <c r="SKN294" s="93"/>
      <c r="SKO294" s="93"/>
      <c r="SKP294" s="93"/>
      <c r="SKQ294" s="93"/>
      <c r="SKR294" s="93"/>
      <c r="SKS294" s="93"/>
      <c r="SKT294" s="93"/>
      <c r="SKU294" s="93"/>
      <c r="SKV294" s="93"/>
      <c r="SKW294" s="93"/>
      <c r="SKX294" s="93"/>
      <c r="SKY294" s="93"/>
      <c r="SKZ294" s="93"/>
      <c r="SLA294" s="93"/>
      <c r="SLB294" s="93"/>
      <c r="SLC294" s="93"/>
      <c r="SLD294" s="93"/>
      <c r="SLE294" s="93"/>
      <c r="SLF294" s="93"/>
      <c r="SLG294" s="93"/>
      <c r="SLH294" s="93"/>
      <c r="SLI294" s="93"/>
      <c r="SLJ294" s="93"/>
      <c r="SLK294" s="93"/>
      <c r="SLL294" s="93"/>
      <c r="SLM294" s="93"/>
      <c r="SLN294" s="93"/>
      <c r="SLO294" s="93"/>
      <c r="SLP294" s="93"/>
      <c r="SLQ294" s="93"/>
      <c r="SLR294" s="93"/>
      <c r="SLS294" s="93"/>
      <c r="SLT294" s="93"/>
      <c r="SLU294" s="93"/>
      <c r="SLV294" s="93"/>
      <c r="SLW294" s="93"/>
      <c r="SLX294" s="93"/>
      <c r="SLY294" s="93"/>
      <c r="SLZ294" s="93"/>
      <c r="SMA294" s="93"/>
      <c r="SMB294" s="93"/>
      <c r="SMC294" s="93"/>
      <c r="SMD294" s="93"/>
      <c r="SME294" s="93"/>
      <c r="SMF294" s="93"/>
      <c r="SMG294" s="93"/>
      <c r="SMH294" s="93"/>
      <c r="SMI294" s="93"/>
      <c r="SMJ294" s="93"/>
      <c r="SMK294" s="93"/>
      <c r="SML294" s="93"/>
      <c r="SMM294" s="93"/>
      <c r="SMN294" s="93"/>
      <c r="SMO294" s="93"/>
      <c r="SMP294" s="93"/>
      <c r="SMQ294" s="93"/>
      <c r="SMR294" s="93"/>
      <c r="SMS294" s="93"/>
      <c r="SMT294" s="93"/>
      <c r="SMU294" s="93"/>
      <c r="SMV294" s="93"/>
      <c r="SMW294" s="93"/>
      <c r="SMX294" s="93"/>
      <c r="SMY294" s="93"/>
      <c r="SMZ294" s="93"/>
      <c r="SNA294" s="93"/>
      <c r="SNB294" s="93"/>
      <c r="SNC294" s="93"/>
      <c r="SND294" s="93"/>
      <c r="SNE294" s="93"/>
      <c r="SNF294" s="93"/>
      <c r="SNG294" s="93"/>
      <c r="SNH294" s="93"/>
      <c r="SNI294" s="93"/>
      <c r="SNJ294" s="93"/>
      <c r="SNK294" s="93"/>
      <c r="SNL294" s="93"/>
      <c r="SNM294" s="93"/>
      <c r="SNN294" s="93"/>
      <c r="SNO294" s="93"/>
      <c r="SNP294" s="93"/>
      <c r="SNQ294" s="93"/>
      <c r="SNR294" s="93"/>
      <c r="SNS294" s="93"/>
      <c r="SNT294" s="93"/>
      <c r="SNU294" s="93"/>
      <c r="SNV294" s="93"/>
      <c r="SNW294" s="93"/>
      <c r="SNX294" s="93"/>
      <c r="SNY294" s="93"/>
      <c r="SNZ294" s="93"/>
      <c r="SOA294" s="93"/>
      <c r="SOB294" s="93"/>
      <c r="SOC294" s="93"/>
      <c r="SOD294" s="93"/>
      <c r="SOE294" s="93"/>
      <c r="SOF294" s="93"/>
      <c r="SOG294" s="93"/>
      <c r="SOH294" s="93"/>
      <c r="SOI294" s="93"/>
      <c r="SOJ294" s="93"/>
      <c r="SOK294" s="93"/>
      <c r="SOL294" s="93"/>
      <c r="SOM294" s="93"/>
      <c r="SON294" s="93"/>
      <c r="SOO294" s="93"/>
      <c r="SOP294" s="93"/>
      <c r="SOQ294" s="93"/>
      <c r="SOR294" s="93"/>
      <c r="SOS294" s="93"/>
      <c r="SOT294" s="93"/>
      <c r="SOU294" s="93"/>
      <c r="SOV294" s="93"/>
      <c r="SOW294" s="93"/>
      <c r="SOX294" s="93"/>
      <c r="SOY294" s="93"/>
      <c r="SOZ294" s="93"/>
      <c r="SPA294" s="93"/>
      <c r="SPB294" s="93"/>
      <c r="SPC294" s="93"/>
      <c r="SPD294" s="93"/>
      <c r="SPE294" s="93"/>
      <c r="SPF294" s="93"/>
      <c r="SPG294" s="93"/>
      <c r="SPH294" s="93"/>
      <c r="SPI294" s="93"/>
      <c r="SPJ294" s="93"/>
      <c r="SPK294" s="93"/>
      <c r="SPL294" s="93"/>
      <c r="SPM294" s="93"/>
      <c r="SPN294" s="93"/>
      <c r="SPO294" s="93"/>
      <c r="SPP294" s="93"/>
      <c r="SPQ294" s="93"/>
      <c r="SPR294" s="93"/>
      <c r="SPS294" s="93"/>
      <c r="SPT294" s="93"/>
      <c r="SPU294" s="93"/>
      <c r="SPV294" s="93"/>
      <c r="SPW294" s="93"/>
      <c r="SPX294" s="93"/>
      <c r="SPY294" s="93"/>
      <c r="SPZ294" s="93"/>
      <c r="SQA294" s="93"/>
      <c r="SQB294" s="93"/>
      <c r="SQC294" s="93"/>
      <c r="SQD294" s="93"/>
      <c r="SQE294" s="93"/>
      <c r="SQF294" s="93"/>
      <c r="SQG294" s="93"/>
      <c r="SQH294" s="93"/>
      <c r="SQI294" s="93"/>
      <c r="SQJ294" s="93"/>
      <c r="SQK294" s="93"/>
      <c r="SQL294" s="93"/>
      <c r="SQM294" s="93"/>
      <c r="SQN294" s="93"/>
      <c r="SQO294" s="93"/>
      <c r="SQP294" s="93"/>
      <c r="SQQ294" s="93"/>
      <c r="SQR294" s="93"/>
      <c r="SQS294" s="93"/>
      <c r="SQT294" s="93"/>
      <c r="SQU294" s="93"/>
      <c r="SQV294" s="93"/>
      <c r="SQW294" s="93"/>
      <c r="SQX294" s="93"/>
      <c r="SQY294" s="93"/>
      <c r="SQZ294" s="93"/>
      <c r="SRA294" s="93"/>
      <c r="SRB294" s="93"/>
      <c r="SRC294" s="93"/>
      <c r="SRD294" s="93"/>
      <c r="SRE294" s="93"/>
      <c r="SRF294" s="93"/>
      <c r="SRG294" s="93"/>
      <c r="SRH294" s="93"/>
      <c r="SRI294" s="93"/>
      <c r="SRJ294" s="93"/>
      <c r="SRK294" s="93"/>
      <c r="SRL294" s="93"/>
      <c r="SRM294" s="93"/>
      <c r="SRN294" s="93"/>
      <c r="SRO294" s="93"/>
      <c r="SRP294" s="93"/>
      <c r="SRQ294" s="93"/>
      <c r="SRR294" s="93"/>
      <c r="SRS294" s="93"/>
      <c r="SRT294" s="93"/>
      <c r="SRU294" s="93"/>
      <c r="SRV294" s="93"/>
      <c r="SRW294" s="93"/>
      <c r="SRX294" s="93"/>
      <c r="SRY294" s="93"/>
      <c r="SRZ294" s="93"/>
      <c r="SSA294" s="93"/>
      <c r="SSB294" s="93"/>
      <c r="SSC294" s="93"/>
      <c r="SSD294" s="93"/>
      <c r="SSE294" s="93"/>
      <c r="SSF294" s="93"/>
      <c r="SSG294" s="93"/>
      <c r="SSH294" s="93"/>
      <c r="SSI294" s="93"/>
      <c r="SSJ294" s="93"/>
      <c r="SSK294" s="93"/>
      <c r="SSL294" s="93"/>
      <c r="SSM294" s="93"/>
      <c r="SSN294" s="93"/>
      <c r="SSO294" s="93"/>
      <c r="SSP294" s="93"/>
      <c r="SSQ294" s="93"/>
      <c r="SSR294" s="93"/>
      <c r="SSS294" s="93"/>
      <c r="SST294" s="93"/>
      <c r="SSU294" s="93"/>
      <c r="SSV294" s="93"/>
      <c r="SSW294" s="93"/>
      <c r="SSX294" s="93"/>
      <c r="SSY294" s="93"/>
      <c r="SSZ294" s="93"/>
      <c r="STA294" s="93"/>
      <c r="STB294" s="93"/>
      <c r="STC294" s="93"/>
      <c r="STD294" s="93"/>
      <c r="STE294" s="93"/>
      <c r="STF294" s="93"/>
      <c r="STG294" s="93"/>
      <c r="STH294" s="93"/>
      <c r="STI294" s="93"/>
      <c r="STJ294" s="93"/>
      <c r="STK294" s="93"/>
      <c r="STL294" s="93"/>
      <c r="STM294" s="93"/>
      <c r="STN294" s="93"/>
      <c r="STO294" s="93"/>
      <c r="STP294" s="93"/>
      <c r="STQ294" s="93"/>
      <c r="STR294" s="93"/>
      <c r="STS294" s="93"/>
      <c r="STT294" s="93"/>
      <c r="STU294" s="93"/>
      <c r="STV294" s="93"/>
      <c r="STW294" s="93"/>
      <c r="STX294" s="93"/>
      <c r="STY294" s="93"/>
      <c r="STZ294" s="93"/>
      <c r="SUA294" s="93"/>
      <c r="SUB294" s="93"/>
      <c r="SUC294" s="93"/>
      <c r="SUD294" s="93"/>
      <c r="SUE294" s="93"/>
      <c r="SUF294" s="93"/>
      <c r="SUG294" s="93"/>
      <c r="SUH294" s="93"/>
      <c r="SUI294" s="93"/>
      <c r="SUJ294" s="93"/>
      <c r="SUK294" s="93"/>
      <c r="SUL294" s="93"/>
      <c r="SUM294" s="93"/>
      <c r="SUN294" s="93"/>
      <c r="SUO294" s="93"/>
      <c r="SUP294" s="93"/>
      <c r="SUQ294" s="93"/>
      <c r="SUR294" s="93"/>
      <c r="SUS294" s="93"/>
      <c r="SUT294" s="93"/>
      <c r="SUU294" s="93"/>
      <c r="SUV294" s="93"/>
      <c r="SUW294" s="93"/>
      <c r="SUX294" s="93"/>
      <c r="SUY294" s="93"/>
      <c r="SUZ294" s="93"/>
      <c r="SVA294" s="93"/>
      <c r="SVB294" s="93"/>
      <c r="SVC294" s="93"/>
      <c r="SVD294" s="93"/>
      <c r="SVE294" s="93"/>
      <c r="SVF294" s="93"/>
      <c r="SVG294" s="93"/>
      <c r="SVH294" s="93"/>
      <c r="SVI294" s="93"/>
      <c r="SVJ294" s="93"/>
      <c r="SVK294" s="93"/>
      <c r="SVL294" s="93"/>
      <c r="SVM294" s="93"/>
      <c r="SVN294" s="93"/>
      <c r="SVO294" s="93"/>
      <c r="SVP294" s="93"/>
      <c r="SVQ294" s="93"/>
      <c r="SVR294" s="93"/>
      <c r="SVS294" s="93"/>
      <c r="SVT294" s="93"/>
      <c r="SVU294" s="93"/>
      <c r="SVV294" s="93"/>
      <c r="SVW294" s="93"/>
      <c r="SVX294" s="93"/>
      <c r="SVY294" s="93"/>
      <c r="SVZ294" s="93"/>
      <c r="SWA294" s="93"/>
      <c r="SWB294" s="93"/>
      <c r="SWC294" s="93"/>
      <c r="SWD294" s="93"/>
      <c r="SWE294" s="93"/>
      <c r="SWF294" s="93"/>
      <c r="SWG294" s="93"/>
      <c r="SWH294" s="93"/>
      <c r="SWI294" s="93"/>
      <c r="SWJ294" s="93"/>
      <c r="SWK294" s="93"/>
      <c r="SWL294" s="93"/>
      <c r="SWM294" s="93"/>
      <c r="SWN294" s="93"/>
      <c r="SWO294" s="93"/>
      <c r="SWP294" s="93"/>
      <c r="SWQ294" s="93"/>
      <c r="SWR294" s="93"/>
      <c r="SWS294" s="93"/>
      <c r="SWT294" s="93"/>
      <c r="SWU294" s="93"/>
      <c r="SWV294" s="93"/>
      <c r="SWW294" s="93"/>
      <c r="SWX294" s="93"/>
      <c r="SWY294" s="93"/>
      <c r="SWZ294" s="93"/>
      <c r="SXA294" s="93"/>
      <c r="SXB294" s="93"/>
      <c r="SXC294" s="93"/>
      <c r="SXD294" s="93"/>
      <c r="SXE294" s="93"/>
      <c r="SXF294" s="93"/>
      <c r="SXG294" s="93"/>
      <c r="SXH294" s="93"/>
      <c r="SXI294" s="93"/>
      <c r="SXJ294" s="93"/>
      <c r="SXK294" s="93"/>
      <c r="SXL294" s="93"/>
      <c r="SXM294" s="93"/>
      <c r="SXN294" s="93"/>
      <c r="SXO294" s="93"/>
      <c r="SXP294" s="93"/>
      <c r="SXQ294" s="93"/>
      <c r="SXR294" s="93"/>
      <c r="SXS294" s="93"/>
      <c r="SXT294" s="93"/>
      <c r="SXU294" s="93"/>
      <c r="SXV294" s="93"/>
      <c r="SXW294" s="93"/>
      <c r="SXX294" s="93"/>
      <c r="SXY294" s="93"/>
      <c r="SXZ294" s="93"/>
      <c r="SYA294" s="93"/>
      <c r="SYB294" s="93"/>
      <c r="SYC294" s="93"/>
      <c r="SYD294" s="93"/>
      <c r="SYE294" s="93"/>
      <c r="SYF294" s="93"/>
      <c r="SYG294" s="93"/>
      <c r="SYH294" s="93"/>
      <c r="SYI294" s="93"/>
      <c r="SYJ294" s="93"/>
      <c r="SYK294" s="93"/>
      <c r="SYL294" s="93"/>
      <c r="SYM294" s="93"/>
      <c r="SYN294" s="93"/>
      <c r="SYO294" s="93"/>
      <c r="SYP294" s="93"/>
      <c r="SYQ294" s="93"/>
      <c r="SYR294" s="93"/>
      <c r="SYS294" s="93"/>
      <c r="SYT294" s="93"/>
      <c r="SYU294" s="93"/>
      <c r="SYV294" s="93"/>
      <c r="SYW294" s="93"/>
      <c r="SYX294" s="93"/>
      <c r="SYY294" s="93"/>
      <c r="SYZ294" s="93"/>
      <c r="SZA294" s="93"/>
      <c r="SZB294" s="93"/>
      <c r="SZC294" s="93"/>
      <c r="SZD294" s="93"/>
      <c r="SZE294" s="93"/>
      <c r="SZF294" s="93"/>
      <c r="SZG294" s="93"/>
      <c r="SZH294" s="93"/>
      <c r="SZI294" s="93"/>
      <c r="SZJ294" s="93"/>
      <c r="SZK294" s="93"/>
      <c r="SZL294" s="93"/>
      <c r="SZM294" s="93"/>
      <c r="SZN294" s="93"/>
      <c r="SZO294" s="93"/>
      <c r="SZP294" s="93"/>
      <c r="SZQ294" s="93"/>
      <c r="SZR294" s="93"/>
      <c r="SZS294" s="93"/>
      <c r="SZT294" s="93"/>
      <c r="SZU294" s="93"/>
      <c r="SZV294" s="93"/>
      <c r="SZW294" s="93"/>
      <c r="SZX294" s="93"/>
      <c r="SZY294" s="93"/>
      <c r="SZZ294" s="93"/>
      <c r="TAA294" s="93"/>
      <c r="TAB294" s="93"/>
      <c r="TAC294" s="93"/>
      <c r="TAD294" s="93"/>
      <c r="TAE294" s="93"/>
      <c r="TAF294" s="93"/>
      <c r="TAG294" s="93"/>
      <c r="TAH294" s="93"/>
      <c r="TAI294" s="93"/>
      <c r="TAJ294" s="93"/>
      <c r="TAK294" s="93"/>
      <c r="TAL294" s="93"/>
      <c r="TAM294" s="93"/>
      <c r="TAN294" s="93"/>
      <c r="TAO294" s="93"/>
      <c r="TAP294" s="93"/>
      <c r="TAQ294" s="93"/>
      <c r="TAR294" s="93"/>
      <c r="TAS294" s="93"/>
      <c r="TAT294" s="93"/>
      <c r="TAU294" s="93"/>
      <c r="TAV294" s="93"/>
      <c r="TAW294" s="93"/>
      <c r="TAX294" s="93"/>
      <c r="TAY294" s="93"/>
      <c r="TAZ294" s="93"/>
      <c r="TBA294" s="93"/>
      <c r="TBB294" s="93"/>
      <c r="TBC294" s="93"/>
      <c r="TBD294" s="93"/>
      <c r="TBE294" s="93"/>
      <c r="TBF294" s="93"/>
      <c r="TBG294" s="93"/>
      <c r="TBH294" s="93"/>
      <c r="TBI294" s="93"/>
      <c r="TBJ294" s="93"/>
      <c r="TBK294" s="93"/>
      <c r="TBL294" s="93"/>
      <c r="TBM294" s="93"/>
      <c r="TBN294" s="93"/>
      <c r="TBO294" s="93"/>
      <c r="TBP294" s="93"/>
      <c r="TBQ294" s="93"/>
      <c r="TBR294" s="93"/>
      <c r="TBS294" s="93"/>
      <c r="TBT294" s="93"/>
      <c r="TBU294" s="93"/>
      <c r="TBV294" s="93"/>
      <c r="TBW294" s="93"/>
      <c r="TBX294" s="93"/>
      <c r="TBY294" s="93"/>
      <c r="TBZ294" s="93"/>
      <c r="TCA294" s="93"/>
      <c r="TCB294" s="93"/>
      <c r="TCC294" s="93"/>
      <c r="TCD294" s="93"/>
      <c r="TCE294" s="93"/>
      <c r="TCF294" s="93"/>
      <c r="TCG294" s="93"/>
      <c r="TCH294" s="93"/>
      <c r="TCI294" s="93"/>
      <c r="TCJ294" s="93"/>
      <c r="TCK294" s="93"/>
      <c r="TCL294" s="93"/>
      <c r="TCM294" s="93"/>
      <c r="TCN294" s="93"/>
      <c r="TCO294" s="93"/>
      <c r="TCP294" s="93"/>
      <c r="TCQ294" s="93"/>
      <c r="TCR294" s="93"/>
      <c r="TCS294" s="93"/>
      <c r="TCT294" s="93"/>
      <c r="TCU294" s="93"/>
      <c r="TCV294" s="93"/>
      <c r="TCW294" s="93"/>
      <c r="TCX294" s="93"/>
      <c r="TCY294" s="93"/>
      <c r="TCZ294" s="93"/>
      <c r="TDA294" s="93"/>
      <c r="TDB294" s="93"/>
      <c r="TDC294" s="93"/>
      <c r="TDD294" s="93"/>
      <c r="TDE294" s="93"/>
      <c r="TDF294" s="93"/>
      <c r="TDG294" s="93"/>
      <c r="TDH294" s="93"/>
      <c r="TDI294" s="93"/>
      <c r="TDJ294" s="93"/>
      <c r="TDK294" s="93"/>
      <c r="TDL294" s="93"/>
      <c r="TDM294" s="93"/>
      <c r="TDN294" s="93"/>
      <c r="TDO294" s="93"/>
      <c r="TDP294" s="93"/>
      <c r="TDQ294" s="93"/>
      <c r="TDR294" s="93"/>
      <c r="TDS294" s="93"/>
      <c r="TDT294" s="93"/>
      <c r="TDU294" s="93"/>
      <c r="TDV294" s="93"/>
      <c r="TDW294" s="93"/>
      <c r="TDX294" s="93"/>
      <c r="TDY294" s="93"/>
      <c r="TDZ294" s="93"/>
      <c r="TEA294" s="93"/>
      <c r="TEB294" s="93"/>
      <c r="TEC294" s="93"/>
      <c r="TED294" s="93"/>
      <c r="TEE294" s="93"/>
      <c r="TEF294" s="93"/>
      <c r="TEG294" s="93"/>
      <c r="TEH294" s="93"/>
      <c r="TEI294" s="93"/>
      <c r="TEJ294" s="93"/>
      <c r="TEK294" s="93"/>
      <c r="TEL294" s="93"/>
      <c r="TEM294" s="93"/>
      <c r="TEN294" s="93"/>
      <c r="TEO294" s="93"/>
      <c r="TEP294" s="93"/>
      <c r="TEQ294" s="93"/>
      <c r="TER294" s="93"/>
      <c r="TES294" s="93"/>
      <c r="TET294" s="93"/>
      <c r="TEU294" s="93"/>
      <c r="TEV294" s="93"/>
      <c r="TEW294" s="93"/>
      <c r="TEX294" s="93"/>
      <c r="TEY294" s="93"/>
      <c r="TEZ294" s="93"/>
      <c r="TFA294" s="93"/>
      <c r="TFB294" s="93"/>
      <c r="TFC294" s="93"/>
      <c r="TFD294" s="93"/>
      <c r="TFE294" s="93"/>
      <c r="TFF294" s="93"/>
      <c r="TFG294" s="93"/>
      <c r="TFH294" s="93"/>
      <c r="TFI294" s="93"/>
      <c r="TFJ294" s="93"/>
      <c r="TFK294" s="93"/>
      <c r="TFL294" s="93"/>
      <c r="TFM294" s="93"/>
      <c r="TFN294" s="93"/>
      <c r="TFO294" s="93"/>
      <c r="TFP294" s="93"/>
      <c r="TFQ294" s="93"/>
      <c r="TFR294" s="93"/>
      <c r="TFS294" s="93"/>
      <c r="TFT294" s="93"/>
      <c r="TFU294" s="93"/>
      <c r="TFV294" s="93"/>
      <c r="TFW294" s="93"/>
      <c r="TFX294" s="93"/>
      <c r="TFY294" s="93"/>
      <c r="TFZ294" s="93"/>
      <c r="TGA294" s="93"/>
      <c r="TGB294" s="93"/>
      <c r="TGC294" s="93"/>
      <c r="TGD294" s="93"/>
      <c r="TGE294" s="93"/>
      <c r="TGF294" s="93"/>
      <c r="TGG294" s="93"/>
      <c r="TGH294" s="93"/>
      <c r="TGI294" s="93"/>
      <c r="TGJ294" s="93"/>
      <c r="TGK294" s="93"/>
      <c r="TGL294" s="93"/>
      <c r="TGM294" s="93"/>
      <c r="TGN294" s="93"/>
      <c r="TGO294" s="93"/>
      <c r="TGP294" s="93"/>
      <c r="TGQ294" s="93"/>
      <c r="TGR294" s="93"/>
      <c r="TGS294" s="93"/>
      <c r="TGT294" s="93"/>
      <c r="TGU294" s="93"/>
      <c r="TGV294" s="93"/>
      <c r="TGW294" s="93"/>
      <c r="TGX294" s="93"/>
      <c r="TGY294" s="93"/>
      <c r="TGZ294" s="93"/>
      <c r="THA294" s="93"/>
      <c r="THB294" s="93"/>
      <c r="THC294" s="93"/>
      <c r="THD294" s="93"/>
      <c r="THE294" s="93"/>
      <c r="THF294" s="93"/>
      <c r="THG294" s="93"/>
      <c r="THH294" s="93"/>
      <c r="THI294" s="93"/>
      <c r="THJ294" s="93"/>
      <c r="THK294" s="93"/>
      <c r="THL294" s="93"/>
      <c r="THM294" s="93"/>
      <c r="THN294" s="93"/>
      <c r="THO294" s="93"/>
      <c r="THP294" s="93"/>
      <c r="THQ294" s="93"/>
      <c r="THR294" s="93"/>
      <c r="THS294" s="93"/>
      <c r="THT294" s="93"/>
      <c r="THU294" s="93"/>
      <c r="THV294" s="93"/>
      <c r="THW294" s="93"/>
      <c r="THX294" s="93"/>
      <c r="THY294" s="93"/>
      <c r="THZ294" s="93"/>
      <c r="TIA294" s="93"/>
      <c r="TIB294" s="93"/>
      <c r="TIC294" s="93"/>
      <c r="TID294" s="93"/>
      <c r="TIE294" s="93"/>
      <c r="TIF294" s="93"/>
      <c r="TIG294" s="93"/>
      <c r="TIH294" s="93"/>
      <c r="TII294" s="93"/>
      <c r="TIJ294" s="93"/>
      <c r="TIK294" s="93"/>
      <c r="TIL294" s="93"/>
      <c r="TIM294" s="93"/>
      <c r="TIN294" s="93"/>
      <c r="TIO294" s="93"/>
      <c r="TIP294" s="93"/>
      <c r="TIQ294" s="93"/>
      <c r="TIR294" s="93"/>
      <c r="TIS294" s="93"/>
      <c r="TIT294" s="93"/>
      <c r="TIU294" s="93"/>
      <c r="TIV294" s="93"/>
      <c r="TIW294" s="93"/>
      <c r="TIX294" s="93"/>
      <c r="TIY294" s="93"/>
      <c r="TIZ294" s="93"/>
      <c r="TJA294" s="93"/>
      <c r="TJB294" s="93"/>
      <c r="TJC294" s="93"/>
      <c r="TJD294" s="93"/>
      <c r="TJE294" s="93"/>
      <c r="TJF294" s="93"/>
      <c r="TJG294" s="93"/>
      <c r="TJH294" s="93"/>
      <c r="TJI294" s="93"/>
      <c r="TJJ294" s="93"/>
      <c r="TJK294" s="93"/>
      <c r="TJL294" s="93"/>
      <c r="TJM294" s="93"/>
      <c r="TJN294" s="93"/>
      <c r="TJO294" s="93"/>
      <c r="TJP294" s="93"/>
      <c r="TJQ294" s="93"/>
      <c r="TJR294" s="93"/>
      <c r="TJS294" s="93"/>
      <c r="TJT294" s="93"/>
      <c r="TJU294" s="93"/>
      <c r="TJV294" s="93"/>
      <c r="TJW294" s="93"/>
      <c r="TJX294" s="93"/>
      <c r="TJY294" s="93"/>
      <c r="TJZ294" s="93"/>
      <c r="TKA294" s="93"/>
      <c r="TKB294" s="93"/>
      <c r="TKC294" s="93"/>
      <c r="TKD294" s="93"/>
      <c r="TKE294" s="93"/>
      <c r="TKF294" s="93"/>
      <c r="TKG294" s="93"/>
      <c r="TKH294" s="93"/>
      <c r="TKI294" s="93"/>
      <c r="TKJ294" s="93"/>
      <c r="TKK294" s="93"/>
      <c r="TKL294" s="93"/>
      <c r="TKM294" s="93"/>
      <c r="TKN294" s="93"/>
      <c r="TKO294" s="93"/>
      <c r="TKP294" s="93"/>
      <c r="TKQ294" s="93"/>
      <c r="TKR294" s="93"/>
      <c r="TKS294" s="93"/>
      <c r="TKT294" s="93"/>
      <c r="TKU294" s="93"/>
      <c r="TKV294" s="93"/>
      <c r="TKW294" s="93"/>
      <c r="TKX294" s="93"/>
      <c r="TKY294" s="93"/>
      <c r="TKZ294" s="93"/>
      <c r="TLA294" s="93"/>
      <c r="TLB294" s="93"/>
      <c r="TLC294" s="93"/>
      <c r="TLD294" s="93"/>
      <c r="TLE294" s="93"/>
      <c r="TLF294" s="93"/>
      <c r="TLG294" s="93"/>
      <c r="TLH294" s="93"/>
      <c r="TLI294" s="93"/>
      <c r="TLJ294" s="93"/>
      <c r="TLK294" s="93"/>
      <c r="TLL294" s="93"/>
      <c r="TLM294" s="93"/>
      <c r="TLN294" s="93"/>
      <c r="TLO294" s="93"/>
      <c r="TLP294" s="93"/>
      <c r="TLQ294" s="93"/>
      <c r="TLR294" s="93"/>
      <c r="TLS294" s="93"/>
      <c r="TLT294" s="93"/>
      <c r="TLU294" s="93"/>
      <c r="TLV294" s="93"/>
      <c r="TLW294" s="93"/>
      <c r="TLX294" s="93"/>
      <c r="TLY294" s="93"/>
      <c r="TLZ294" s="93"/>
      <c r="TMA294" s="93"/>
      <c r="TMB294" s="93"/>
      <c r="TMC294" s="93"/>
      <c r="TMD294" s="93"/>
      <c r="TME294" s="93"/>
      <c r="TMF294" s="93"/>
      <c r="TMG294" s="93"/>
      <c r="TMH294" s="93"/>
      <c r="TMI294" s="93"/>
      <c r="TMJ294" s="93"/>
      <c r="TMK294" s="93"/>
      <c r="TML294" s="93"/>
      <c r="TMM294" s="93"/>
      <c r="TMN294" s="93"/>
      <c r="TMO294" s="93"/>
      <c r="TMP294" s="93"/>
      <c r="TMQ294" s="93"/>
      <c r="TMR294" s="93"/>
      <c r="TMS294" s="93"/>
      <c r="TMT294" s="93"/>
      <c r="TMU294" s="93"/>
      <c r="TMV294" s="93"/>
      <c r="TMW294" s="93"/>
      <c r="TMX294" s="93"/>
      <c r="TMY294" s="93"/>
      <c r="TMZ294" s="93"/>
      <c r="TNA294" s="93"/>
      <c r="TNB294" s="93"/>
      <c r="TNC294" s="93"/>
      <c r="TND294" s="93"/>
      <c r="TNE294" s="93"/>
      <c r="TNF294" s="93"/>
      <c r="TNG294" s="93"/>
      <c r="TNH294" s="93"/>
      <c r="TNI294" s="93"/>
      <c r="TNJ294" s="93"/>
      <c r="TNK294" s="93"/>
      <c r="TNL294" s="93"/>
      <c r="TNM294" s="93"/>
      <c r="TNN294" s="93"/>
      <c r="TNO294" s="93"/>
      <c r="TNP294" s="93"/>
      <c r="TNQ294" s="93"/>
      <c r="TNR294" s="93"/>
      <c r="TNS294" s="93"/>
      <c r="TNT294" s="93"/>
      <c r="TNU294" s="93"/>
      <c r="TNV294" s="93"/>
      <c r="TNW294" s="93"/>
      <c r="TNX294" s="93"/>
      <c r="TNY294" s="93"/>
      <c r="TNZ294" s="93"/>
      <c r="TOA294" s="93"/>
      <c r="TOB294" s="93"/>
      <c r="TOC294" s="93"/>
      <c r="TOD294" s="93"/>
      <c r="TOE294" s="93"/>
      <c r="TOF294" s="93"/>
      <c r="TOG294" s="93"/>
      <c r="TOH294" s="93"/>
      <c r="TOI294" s="93"/>
      <c r="TOJ294" s="93"/>
      <c r="TOK294" s="93"/>
      <c r="TOL294" s="93"/>
      <c r="TOM294" s="93"/>
      <c r="TON294" s="93"/>
      <c r="TOO294" s="93"/>
      <c r="TOP294" s="93"/>
      <c r="TOQ294" s="93"/>
      <c r="TOR294" s="93"/>
      <c r="TOS294" s="93"/>
      <c r="TOT294" s="93"/>
      <c r="TOU294" s="93"/>
      <c r="TOV294" s="93"/>
      <c r="TOW294" s="93"/>
      <c r="TOX294" s="93"/>
      <c r="TOY294" s="93"/>
      <c r="TOZ294" s="93"/>
      <c r="TPA294" s="93"/>
      <c r="TPB294" s="93"/>
      <c r="TPC294" s="93"/>
      <c r="TPD294" s="93"/>
      <c r="TPE294" s="93"/>
      <c r="TPF294" s="93"/>
      <c r="TPG294" s="93"/>
      <c r="TPH294" s="93"/>
      <c r="TPI294" s="93"/>
      <c r="TPJ294" s="93"/>
      <c r="TPK294" s="93"/>
      <c r="TPL294" s="93"/>
      <c r="TPM294" s="93"/>
      <c r="TPN294" s="93"/>
      <c r="TPO294" s="93"/>
      <c r="TPP294" s="93"/>
      <c r="TPQ294" s="93"/>
      <c r="TPR294" s="93"/>
      <c r="TPS294" s="93"/>
      <c r="TPT294" s="93"/>
      <c r="TPU294" s="93"/>
      <c r="TPV294" s="93"/>
      <c r="TPW294" s="93"/>
      <c r="TPX294" s="93"/>
      <c r="TPY294" s="93"/>
      <c r="TPZ294" s="93"/>
      <c r="TQA294" s="93"/>
      <c r="TQB294" s="93"/>
      <c r="TQC294" s="93"/>
      <c r="TQD294" s="93"/>
      <c r="TQE294" s="93"/>
      <c r="TQF294" s="93"/>
      <c r="TQG294" s="93"/>
      <c r="TQH294" s="93"/>
      <c r="TQI294" s="93"/>
      <c r="TQJ294" s="93"/>
      <c r="TQK294" s="93"/>
      <c r="TQL294" s="93"/>
      <c r="TQM294" s="93"/>
      <c r="TQN294" s="93"/>
      <c r="TQO294" s="93"/>
      <c r="TQP294" s="93"/>
      <c r="TQQ294" s="93"/>
      <c r="TQR294" s="93"/>
      <c r="TQS294" s="93"/>
      <c r="TQT294" s="93"/>
      <c r="TQU294" s="93"/>
      <c r="TQV294" s="93"/>
      <c r="TQW294" s="93"/>
      <c r="TQX294" s="93"/>
      <c r="TQY294" s="93"/>
      <c r="TQZ294" s="93"/>
      <c r="TRA294" s="93"/>
      <c r="TRB294" s="93"/>
      <c r="TRC294" s="93"/>
      <c r="TRD294" s="93"/>
      <c r="TRE294" s="93"/>
      <c r="TRF294" s="93"/>
      <c r="TRG294" s="93"/>
      <c r="TRH294" s="93"/>
      <c r="TRI294" s="93"/>
      <c r="TRJ294" s="93"/>
      <c r="TRK294" s="93"/>
      <c r="TRL294" s="93"/>
      <c r="TRM294" s="93"/>
      <c r="TRN294" s="93"/>
      <c r="TRO294" s="93"/>
      <c r="TRP294" s="93"/>
      <c r="TRQ294" s="93"/>
      <c r="TRR294" s="93"/>
      <c r="TRS294" s="93"/>
      <c r="TRT294" s="93"/>
      <c r="TRU294" s="93"/>
      <c r="TRV294" s="93"/>
      <c r="TRW294" s="93"/>
      <c r="TRX294" s="93"/>
      <c r="TRY294" s="93"/>
      <c r="TRZ294" s="93"/>
      <c r="TSA294" s="93"/>
      <c r="TSB294" s="93"/>
      <c r="TSC294" s="93"/>
      <c r="TSD294" s="93"/>
      <c r="TSE294" s="93"/>
      <c r="TSF294" s="93"/>
      <c r="TSG294" s="93"/>
      <c r="TSH294" s="93"/>
      <c r="TSI294" s="93"/>
      <c r="TSJ294" s="93"/>
      <c r="TSK294" s="93"/>
      <c r="TSL294" s="93"/>
      <c r="TSM294" s="93"/>
      <c r="TSN294" s="93"/>
      <c r="TSO294" s="93"/>
      <c r="TSP294" s="93"/>
      <c r="TSQ294" s="93"/>
      <c r="TSR294" s="93"/>
      <c r="TSS294" s="93"/>
      <c r="TST294" s="93"/>
      <c r="TSU294" s="93"/>
      <c r="TSV294" s="93"/>
      <c r="TSW294" s="93"/>
      <c r="TSX294" s="93"/>
      <c r="TSY294" s="93"/>
      <c r="TSZ294" s="93"/>
      <c r="TTA294" s="93"/>
      <c r="TTB294" s="93"/>
      <c r="TTC294" s="93"/>
      <c r="TTD294" s="93"/>
      <c r="TTE294" s="93"/>
      <c r="TTF294" s="93"/>
      <c r="TTG294" s="93"/>
      <c r="TTH294" s="93"/>
      <c r="TTI294" s="93"/>
      <c r="TTJ294" s="93"/>
      <c r="TTK294" s="93"/>
      <c r="TTL294" s="93"/>
      <c r="TTM294" s="93"/>
      <c r="TTN294" s="93"/>
      <c r="TTO294" s="93"/>
      <c r="TTP294" s="93"/>
      <c r="TTQ294" s="93"/>
      <c r="TTR294" s="93"/>
      <c r="TTS294" s="93"/>
      <c r="TTT294" s="93"/>
      <c r="TTU294" s="93"/>
      <c r="TTV294" s="93"/>
      <c r="TTW294" s="93"/>
      <c r="TTX294" s="93"/>
      <c r="TTY294" s="93"/>
      <c r="TTZ294" s="93"/>
      <c r="TUA294" s="93"/>
      <c r="TUB294" s="93"/>
      <c r="TUC294" s="93"/>
      <c r="TUD294" s="93"/>
      <c r="TUE294" s="93"/>
      <c r="TUF294" s="93"/>
      <c r="TUG294" s="93"/>
      <c r="TUH294" s="93"/>
      <c r="TUI294" s="93"/>
      <c r="TUJ294" s="93"/>
      <c r="TUK294" s="93"/>
      <c r="TUL294" s="93"/>
      <c r="TUM294" s="93"/>
      <c r="TUN294" s="93"/>
      <c r="TUO294" s="93"/>
      <c r="TUP294" s="93"/>
      <c r="TUQ294" s="93"/>
      <c r="TUR294" s="93"/>
      <c r="TUS294" s="93"/>
      <c r="TUT294" s="93"/>
      <c r="TUU294" s="93"/>
      <c r="TUV294" s="93"/>
      <c r="TUW294" s="93"/>
      <c r="TUX294" s="93"/>
      <c r="TUY294" s="93"/>
      <c r="TUZ294" s="93"/>
      <c r="TVA294" s="93"/>
      <c r="TVB294" s="93"/>
      <c r="TVC294" s="93"/>
      <c r="TVD294" s="93"/>
      <c r="TVE294" s="93"/>
      <c r="TVF294" s="93"/>
      <c r="TVG294" s="93"/>
      <c r="TVH294" s="93"/>
      <c r="TVI294" s="93"/>
      <c r="TVJ294" s="93"/>
      <c r="TVK294" s="93"/>
      <c r="TVL294" s="93"/>
      <c r="TVM294" s="93"/>
      <c r="TVN294" s="93"/>
      <c r="TVO294" s="93"/>
      <c r="TVP294" s="93"/>
      <c r="TVQ294" s="93"/>
      <c r="TVR294" s="93"/>
      <c r="TVS294" s="93"/>
      <c r="TVT294" s="93"/>
      <c r="TVU294" s="93"/>
      <c r="TVV294" s="93"/>
      <c r="TVW294" s="93"/>
      <c r="TVX294" s="93"/>
      <c r="TVY294" s="93"/>
      <c r="TVZ294" s="93"/>
      <c r="TWA294" s="93"/>
      <c r="TWB294" s="93"/>
      <c r="TWC294" s="93"/>
      <c r="TWD294" s="93"/>
      <c r="TWE294" s="93"/>
      <c r="TWF294" s="93"/>
      <c r="TWG294" s="93"/>
      <c r="TWH294" s="93"/>
      <c r="TWI294" s="93"/>
      <c r="TWJ294" s="93"/>
      <c r="TWK294" s="93"/>
      <c r="TWL294" s="93"/>
      <c r="TWM294" s="93"/>
      <c r="TWN294" s="93"/>
      <c r="TWO294" s="93"/>
      <c r="TWP294" s="93"/>
      <c r="TWQ294" s="93"/>
      <c r="TWR294" s="93"/>
      <c r="TWS294" s="93"/>
      <c r="TWT294" s="93"/>
      <c r="TWU294" s="93"/>
      <c r="TWV294" s="93"/>
      <c r="TWW294" s="93"/>
      <c r="TWX294" s="93"/>
      <c r="TWY294" s="93"/>
      <c r="TWZ294" s="93"/>
      <c r="TXA294" s="93"/>
      <c r="TXB294" s="93"/>
      <c r="TXC294" s="93"/>
      <c r="TXD294" s="93"/>
      <c r="TXE294" s="93"/>
      <c r="TXF294" s="93"/>
      <c r="TXG294" s="93"/>
      <c r="TXH294" s="93"/>
      <c r="TXI294" s="93"/>
      <c r="TXJ294" s="93"/>
      <c r="TXK294" s="93"/>
      <c r="TXL294" s="93"/>
      <c r="TXM294" s="93"/>
      <c r="TXN294" s="93"/>
      <c r="TXO294" s="93"/>
      <c r="TXP294" s="93"/>
      <c r="TXQ294" s="93"/>
      <c r="TXR294" s="93"/>
      <c r="TXS294" s="93"/>
      <c r="TXT294" s="93"/>
      <c r="TXU294" s="93"/>
      <c r="TXV294" s="93"/>
      <c r="TXW294" s="93"/>
      <c r="TXX294" s="93"/>
      <c r="TXY294" s="93"/>
      <c r="TXZ294" s="93"/>
      <c r="TYA294" s="93"/>
      <c r="TYB294" s="93"/>
      <c r="TYC294" s="93"/>
      <c r="TYD294" s="93"/>
      <c r="TYE294" s="93"/>
      <c r="TYF294" s="93"/>
      <c r="TYG294" s="93"/>
      <c r="TYH294" s="93"/>
      <c r="TYI294" s="93"/>
      <c r="TYJ294" s="93"/>
      <c r="TYK294" s="93"/>
      <c r="TYL294" s="93"/>
      <c r="TYM294" s="93"/>
      <c r="TYN294" s="93"/>
      <c r="TYO294" s="93"/>
      <c r="TYP294" s="93"/>
      <c r="TYQ294" s="93"/>
      <c r="TYR294" s="93"/>
      <c r="TYS294" s="93"/>
      <c r="TYT294" s="93"/>
      <c r="TYU294" s="93"/>
      <c r="TYV294" s="93"/>
      <c r="TYW294" s="93"/>
      <c r="TYX294" s="93"/>
      <c r="TYY294" s="93"/>
      <c r="TYZ294" s="93"/>
      <c r="TZA294" s="93"/>
      <c r="TZB294" s="93"/>
      <c r="TZC294" s="93"/>
      <c r="TZD294" s="93"/>
      <c r="TZE294" s="93"/>
      <c r="TZF294" s="93"/>
      <c r="TZG294" s="93"/>
      <c r="TZH294" s="93"/>
      <c r="TZI294" s="93"/>
      <c r="TZJ294" s="93"/>
      <c r="TZK294" s="93"/>
      <c r="TZL294" s="93"/>
      <c r="TZM294" s="93"/>
      <c r="TZN294" s="93"/>
      <c r="TZO294" s="93"/>
      <c r="TZP294" s="93"/>
      <c r="TZQ294" s="93"/>
      <c r="TZR294" s="93"/>
      <c r="TZS294" s="93"/>
      <c r="TZT294" s="93"/>
      <c r="TZU294" s="93"/>
      <c r="TZV294" s="93"/>
      <c r="TZW294" s="93"/>
      <c r="TZX294" s="93"/>
      <c r="TZY294" s="93"/>
      <c r="TZZ294" s="93"/>
      <c r="UAA294" s="93"/>
      <c r="UAB294" s="93"/>
      <c r="UAC294" s="93"/>
      <c r="UAD294" s="93"/>
      <c r="UAE294" s="93"/>
      <c r="UAF294" s="93"/>
      <c r="UAG294" s="93"/>
      <c r="UAH294" s="93"/>
      <c r="UAI294" s="93"/>
      <c r="UAJ294" s="93"/>
      <c r="UAK294" s="93"/>
      <c r="UAL294" s="93"/>
      <c r="UAM294" s="93"/>
      <c r="UAN294" s="93"/>
      <c r="UAO294" s="93"/>
      <c r="UAP294" s="93"/>
      <c r="UAQ294" s="93"/>
      <c r="UAR294" s="93"/>
      <c r="UAS294" s="93"/>
      <c r="UAT294" s="93"/>
      <c r="UAU294" s="93"/>
      <c r="UAV294" s="93"/>
      <c r="UAW294" s="93"/>
      <c r="UAX294" s="93"/>
      <c r="UAY294" s="93"/>
      <c r="UAZ294" s="93"/>
      <c r="UBA294" s="93"/>
      <c r="UBB294" s="93"/>
      <c r="UBC294" s="93"/>
      <c r="UBD294" s="93"/>
      <c r="UBE294" s="93"/>
      <c r="UBF294" s="93"/>
      <c r="UBG294" s="93"/>
      <c r="UBH294" s="93"/>
      <c r="UBI294" s="93"/>
      <c r="UBJ294" s="93"/>
      <c r="UBK294" s="93"/>
      <c r="UBL294" s="93"/>
      <c r="UBM294" s="93"/>
      <c r="UBN294" s="93"/>
      <c r="UBO294" s="93"/>
      <c r="UBP294" s="93"/>
      <c r="UBQ294" s="93"/>
      <c r="UBR294" s="93"/>
      <c r="UBS294" s="93"/>
      <c r="UBT294" s="93"/>
      <c r="UBU294" s="93"/>
      <c r="UBV294" s="93"/>
      <c r="UBW294" s="93"/>
      <c r="UBX294" s="93"/>
      <c r="UBY294" s="93"/>
      <c r="UBZ294" s="93"/>
      <c r="UCA294" s="93"/>
      <c r="UCB294" s="93"/>
      <c r="UCC294" s="93"/>
      <c r="UCD294" s="93"/>
      <c r="UCE294" s="93"/>
      <c r="UCF294" s="93"/>
      <c r="UCG294" s="93"/>
      <c r="UCH294" s="93"/>
      <c r="UCI294" s="93"/>
      <c r="UCJ294" s="93"/>
      <c r="UCK294" s="93"/>
      <c r="UCL294" s="93"/>
      <c r="UCM294" s="93"/>
      <c r="UCN294" s="93"/>
      <c r="UCO294" s="93"/>
      <c r="UCP294" s="93"/>
      <c r="UCQ294" s="93"/>
      <c r="UCR294" s="93"/>
      <c r="UCS294" s="93"/>
      <c r="UCT294" s="93"/>
      <c r="UCU294" s="93"/>
      <c r="UCV294" s="93"/>
      <c r="UCW294" s="93"/>
      <c r="UCX294" s="93"/>
      <c r="UCY294" s="93"/>
      <c r="UCZ294" s="93"/>
      <c r="UDA294" s="93"/>
      <c r="UDB294" s="93"/>
      <c r="UDC294" s="93"/>
      <c r="UDD294" s="93"/>
      <c r="UDE294" s="93"/>
      <c r="UDF294" s="93"/>
      <c r="UDG294" s="93"/>
      <c r="UDH294" s="93"/>
      <c r="UDI294" s="93"/>
      <c r="UDJ294" s="93"/>
      <c r="UDK294" s="93"/>
      <c r="UDL294" s="93"/>
      <c r="UDM294" s="93"/>
      <c r="UDN294" s="93"/>
      <c r="UDO294" s="93"/>
      <c r="UDP294" s="93"/>
      <c r="UDQ294" s="93"/>
      <c r="UDR294" s="93"/>
      <c r="UDS294" s="93"/>
      <c r="UDT294" s="93"/>
      <c r="UDU294" s="93"/>
      <c r="UDV294" s="93"/>
      <c r="UDW294" s="93"/>
      <c r="UDX294" s="93"/>
      <c r="UDY294" s="93"/>
      <c r="UDZ294" s="93"/>
      <c r="UEA294" s="93"/>
      <c r="UEB294" s="93"/>
      <c r="UEC294" s="93"/>
      <c r="UED294" s="93"/>
      <c r="UEE294" s="93"/>
      <c r="UEF294" s="93"/>
      <c r="UEG294" s="93"/>
      <c r="UEH294" s="93"/>
      <c r="UEI294" s="93"/>
      <c r="UEJ294" s="93"/>
      <c r="UEK294" s="93"/>
      <c r="UEL294" s="93"/>
      <c r="UEM294" s="93"/>
      <c r="UEN294" s="93"/>
      <c r="UEO294" s="93"/>
      <c r="UEP294" s="93"/>
      <c r="UEQ294" s="93"/>
      <c r="UER294" s="93"/>
      <c r="UES294" s="93"/>
      <c r="UET294" s="93"/>
      <c r="UEU294" s="93"/>
      <c r="UEV294" s="93"/>
      <c r="UEW294" s="93"/>
      <c r="UEX294" s="93"/>
      <c r="UEY294" s="93"/>
      <c r="UEZ294" s="93"/>
      <c r="UFA294" s="93"/>
      <c r="UFB294" s="93"/>
      <c r="UFC294" s="93"/>
      <c r="UFD294" s="93"/>
      <c r="UFE294" s="93"/>
      <c r="UFF294" s="93"/>
      <c r="UFG294" s="93"/>
      <c r="UFH294" s="93"/>
      <c r="UFI294" s="93"/>
      <c r="UFJ294" s="93"/>
      <c r="UFK294" s="93"/>
      <c r="UFL294" s="93"/>
      <c r="UFM294" s="93"/>
      <c r="UFN294" s="93"/>
      <c r="UFO294" s="93"/>
      <c r="UFP294" s="93"/>
      <c r="UFQ294" s="93"/>
      <c r="UFR294" s="93"/>
      <c r="UFS294" s="93"/>
      <c r="UFT294" s="93"/>
      <c r="UFU294" s="93"/>
      <c r="UFV294" s="93"/>
      <c r="UFW294" s="93"/>
      <c r="UFX294" s="93"/>
      <c r="UFY294" s="93"/>
      <c r="UFZ294" s="93"/>
      <c r="UGA294" s="93"/>
      <c r="UGB294" s="93"/>
      <c r="UGC294" s="93"/>
      <c r="UGD294" s="93"/>
      <c r="UGE294" s="93"/>
      <c r="UGF294" s="93"/>
      <c r="UGG294" s="93"/>
      <c r="UGH294" s="93"/>
      <c r="UGI294" s="93"/>
      <c r="UGJ294" s="93"/>
      <c r="UGK294" s="93"/>
      <c r="UGL294" s="93"/>
      <c r="UGM294" s="93"/>
      <c r="UGN294" s="93"/>
      <c r="UGO294" s="93"/>
      <c r="UGP294" s="93"/>
      <c r="UGQ294" s="93"/>
      <c r="UGR294" s="93"/>
      <c r="UGS294" s="93"/>
      <c r="UGT294" s="93"/>
      <c r="UGU294" s="93"/>
      <c r="UGV294" s="93"/>
      <c r="UGW294" s="93"/>
      <c r="UGX294" s="93"/>
      <c r="UGY294" s="93"/>
      <c r="UGZ294" s="93"/>
      <c r="UHA294" s="93"/>
      <c r="UHB294" s="93"/>
      <c r="UHC294" s="93"/>
      <c r="UHD294" s="93"/>
      <c r="UHE294" s="93"/>
      <c r="UHF294" s="93"/>
      <c r="UHG294" s="93"/>
      <c r="UHH294" s="93"/>
      <c r="UHI294" s="93"/>
      <c r="UHJ294" s="93"/>
      <c r="UHK294" s="93"/>
      <c r="UHL294" s="93"/>
      <c r="UHM294" s="93"/>
      <c r="UHN294" s="93"/>
      <c r="UHO294" s="93"/>
      <c r="UHP294" s="93"/>
      <c r="UHQ294" s="93"/>
      <c r="UHR294" s="93"/>
      <c r="UHS294" s="93"/>
      <c r="UHT294" s="93"/>
      <c r="UHU294" s="93"/>
      <c r="UHV294" s="93"/>
      <c r="UHW294" s="93"/>
      <c r="UHX294" s="93"/>
      <c r="UHY294" s="93"/>
      <c r="UHZ294" s="93"/>
      <c r="UIA294" s="93"/>
      <c r="UIB294" s="93"/>
      <c r="UIC294" s="93"/>
      <c r="UID294" s="93"/>
      <c r="UIE294" s="93"/>
      <c r="UIF294" s="93"/>
      <c r="UIG294" s="93"/>
      <c r="UIH294" s="93"/>
      <c r="UII294" s="93"/>
      <c r="UIJ294" s="93"/>
      <c r="UIK294" s="93"/>
      <c r="UIL294" s="93"/>
      <c r="UIM294" s="93"/>
      <c r="UIN294" s="93"/>
      <c r="UIO294" s="93"/>
      <c r="UIP294" s="93"/>
      <c r="UIQ294" s="93"/>
      <c r="UIR294" s="93"/>
      <c r="UIS294" s="93"/>
      <c r="UIT294" s="93"/>
      <c r="UIU294" s="93"/>
      <c r="UIV294" s="93"/>
      <c r="UIW294" s="93"/>
      <c r="UIX294" s="93"/>
      <c r="UIY294" s="93"/>
      <c r="UIZ294" s="93"/>
      <c r="UJA294" s="93"/>
      <c r="UJB294" s="93"/>
      <c r="UJC294" s="93"/>
      <c r="UJD294" s="93"/>
      <c r="UJE294" s="93"/>
      <c r="UJF294" s="93"/>
      <c r="UJG294" s="93"/>
      <c r="UJH294" s="93"/>
      <c r="UJI294" s="93"/>
      <c r="UJJ294" s="93"/>
      <c r="UJK294" s="93"/>
      <c r="UJL294" s="93"/>
      <c r="UJM294" s="93"/>
      <c r="UJN294" s="93"/>
      <c r="UJO294" s="93"/>
      <c r="UJP294" s="93"/>
      <c r="UJQ294" s="93"/>
      <c r="UJR294" s="93"/>
      <c r="UJS294" s="93"/>
      <c r="UJT294" s="93"/>
      <c r="UJU294" s="93"/>
      <c r="UJV294" s="93"/>
      <c r="UJW294" s="93"/>
      <c r="UJX294" s="93"/>
      <c r="UJY294" s="93"/>
      <c r="UJZ294" s="93"/>
      <c r="UKA294" s="93"/>
      <c r="UKB294" s="93"/>
      <c r="UKC294" s="93"/>
      <c r="UKD294" s="93"/>
      <c r="UKE294" s="93"/>
      <c r="UKF294" s="93"/>
      <c r="UKG294" s="93"/>
      <c r="UKH294" s="93"/>
      <c r="UKI294" s="93"/>
      <c r="UKJ294" s="93"/>
      <c r="UKK294" s="93"/>
      <c r="UKL294" s="93"/>
      <c r="UKM294" s="93"/>
      <c r="UKN294" s="93"/>
      <c r="UKO294" s="93"/>
      <c r="UKP294" s="93"/>
      <c r="UKQ294" s="93"/>
      <c r="UKR294" s="93"/>
      <c r="UKS294" s="93"/>
      <c r="UKT294" s="93"/>
      <c r="UKU294" s="93"/>
      <c r="UKV294" s="93"/>
      <c r="UKW294" s="93"/>
      <c r="UKX294" s="93"/>
      <c r="UKY294" s="93"/>
      <c r="UKZ294" s="93"/>
      <c r="ULA294" s="93"/>
      <c r="ULB294" s="93"/>
      <c r="ULC294" s="93"/>
      <c r="ULD294" s="93"/>
      <c r="ULE294" s="93"/>
      <c r="ULF294" s="93"/>
      <c r="ULG294" s="93"/>
      <c r="ULH294" s="93"/>
      <c r="ULI294" s="93"/>
      <c r="ULJ294" s="93"/>
      <c r="ULK294" s="93"/>
      <c r="ULL294" s="93"/>
      <c r="ULM294" s="93"/>
      <c r="ULN294" s="93"/>
      <c r="ULO294" s="93"/>
      <c r="ULP294" s="93"/>
      <c r="ULQ294" s="93"/>
      <c r="ULR294" s="93"/>
      <c r="ULS294" s="93"/>
      <c r="ULT294" s="93"/>
      <c r="ULU294" s="93"/>
      <c r="ULV294" s="93"/>
      <c r="ULW294" s="93"/>
      <c r="ULX294" s="93"/>
      <c r="ULY294" s="93"/>
      <c r="ULZ294" s="93"/>
      <c r="UMA294" s="93"/>
      <c r="UMB294" s="93"/>
      <c r="UMC294" s="93"/>
      <c r="UMD294" s="93"/>
      <c r="UME294" s="93"/>
      <c r="UMF294" s="93"/>
      <c r="UMG294" s="93"/>
      <c r="UMH294" s="93"/>
      <c r="UMI294" s="93"/>
      <c r="UMJ294" s="93"/>
      <c r="UMK294" s="93"/>
      <c r="UML294" s="93"/>
      <c r="UMM294" s="93"/>
      <c r="UMN294" s="93"/>
      <c r="UMO294" s="93"/>
      <c r="UMP294" s="93"/>
      <c r="UMQ294" s="93"/>
      <c r="UMR294" s="93"/>
      <c r="UMS294" s="93"/>
      <c r="UMT294" s="93"/>
      <c r="UMU294" s="93"/>
      <c r="UMV294" s="93"/>
      <c r="UMW294" s="93"/>
      <c r="UMX294" s="93"/>
      <c r="UMY294" s="93"/>
      <c r="UMZ294" s="93"/>
      <c r="UNA294" s="93"/>
      <c r="UNB294" s="93"/>
      <c r="UNC294" s="93"/>
      <c r="UND294" s="93"/>
      <c r="UNE294" s="93"/>
      <c r="UNF294" s="93"/>
      <c r="UNG294" s="93"/>
      <c r="UNH294" s="93"/>
      <c r="UNI294" s="93"/>
      <c r="UNJ294" s="93"/>
      <c r="UNK294" s="93"/>
      <c r="UNL294" s="93"/>
      <c r="UNM294" s="93"/>
      <c r="UNN294" s="93"/>
      <c r="UNO294" s="93"/>
      <c r="UNP294" s="93"/>
      <c r="UNQ294" s="93"/>
      <c r="UNR294" s="93"/>
      <c r="UNS294" s="93"/>
      <c r="UNT294" s="93"/>
      <c r="UNU294" s="93"/>
      <c r="UNV294" s="93"/>
      <c r="UNW294" s="93"/>
      <c r="UNX294" s="93"/>
      <c r="UNY294" s="93"/>
      <c r="UNZ294" s="93"/>
      <c r="UOA294" s="93"/>
      <c r="UOB294" s="93"/>
      <c r="UOC294" s="93"/>
      <c r="UOD294" s="93"/>
      <c r="UOE294" s="93"/>
      <c r="UOF294" s="93"/>
      <c r="UOG294" s="93"/>
      <c r="UOH294" s="93"/>
      <c r="UOI294" s="93"/>
      <c r="UOJ294" s="93"/>
      <c r="UOK294" s="93"/>
      <c r="UOL294" s="93"/>
      <c r="UOM294" s="93"/>
      <c r="UON294" s="93"/>
      <c r="UOO294" s="93"/>
      <c r="UOP294" s="93"/>
      <c r="UOQ294" s="93"/>
      <c r="UOR294" s="93"/>
      <c r="UOS294" s="93"/>
      <c r="UOT294" s="93"/>
      <c r="UOU294" s="93"/>
      <c r="UOV294" s="93"/>
      <c r="UOW294" s="93"/>
      <c r="UOX294" s="93"/>
      <c r="UOY294" s="93"/>
      <c r="UOZ294" s="93"/>
      <c r="UPA294" s="93"/>
      <c r="UPB294" s="93"/>
      <c r="UPC294" s="93"/>
      <c r="UPD294" s="93"/>
      <c r="UPE294" s="93"/>
      <c r="UPF294" s="93"/>
      <c r="UPG294" s="93"/>
      <c r="UPH294" s="93"/>
      <c r="UPI294" s="93"/>
      <c r="UPJ294" s="93"/>
      <c r="UPK294" s="93"/>
      <c r="UPL294" s="93"/>
      <c r="UPM294" s="93"/>
      <c r="UPN294" s="93"/>
      <c r="UPO294" s="93"/>
      <c r="UPP294" s="93"/>
      <c r="UPQ294" s="93"/>
      <c r="UPR294" s="93"/>
      <c r="UPS294" s="93"/>
      <c r="UPT294" s="93"/>
      <c r="UPU294" s="93"/>
      <c r="UPV294" s="93"/>
      <c r="UPW294" s="93"/>
      <c r="UPX294" s="93"/>
      <c r="UPY294" s="93"/>
      <c r="UPZ294" s="93"/>
      <c r="UQA294" s="93"/>
      <c r="UQB294" s="93"/>
      <c r="UQC294" s="93"/>
      <c r="UQD294" s="93"/>
      <c r="UQE294" s="93"/>
      <c r="UQF294" s="93"/>
      <c r="UQG294" s="93"/>
      <c r="UQH294" s="93"/>
      <c r="UQI294" s="93"/>
      <c r="UQJ294" s="93"/>
      <c r="UQK294" s="93"/>
      <c r="UQL294" s="93"/>
      <c r="UQM294" s="93"/>
      <c r="UQN294" s="93"/>
      <c r="UQO294" s="93"/>
      <c r="UQP294" s="93"/>
      <c r="UQQ294" s="93"/>
      <c r="UQR294" s="93"/>
      <c r="UQS294" s="93"/>
      <c r="UQT294" s="93"/>
      <c r="UQU294" s="93"/>
      <c r="UQV294" s="93"/>
      <c r="UQW294" s="93"/>
      <c r="UQX294" s="93"/>
      <c r="UQY294" s="93"/>
      <c r="UQZ294" s="93"/>
      <c r="URA294" s="93"/>
      <c r="URB294" s="93"/>
      <c r="URC294" s="93"/>
      <c r="URD294" s="93"/>
      <c r="URE294" s="93"/>
      <c r="URF294" s="93"/>
      <c r="URG294" s="93"/>
      <c r="URH294" s="93"/>
      <c r="URI294" s="93"/>
      <c r="URJ294" s="93"/>
      <c r="URK294" s="93"/>
      <c r="URL294" s="93"/>
      <c r="URM294" s="93"/>
      <c r="URN294" s="93"/>
      <c r="URO294" s="93"/>
      <c r="URP294" s="93"/>
      <c r="URQ294" s="93"/>
      <c r="URR294" s="93"/>
      <c r="URS294" s="93"/>
      <c r="URT294" s="93"/>
      <c r="URU294" s="93"/>
      <c r="URV294" s="93"/>
      <c r="URW294" s="93"/>
      <c r="URX294" s="93"/>
      <c r="URY294" s="93"/>
      <c r="URZ294" s="93"/>
      <c r="USA294" s="93"/>
      <c r="USB294" s="93"/>
      <c r="USC294" s="93"/>
      <c r="USD294" s="93"/>
      <c r="USE294" s="93"/>
      <c r="USF294" s="93"/>
      <c r="USG294" s="93"/>
      <c r="USH294" s="93"/>
      <c r="USI294" s="93"/>
      <c r="USJ294" s="93"/>
      <c r="USK294" s="93"/>
      <c r="USL294" s="93"/>
      <c r="USM294" s="93"/>
      <c r="USN294" s="93"/>
      <c r="USO294" s="93"/>
      <c r="USP294" s="93"/>
      <c r="USQ294" s="93"/>
      <c r="USR294" s="93"/>
      <c r="USS294" s="93"/>
      <c r="UST294" s="93"/>
      <c r="USU294" s="93"/>
      <c r="USV294" s="93"/>
      <c r="USW294" s="93"/>
      <c r="USX294" s="93"/>
      <c r="USY294" s="93"/>
      <c r="USZ294" s="93"/>
      <c r="UTA294" s="93"/>
      <c r="UTB294" s="93"/>
      <c r="UTC294" s="93"/>
      <c r="UTD294" s="93"/>
      <c r="UTE294" s="93"/>
      <c r="UTF294" s="93"/>
      <c r="UTG294" s="93"/>
      <c r="UTH294" s="93"/>
      <c r="UTI294" s="93"/>
      <c r="UTJ294" s="93"/>
      <c r="UTK294" s="93"/>
      <c r="UTL294" s="93"/>
      <c r="UTM294" s="93"/>
      <c r="UTN294" s="93"/>
      <c r="UTO294" s="93"/>
      <c r="UTP294" s="93"/>
      <c r="UTQ294" s="93"/>
      <c r="UTR294" s="93"/>
      <c r="UTS294" s="93"/>
      <c r="UTT294" s="93"/>
      <c r="UTU294" s="93"/>
      <c r="UTV294" s="93"/>
      <c r="UTW294" s="93"/>
      <c r="UTX294" s="93"/>
      <c r="UTY294" s="93"/>
      <c r="UTZ294" s="93"/>
      <c r="UUA294" s="93"/>
      <c r="UUB294" s="93"/>
      <c r="UUC294" s="93"/>
      <c r="UUD294" s="93"/>
      <c r="UUE294" s="93"/>
      <c r="UUF294" s="93"/>
      <c r="UUG294" s="93"/>
      <c r="UUH294" s="93"/>
      <c r="UUI294" s="93"/>
      <c r="UUJ294" s="93"/>
      <c r="UUK294" s="93"/>
      <c r="UUL294" s="93"/>
      <c r="UUM294" s="93"/>
      <c r="UUN294" s="93"/>
      <c r="UUO294" s="93"/>
      <c r="UUP294" s="93"/>
      <c r="UUQ294" s="93"/>
      <c r="UUR294" s="93"/>
      <c r="UUS294" s="93"/>
      <c r="UUT294" s="93"/>
      <c r="UUU294" s="93"/>
      <c r="UUV294" s="93"/>
      <c r="UUW294" s="93"/>
      <c r="UUX294" s="93"/>
      <c r="UUY294" s="93"/>
      <c r="UUZ294" s="93"/>
      <c r="UVA294" s="93"/>
      <c r="UVB294" s="93"/>
      <c r="UVC294" s="93"/>
      <c r="UVD294" s="93"/>
      <c r="UVE294" s="93"/>
      <c r="UVF294" s="93"/>
      <c r="UVG294" s="93"/>
      <c r="UVH294" s="93"/>
      <c r="UVI294" s="93"/>
      <c r="UVJ294" s="93"/>
      <c r="UVK294" s="93"/>
      <c r="UVL294" s="93"/>
      <c r="UVM294" s="93"/>
      <c r="UVN294" s="93"/>
      <c r="UVO294" s="93"/>
      <c r="UVP294" s="93"/>
      <c r="UVQ294" s="93"/>
      <c r="UVR294" s="93"/>
      <c r="UVS294" s="93"/>
      <c r="UVT294" s="93"/>
      <c r="UVU294" s="93"/>
      <c r="UVV294" s="93"/>
      <c r="UVW294" s="93"/>
      <c r="UVX294" s="93"/>
      <c r="UVY294" s="93"/>
      <c r="UVZ294" s="93"/>
      <c r="UWA294" s="93"/>
      <c r="UWB294" s="93"/>
      <c r="UWC294" s="93"/>
      <c r="UWD294" s="93"/>
      <c r="UWE294" s="93"/>
      <c r="UWF294" s="93"/>
      <c r="UWG294" s="93"/>
      <c r="UWH294" s="93"/>
      <c r="UWI294" s="93"/>
      <c r="UWJ294" s="93"/>
      <c r="UWK294" s="93"/>
      <c r="UWL294" s="93"/>
      <c r="UWM294" s="93"/>
      <c r="UWN294" s="93"/>
      <c r="UWO294" s="93"/>
      <c r="UWP294" s="93"/>
      <c r="UWQ294" s="93"/>
      <c r="UWR294" s="93"/>
      <c r="UWS294" s="93"/>
      <c r="UWT294" s="93"/>
      <c r="UWU294" s="93"/>
      <c r="UWV294" s="93"/>
      <c r="UWW294" s="93"/>
      <c r="UWX294" s="93"/>
      <c r="UWY294" s="93"/>
      <c r="UWZ294" s="93"/>
      <c r="UXA294" s="93"/>
      <c r="UXB294" s="93"/>
      <c r="UXC294" s="93"/>
      <c r="UXD294" s="93"/>
      <c r="UXE294" s="93"/>
      <c r="UXF294" s="93"/>
      <c r="UXG294" s="93"/>
      <c r="UXH294" s="93"/>
      <c r="UXI294" s="93"/>
      <c r="UXJ294" s="93"/>
      <c r="UXK294" s="93"/>
      <c r="UXL294" s="93"/>
      <c r="UXM294" s="93"/>
      <c r="UXN294" s="93"/>
      <c r="UXO294" s="93"/>
      <c r="UXP294" s="93"/>
      <c r="UXQ294" s="93"/>
      <c r="UXR294" s="93"/>
      <c r="UXS294" s="93"/>
      <c r="UXT294" s="93"/>
      <c r="UXU294" s="93"/>
      <c r="UXV294" s="93"/>
      <c r="UXW294" s="93"/>
      <c r="UXX294" s="93"/>
      <c r="UXY294" s="93"/>
      <c r="UXZ294" s="93"/>
      <c r="UYA294" s="93"/>
      <c r="UYB294" s="93"/>
      <c r="UYC294" s="93"/>
      <c r="UYD294" s="93"/>
      <c r="UYE294" s="93"/>
      <c r="UYF294" s="93"/>
      <c r="UYG294" s="93"/>
      <c r="UYH294" s="93"/>
      <c r="UYI294" s="93"/>
      <c r="UYJ294" s="93"/>
      <c r="UYK294" s="93"/>
      <c r="UYL294" s="93"/>
      <c r="UYM294" s="93"/>
      <c r="UYN294" s="93"/>
      <c r="UYO294" s="93"/>
      <c r="UYP294" s="93"/>
      <c r="UYQ294" s="93"/>
      <c r="UYR294" s="93"/>
      <c r="UYS294" s="93"/>
      <c r="UYT294" s="93"/>
      <c r="UYU294" s="93"/>
      <c r="UYV294" s="93"/>
      <c r="UYW294" s="93"/>
      <c r="UYX294" s="93"/>
      <c r="UYY294" s="93"/>
      <c r="UYZ294" s="93"/>
      <c r="UZA294" s="93"/>
      <c r="UZB294" s="93"/>
      <c r="UZC294" s="93"/>
      <c r="UZD294" s="93"/>
      <c r="UZE294" s="93"/>
      <c r="UZF294" s="93"/>
      <c r="UZG294" s="93"/>
      <c r="UZH294" s="93"/>
      <c r="UZI294" s="93"/>
      <c r="UZJ294" s="93"/>
      <c r="UZK294" s="93"/>
      <c r="UZL294" s="93"/>
      <c r="UZM294" s="93"/>
      <c r="UZN294" s="93"/>
      <c r="UZO294" s="93"/>
      <c r="UZP294" s="93"/>
      <c r="UZQ294" s="93"/>
      <c r="UZR294" s="93"/>
      <c r="UZS294" s="93"/>
      <c r="UZT294" s="93"/>
      <c r="UZU294" s="93"/>
      <c r="UZV294" s="93"/>
      <c r="UZW294" s="93"/>
      <c r="UZX294" s="93"/>
      <c r="UZY294" s="93"/>
      <c r="UZZ294" s="93"/>
      <c r="VAA294" s="93"/>
      <c r="VAB294" s="93"/>
      <c r="VAC294" s="93"/>
      <c r="VAD294" s="93"/>
      <c r="VAE294" s="93"/>
      <c r="VAF294" s="93"/>
      <c r="VAG294" s="93"/>
      <c r="VAH294" s="93"/>
      <c r="VAI294" s="93"/>
      <c r="VAJ294" s="93"/>
      <c r="VAK294" s="93"/>
      <c r="VAL294" s="93"/>
      <c r="VAM294" s="93"/>
      <c r="VAN294" s="93"/>
      <c r="VAO294" s="93"/>
      <c r="VAP294" s="93"/>
      <c r="VAQ294" s="93"/>
      <c r="VAR294" s="93"/>
      <c r="VAS294" s="93"/>
      <c r="VAT294" s="93"/>
      <c r="VAU294" s="93"/>
      <c r="VAV294" s="93"/>
      <c r="VAW294" s="93"/>
      <c r="VAX294" s="93"/>
      <c r="VAY294" s="93"/>
      <c r="VAZ294" s="93"/>
      <c r="VBA294" s="93"/>
      <c r="VBB294" s="93"/>
      <c r="VBC294" s="93"/>
      <c r="VBD294" s="93"/>
      <c r="VBE294" s="93"/>
      <c r="VBF294" s="93"/>
      <c r="VBG294" s="93"/>
      <c r="VBH294" s="93"/>
      <c r="VBI294" s="93"/>
      <c r="VBJ294" s="93"/>
      <c r="VBK294" s="93"/>
      <c r="VBL294" s="93"/>
      <c r="VBM294" s="93"/>
      <c r="VBN294" s="93"/>
      <c r="VBO294" s="93"/>
      <c r="VBP294" s="93"/>
      <c r="VBQ294" s="93"/>
      <c r="VBR294" s="93"/>
      <c r="VBS294" s="93"/>
      <c r="VBT294" s="93"/>
      <c r="VBU294" s="93"/>
      <c r="VBV294" s="93"/>
      <c r="VBW294" s="93"/>
      <c r="VBX294" s="93"/>
      <c r="VBY294" s="93"/>
      <c r="VBZ294" s="93"/>
      <c r="VCA294" s="93"/>
      <c r="VCB294" s="93"/>
      <c r="VCC294" s="93"/>
      <c r="VCD294" s="93"/>
      <c r="VCE294" s="93"/>
      <c r="VCF294" s="93"/>
      <c r="VCG294" s="93"/>
      <c r="VCH294" s="93"/>
      <c r="VCI294" s="93"/>
      <c r="VCJ294" s="93"/>
      <c r="VCK294" s="93"/>
      <c r="VCL294" s="93"/>
      <c r="VCM294" s="93"/>
      <c r="VCN294" s="93"/>
      <c r="VCO294" s="93"/>
      <c r="VCP294" s="93"/>
      <c r="VCQ294" s="93"/>
      <c r="VCR294" s="93"/>
      <c r="VCS294" s="93"/>
      <c r="VCT294" s="93"/>
      <c r="VCU294" s="93"/>
      <c r="VCV294" s="93"/>
      <c r="VCW294" s="93"/>
      <c r="VCX294" s="93"/>
      <c r="VCY294" s="93"/>
      <c r="VCZ294" s="93"/>
      <c r="VDA294" s="93"/>
      <c r="VDB294" s="93"/>
      <c r="VDC294" s="93"/>
      <c r="VDD294" s="93"/>
      <c r="VDE294" s="93"/>
      <c r="VDF294" s="93"/>
      <c r="VDG294" s="93"/>
      <c r="VDH294" s="93"/>
      <c r="VDI294" s="93"/>
      <c r="VDJ294" s="93"/>
      <c r="VDK294" s="93"/>
      <c r="VDL294" s="93"/>
      <c r="VDM294" s="93"/>
      <c r="VDN294" s="93"/>
      <c r="VDO294" s="93"/>
      <c r="VDP294" s="93"/>
      <c r="VDQ294" s="93"/>
      <c r="VDR294" s="93"/>
      <c r="VDS294" s="93"/>
      <c r="VDT294" s="93"/>
      <c r="VDU294" s="93"/>
      <c r="VDV294" s="93"/>
      <c r="VDW294" s="93"/>
      <c r="VDX294" s="93"/>
      <c r="VDY294" s="93"/>
      <c r="VDZ294" s="93"/>
      <c r="VEA294" s="93"/>
      <c r="VEB294" s="93"/>
      <c r="VEC294" s="93"/>
      <c r="VED294" s="93"/>
      <c r="VEE294" s="93"/>
      <c r="VEF294" s="93"/>
      <c r="VEG294" s="93"/>
      <c r="VEH294" s="93"/>
      <c r="VEI294" s="93"/>
      <c r="VEJ294" s="93"/>
      <c r="VEK294" s="93"/>
      <c r="VEL294" s="93"/>
      <c r="VEM294" s="93"/>
      <c r="VEN294" s="93"/>
      <c r="VEO294" s="93"/>
      <c r="VEP294" s="93"/>
      <c r="VEQ294" s="93"/>
      <c r="VER294" s="93"/>
      <c r="VES294" s="93"/>
      <c r="VET294" s="93"/>
      <c r="VEU294" s="93"/>
      <c r="VEV294" s="93"/>
      <c r="VEW294" s="93"/>
      <c r="VEX294" s="93"/>
      <c r="VEY294" s="93"/>
      <c r="VEZ294" s="93"/>
      <c r="VFA294" s="93"/>
      <c r="VFB294" s="93"/>
      <c r="VFC294" s="93"/>
      <c r="VFD294" s="93"/>
      <c r="VFE294" s="93"/>
      <c r="VFF294" s="93"/>
      <c r="VFG294" s="93"/>
      <c r="VFH294" s="93"/>
      <c r="VFI294" s="93"/>
      <c r="VFJ294" s="93"/>
      <c r="VFK294" s="93"/>
      <c r="VFL294" s="93"/>
      <c r="VFM294" s="93"/>
      <c r="VFN294" s="93"/>
      <c r="VFO294" s="93"/>
      <c r="VFP294" s="93"/>
      <c r="VFQ294" s="93"/>
      <c r="VFR294" s="93"/>
      <c r="VFS294" s="93"/>
      <c r="VFT294" s="93"/>
      <c r="VFU294" s="93"/>
      <c r="VFV294" s="93"/>
      <c r="VFW294" s="93"/>
      <c r="VFX294" s="93"/>
      <c r="VFY294" s="93"/>
      <c r="VFZ294" s="93"/>
      <c r="VGA294" s="93"/>
      <c r="VGB294" s="93"/>
      <c r="VGC294" s="93"/>
      <c r="VGD294" s="93"/>
      <c r="VGE294" s="93"/>
      <c r="VGF294" s="93"/>
      <c r="VGG294" s="93"/>
      <c r="VGH294" s="93"/>
      <c r="VGI294" s="93"/>
      <c r="VGJ294" s="93"/>
      <c r="VGK294" s="93"/>
      <c r="VGL294" s="93"/>
      <c r="VGM294" s="93"/>
      <c r="VGN294" s="93"/>
      <c r="VGO294" s="93"/>
      <c r="VGP294" s="93"/>
      <c r="VGQ294" s="93"/>
      <c r="VGR294" s="93"/>
      <c r="VGS294" s="93"/>
      <c r="VGT294" s="93"/>
      <c r="VGU294" s="93"/>
      <c r="VGV294" s="93"/>
      <c r="VGW294" s="93"/>
      <c r="VGX294" s="93"/>
      <c r="VGY294" s="93"/>
      <c r="VGZ294" s="93"/>
      <c r="VHA294" s="93"/>
      <c r="VHB294" s="93"/>
      <c r="VHC294" s="93"/>
      <c r="VHD294" s="93"/>
      <c r="VHE294" s="93"/>
      <c r="VHF294" s="93"/>
      <c r="VHG294" s="93"/>
      <c r="VHH294" s="93"/>
      <c r="VHI294" s="93"/>
      <c r="VHJ294" s="93"/>
      <c r="VHK294" s="93"/>
      <c r="VHL294" s="93"/>
      <c r="VHM294" s="93"/>
      <c r="VHN294" s="93"/>
      <c r="VHO294" s="93"/>
      <c r="VHP294" s="93"/>
      <c r="VHQ294" s="93"/>
      <c r="VHR294" s="93"/>
      <c r="VHS294" s="93"/>
      <c r="VHT294" s="93"/>
      <c r="VHU294" s="93"/>
      <c r="VHV294" s="93"/>
      <c r="VHW294" s="93"/>
      <c r="VHX294" s="93"/>
      <c r="VHY294" s="93"/>
      <c r="VHZ294" s="93"/>
      <c r="VIA294" s="93"/>
      <c r="VIB294" s="93"/>
      <c r="VIC294" s="93"/>
      <c r="VID294" s="93"/>
      <c r="VIE294" s="93"/>
      <c r="VIF294" s="93"/>
      <c r="VIG294" s="93"/>
      <c r="VIH294" s="93"/>
      <c r="VII294" s="93"/>
      <c r="VIJ294" s="93"/>
      <c r="VIK294" s="93"/>
      <c r="VIL294" s="93"/>
      <c r="VIM294" s="93"/>
      <c r="VIN294" s="93"/>
      <c r="VIO294" s="93"/>
      <c r="VIP294" s="93"/>
      <c r="VIQ294" s="93"/>
      <c r="VIR294" s="93"/>
      <c r="VIS294" s="93"/>
      <c r="VIT294" s="93"/>
      <c r="VIU294" s="93"/>
      <c r="VIV294" s="93"/>
      <c r="VIW294" s="93"/>
      <c r="VIX294" s="93"/>
      <c r="VIY294" s="93"/>
      <c r="VIZ294" s="93"/>
      <c r="VJA294" s="93"/>
      <c r="VJB294" s="93"/>
      <c r="VJC294" s="93"/>
      <c r="VJD294" s="93"/>
      <c r="VJE294" s="93"/>
      <c r="VJF294" s="93"/>
      <c r="VJG294" s="93"/>
      <c r="VJH294" s="93"/>
      <c r="VJI294" s="93"/>
      <c r="VJJ294" s="93"/>
      <c r="VJK294" s="93"/>
      <c r="VJL294" s="93"/>
      <c r="VJM294" s="93"/>
      <c r="VJN294" s="93"/>
      <c r="VJO294" s="93"/>
      <c r="VJP294" s="93"/>
      <c r="VJQ294" s="93"/>
      <c r="VJR294" s="93"/>
      <c r="VJS294" s="93"/>
      <c r="VJT294" s="93"/>
      <c r="VJU294" s="93"/>
      <c r="VJV294" s="93"/>
      <c r="VJW294" s="93"/>
      <c r="VJX294" s="93"/>
      <c r="VJY294" s="93"/>
      <c r="VJZ294" s="93"/>
      <c r="VKA294" s="93"/>
      <c r="VKB294" s="93"/>
      <c r="VKC294" s="93"/>
      <c r="VKD294" s="93"/>
      <c r="VKE294" s="93"/>
      <c r="VKF294" s="93"/>
      <c r="VKG294" s="93"/>
      <c r="VKH294" s="93"/>
      <c r="VKI294" s="93"/>
      <c r="VKJ294" s="93"/>
      <c r="VKK294" s="93"/>
      <c r="VKL294" s="93"/>
      <c r="VKM294" s="93"/>
      <c r="VKN294" s="93"/>
      <c r="VKO294" s="93"/>
      <c r="VKP294" s="93"/>
      <c r="VKQ294" s="93"/>
      <c r="VKR294" s="93"/>
      <c r="VKS294" s="93"/>
      <c r="VKT294" s="93"/>
      <c r="VKU294" s="93"/>
      <c r="VKV294" s="93"/>
      <c r="VKW294" s="93"/>
      <c r="VKX294" s="93"/>
      <c r="VKY294" s="93"/>
      <c r="VKZ294" s="93"/>
      <c r="VLA294" s="93"/>
      <c r="VLB294" s="93"/>
      <c r="VLC294" s="93"/>
      <c r="VLD294" s="93"/>
      <c r="VLE294" s="93"/>
      <c r="VLF294" s="93"/>
      <c r="VLG294" s="93"/>
      <c r="VLH294" s="93"/>
      <c r="VLI294" s="93"/>
      <c r="VLJ294" s="93"/>
      <c r="VLK294" s="93"/>
      <c r="VLL294" s="93"/>
      <c r="VLM294" s="93"/>
      <c r="VLN294" s="93"/>
      <c r="VLO294" s="93"/>
      <c r="VLP294" s="93"/>
      <c r="VLQ294" s="93"/>
      <c r="VLR294" s="93"/>
      <c r="VLS294" s="93"/>
      <c r="VLT294" s="93"/>
      <c r="VLU294" s="93"/>
      <c r="VLV294" s="93"/>
      <c r="VLW294" s="93"/>
      <c r="VLX294" s="93"/>
      <c r="VLY294" s="93"/>
      <c r="VLZ294" s="93"/>
      <c r="VMA294" s="93"/>
      <c r="VMB294" s="93"/>
      <c r="VMC294" s="93"/>
      <c r="VMD294" s="93"/>
      <c r="VME294" s="93"/>
      <c r="VMF294" s="93"/>
      <c r="VMG294" s="93"/>
      <c r="VMH294" s="93"/>
      <c r="VMI294" s="93"/>
      <c r="VMJ294" s="93"/>
      <c r="VMK294" s="93"/>
      <c r="VML294" s="93"/>
      <c r="VMM294" s="93"/>
      <c r="VMN294" s="93"/>
      <c r="VMO294" s="93"/>
      <c r="VMP294" s="93"/>
      <c r="VMQ294" s="93"/>
      <c r="VMR294" s="93"/>
      <c r="VMS294" s="93"/>
      <c r="VMT294" s="93"/>
      <c r="VMU294" s="93"/>
      <c r="VMV294" s="93"/>
      <c r="VMW294" s="93"/>
      <c r="VMX294" s="93"/>
      <c r="VMY294" s="93"/>
      <c r="VMZ294" s="93"/>
      <c r="VNA294" s="93"/>
      <c r="VNB294" s="93"/>
      <c r="VNC294" s="93"/>
      <c r="VND294" s="93"/>
      <c r="VNE294" s="93"/>
      <c r="VNF294" s="93"/>
      <c r="VNG294" s="93"/>
      <c r="VNH294" s="93"/>
      <c r="VNI294" s="93"/>
      <c r="VNJ294" s="93"/>
      <c r="VNK294" s="93"/>
      <c r="VNL294" s="93"/>
      <c r="VNM294" s="93"/>
      <c r="VNN294" s="93"/>
      <c r="VNO294" s="93"/>
      <c r="VNP294" s="93"/>
      <c r="VNQ294" s="93"/>
      <c r="VNR294" s="93"/>
      <c r="VNS294" s="93"/>
      <c r="VNT294" s="93"/>
      <c r="VNU294" s="93"/>
      <c r="VNV294" s="93"/>
      <c r="VNW294" s="93"/>
      <c r="VNX294" s="93"/>
      <c r="VNY294" s="93"/>
      <c r="VNZ294" s="93"/>
      <c r="VOA294" s="93"/>
      <c r="VOB294" s="93"/>
      <c r="VOC294" s="93"/>
      <c r="VOD294" s="93"/>
      <c r="VOE294" s="93"/>
      <c r="VOF294" s="93"/>
      <c r="VOG294" s="93"/>
      <c r="VOH294" s="93"/>
      <c r="VOI294" s="93"/>
      <c r="VOJ294" s="93"/>
      <c r="VOK294" s="93"/>
      <c r="VOL294" s="93"/>
      <c r="VOM294" s="93"/>
      <c r="VON294" s="93"/>
      <c r="VOO294" s="93"/>
      <c r="VOP294" s="93"/>
      <c r="VOQ294" s="93"/>
      <c r="VOR294" s="93"/>
      <c r="VOS294" s="93"/>
      <c r="VOT294" s="93"/>
      <c r="VOU294" s="93"/>
      <c r="VOV294" s="93"/>
      <c r="VOW294" s="93"/>
      <c r="VOX294" s="93"/>
      <c r="VOY294" s="93"/>
      <c r="VOZ294" s="93"/>
      <c r="VPA294" s="93"/>
      <c r="VPB294" s="93"/>
      <c r="VPC294" s="93"/>
      <c r="VPD294" s="93"/>
      <c r="VPE294" s="93"/>
      <c r="VPF294" s="93"/>
      <c r="VPG294" s="93"/>
      <c r="VPH294" s="93"/>
      <c r="VPI294" s="93"/>
      <c r="VPJ294" s="93"/>
      <c r="VPK294" s="93"/>
      <c r="VPL294" s="93"/>
      <c r="VPM294" s="93"/>
      <c r="VPN294" s="93"/>
      <c r="VPO294" s="93"/>
      <c r="VPP294" s="93"/>
      <c r="VPQ294" s="93"/>
      <c r="VPR294" s="93"/>
      <c r="VPS294" s="93"/>
      <c r="VPT294" s="93"/>
      <c r="VPU294" s="93"/>
      <c r="VPV294" s="93"/>
      <c r="VPW294" s="93"/>
      <c r="VPX294" s="93"/>
      <c r="VPY294" s="93"/>
      <c r="VPZ294" s="93"/>
      <c r="VQA294" s="93"/>
      <c r="VQB294" s="93"/>
      <c r="VQC294" s="93"/>
      <c r="VQD294" s="93"/>
      <c r="VQE294" s="93"/>
      <c r="VQF294" s="93"/>
      <c r="VQG294" s="93"/>
      <c r="VQH294" s="93"/>
      <c r="VQI294" s="93"/>
      <c r="VQJ294" s="93"/>
      <c r="VQK294" s="93"/>
      <c r="VQL294" s="93"/>
      <c r="VQM294" s="93"/>
      <c r="VQN294" s="93"/>
      <c r="VQO294" s="93"/>
      <c r="VQP294" s="93"/>
      <c r="VQQ294" s="93"/>
      <c r="VQR294" s="93"/>
      <c r="VQS294" s="93"/>
      <c r="VQT294" s="93"/>
      <c r="VQU294" s="93"/>
      <c r="VQV294" s="93"/>
      <c r="VQW294" s="93"/>
      <c r="VQX294" s="93"/>
      <c r="VQY294" s="93"/>
      <c r="VQZ294" s="93"/>
      <c r="VRA294" s="93"/>
      <c r="VRB294" s="93"/>
      <c r="VRC294" s="93"/>
      <c r="VRD294" s="93"/>
      <c r="VRE294" s="93"/>
      <c r="VRF294" s="93"/>
      <c r="VRG294" s="93"/>
      <c r="VRH294" s="93"/>
      <c r="VRI294" s="93"/>
      <c r="VRJ294" s="93"/>
      <c r="VRK294" s="93"/>
      <c r="VRL294" s="93"/>
      <c r="VRM294" s="93"/>
      <c r="VRN294" s="93"/>
      <c r="VRO294" s="93"/>
      <c r="VRP294" s="93"/>
      <c r="VRQ294" s="93"/>
      <c r="VRR294" s="93"/>
      <c r="VRS294" s="93"/>
      <c r="VRT294" s="93"/>
      <c r="VRU294" s="93"/>
      <c r="VRV294" s="93"/>
      <c r="VRW294" s="93"/>
      <c r="VRX294" s="93"/>
      <c r="VRY294" s="93"/>
      <c r="VRZ294" s="93"/>
      <c r="VSA294" s="93"/>
      <c r="VSB294" s="93"/>
      <c r="VSC294" s="93"/>
      <c r="VSD294" s="93"/>
      <c r="VSE294" s="93"/>
      <c r="VSF294" s="93"/>
      <c r="VSG294" s="93"/>
      <c r="VSH294" s="93"/>
      <c r="VSI294" s="93"/>
      <c r="VSJ294" s="93"/>
      <c r="VSK294" s="93"/>
      <c r="VSL294" s="93"/>
      <c r="VSM294" s="93"/>
      <c r="VSN294" s="93"/>
      <c r="VSO294" s="93"/>
      <c r="VSP294" s="93"/>
      <c r="VSQ294" s="93"/>
      <c r="VSR294" s="93"/>
      <c r="VSS294" s="93"/>
      <c r="VST294" s="93"/>
      <c r="VSU294" s="93"/>
      <c r="VSV294" s="93"/>
      <c r="VSW294" s="93"/>
      <c r="VSX294" s="93"/>
      <c r="VSY294" s="93"/>
      <c r="VSZ294" s="93"/>
      <c r="VTA294" s="93"/>
      <c r="VTB294" s="93"/>
      <c r="VTC294" s="93"/>
      <c r="VTD294" s="93"/>
      <c r="VTE294" s="93"/>
      <c r="VTF294" s="93"/>
      <c r="VTG294" s="93"/>
      <c r="VTH294" s="93"/>
      <c r="VTI294" s="93"/>
      <c r="VTJ294" s="93"/>
      <c r="VTK294" s="93"/>
      <c r="VTL294" s="93"/>
      <c r="VTM294" s="93"/>
      <c r="VTN294" s="93"/>
      <c r="VTO294" s="93"/>
      <c r="VTP294" s="93"/>
      <c r="VTQ294" s="93"/>
      <c r="VTR294" s="93"/>
      <c r="VTS294" s="93"/>
      <c r="VTT294" s="93"/>
      <c r="VTU294" s="93"/>
      <c r="VTV294" s="93"/>
      <c r="VTW294" s="93"/>
      <c r="VTX294" s="93"/>
      <c r="VTY294" s="93"/>
      <c r="VTZ294" s="93"/>
      <c r="VUA294" s="93"/>
      <c r="VUB294" s="93"/>
      <c r="VUC294" s="93"/>
      <c r="VUD294" s="93"/>
      <c r="VUE294" s="93"/>
      <c r="VUF294" s="93"/>
      <c r="VUG294" s="93"/>
      <c r="VUH294" s="93"/>
      <c r="VUI294" s="93"/>
      <c r="VUJ294" s="93"/>
      <c r="VUK294" s="93"/>
      <c r="VUL294" s="93"/>
      <c r="VUM294" s="93"/>
      <c r="VUN294" s="93"/>
      <c r="VUO294" s="93"/>
      <c r="VUP294" s="93"/>
      <c r="VUQ294" s="93"/>
      <c r="VUR294" s="93"/>
      <c r="VUS294" s="93"/>
      <c r="VUT294" s="93"/>
      <c r="VUU294" s="93"/>
      <c r="VUV294" s="93"/>
      <c r="VUW294" s="93"/>
      <c r="VUX294" s="93"/>
      <c r="VUY294" s="93"/>
      <c r="VUZ294" s="93"/>
      <c r="VVA294" s="93"/>
      <c r="VVB294" s="93"/>
      <c r="VVC294" s="93"/>
      <c r="VVD294" s="93"/>
      <c r="VVE294" s="93"/>
      <c r="VVF294" s="93"/>
      <c r="VVG294" s="93"/>
      <c r="VVH294" s="93"/>
      <c r="VVI294" s="93"/>
      <c r="VVJ294" s="93"/>
      <c r="VVK294" s="93"/>
      <c r="VVL294" s="93"/>
      <c r="VVM294" s="93"/>
      <c r="VVN294" s="93"/>
      <c r="VVO294" s="93"/>
      <c r="VVP294" s="93"/>
      <c r="VVQ294" s="93"/>
      <c r="VVR294" s="93"/>
      <c r="VVS294" s="93"/>
      <c r="VVT294" s="93"/>
      <c r="VVU294" s="93"/>
      <c r="VVV294" s="93"/>
      <c r="VVW294" s="93"/>
      <c r="VVX294" s="93"/>
      <c r="VVY294" s="93"/>
      <c r="VVZ294" s="93"/>
      <c r="VWA294" s="93"/>
      <c r="VWB294" s="93"/>
      <c r="VWC294" s="93"/>
      <c r="VWD294" s="93"/>
      <c r="VWE294" s="93"/>
      <c r="VWF294" s="93"/>
      <c r="VWG294" s="93"/>
      <c r="VWH294" s="93"/>
      <c r="VWI294" s="93"/>
      <c r="VWJ294" s="93"/>
      <c r="VWK294" s="93"/>
      <c r="VWL294" s="93"/>
      <c r="VWM294" s="93"/>
      <c r="VWN294" s="93"/>
      <c r="VWO294" s="93"/>
      <c r="VWP294" s="93"/>
      <c r="VWQ294" s="93"/>
      <c r="VWR294" s="93"/>
      <c r="VWS294" s="93"/>
      <c r="VWT294" s="93"/>
      <c r="VWU294" s="93"/>
      <c r="VWV294" s="93"/>
      <c r="VWW294" s="93"/>
      <c r="VWX294" s="93"/>
      <c r="VWY294" s="93"/>
      <c r="VWZ294" s="93"/>
      <c r="VXA294" s="93"/>
      <c r="VXB294" s="93"/>
      <c r="VXC294" s="93"/>
      <c r="VXD294" s="93"/>
      <c r="VXE294" s="93"/>
      <c r="VXF294" s="93"/>
      <c r="VXG294" s="93"/>
      <c r="VXH294" s="93"/>
      <c r="VXI294" s="93"/>
      <c r="VXJ294" s="93"/>
      <c r="VXK294" s="93"/>
      <c r="VXL294" s="93"/>
      <c r="VXM294" s="93"/>
      <c r="VXN294" s="93"/>
      <c r="VXO294" s="93"/>
      <c r="VXP294" s="93"/>
      <c r="VXQ294" s="93"/>
      <c r="VXR294" s="93"/>
      <c r="VXS294" s="93"/>
      <c r="VXT294" s="93"/>
      <c r="VXU294" s="93"/>
      <c r="VXV294" s="93"/>
      <c r="VXW294" s="93"/>
      <c r="VXX294" s="93"/>
      <c r="VXY294" s="93"/>
      <c r="VXZ294" s="93"/>
      <c r="VYA294" s="93"/>
      <c r="VYB294" s="93"/>
      <c r="VYC294" s="93"/>
      <c r="VYD294" s="93"/>
      <c r="VYE294" s="93"/>
      <c r="VYF294" s="93"/>
      <c r="VYG294" s="93"/>
      <c r="VYH294" s="93"/>
      <c r="VYI294" s="93"/>
      <c r="VYJ294" s="93"/>
      <c r="VYK294" s="93"/>
      <c r="VYL294" s="93"/>
      <c r="VYM294" s="93"/>
      <c r="VYN294" s="93"/>
      <c r="VYO294" s="93"/>
      <c r="VYP294" s="93"/>
      <c r="VYQ294" s="93"/>
      <c r="VYR294" s="93"/>
      <c r="VYS294" s="93"/>
      <c r="VYT294" s="93"/>
      <c r="VYU294" s="93"/>
      <c r="VYV294" s="93"/>
      <c r="VYW294" s="93"/>
      <c r="VYX294" s="93"/>
      <c r="VYY294" s="93"/>
      <c r="VYZ294" s="93"/>
      <c r="VZA294" s="93"/>
      <c r="VZB294" s="93"/>
      <c r="VZC294" s="93"/>
      <c r="VZD294" s="93"/>
      <c r="VZE294" s="93"/>
      <c r="VZF294" s="93"/>
      <c r="VZG294" s="93"/>
      <c r="VZH294" s="93"/>
      <c r="VZI294" s="93"/>
      <c r="VZJ294" s="93"/>
      <c r="VZK294" s="93"/>
      <c r="VZL294" s="93"/>
      <c r="VZM294" s="93"/>
      <c r="VZN294" s="93"/>
      <c r="VZO294" s="93"/>
      <c r="VZP294" s="93"/>
      <c r="VZQ294" s="93"/>
      <c r="VZR294" s="93"/>
      <c r="VZS294" s="93"/>
      <c r="VZT294" s="93"/>
      <c r="VZU294" s="93"/>
      <c r="VZV294" s="93"/>
      <c r="VZW294" s="93"/>
      <c r="VZX294" s="93"/>
      <c r="VZY294" s="93"/>
      <c r="VZZ294" s="93"/>
      <c r="WAA294" s="93"/>
      <c r="WAB294" s="93"/>
      <c r="WAC294" s="93"/>
      <c r="WAD294" s="93"/>
      <c r="WAE294" s="93"/>
      <c r="WAF294" s="93"/>
      <c r="WAG294" s="93"/>
      <c r="WAH294" s="93"/>
      <c r="WAI294" s="93"/>
      <c r="WAJ294" s="93"/>
      <c r="WAK294" s="93"/>
      <c r="WAL294" s="93"/>
      <c r="WAM294" s="93"/>
      <c r="WAN294" s="93"/>
      <c r="WAO294" s="93"/>
      <c r="WAP294" s="93"/>
      <c r="WAQ294" s="93"/>
      <c r="WAR294" s="93"/>
      <c r="WAS294" s="93"/>
      <c r="WAT294" s="93"/>
      <c r="WAU294" s="93"/>
      <c r="WAV294" s="93"/>
      <c r="WAW294" s="93"/>
      <c r="WAX294" s="93"/>
      <c r="WAY294" s="93"/>
      <c r="WAZ294" s="93"/>
      <c r="WBA294" s="93"/>
      <c r="WBB294" s="93"/>
      <c r="WBC294" s="93"/>
      <c r="WBD294" s="93"/>
      <c r="WBE294" s="93"/>
      <c r="WBF294" s="93"/>
      <c r="WBG294" s="93"/>
      <c r="WBH294" s="93"/>
      <c r="WBI294" s="93"/>
      <c r="WBJ294" s="93"/>
      <c r="WBK294" s="93"/>
      <c r="WBL294" s="93"/>
      <c r="WBM294" s="93"/>
      <c r="WBN294" s="93"/>
      <c r="WBO294" s="93"/>
      <c r="WBP294" s="93"/>
      <c r="WBQ294" s="93"/>
      <c r="WBR294" s="93"/>
      <c r="WBS294" s="93"/>
      <c r="WBT294" s="93"/>
      <c r="WBU294" s="93"/>
      <c r="WBV294" s="93"/>
      <c r="WBW294" s="93"/>
      <c r="WBX294" s="93"/>
      <c r="WBY294" s="93"/>
      <c r="WBZ294" s="93"/>
      <c r="WCA294" s="93"/>
      <c r="WCB294" s="93"/>
      <c r="WCC294" s="93"/>
      <c r="WCD294" s="93"/>
      <c r="WCE294" s="93"/>
      <c r="WCF294" s="93"/>
      <c r="WCG294" s="93"/>
      <c r="WCH294" s="93"/>
      <c r="WCI294" s="93"/>
      <c r="WCJ294" s="93"/>
      <c r="WCK294" s="93"/>
      <c r="WCL294" s="93"/>
      <c r="WCM294" s="93"/>
      <c r="WCN294" s="93"/>
      <c r="WCO294" s="93"/>
      <c r="WCP294" s="93"/>
      <c r="WCQ294" s="93"/>
      <c r="WCR294" s="93"/>
      <c r="WCS294" s="93"/>
      <c r="WCT294" s="93"/>
      <c r="WCU294" s="93"/>
      <c r="WCV294" s="93"/>
      <c r="WCW294" s="93"/>
      <c r="WCX294" s="93"/>
      <c r="WCY294" s="93"/>
      <c r="WCZ294" s="93"/>
      <c r="WDA294" s="93"/>
      <c r="WDB294" s="93"/>
      <c r="WDC294" s="93"/>
      <c r="WDD294" s="93"/>
      <c r="WDE294" s="93"/>
      <c r="WDF294" s="93"/>
      <c r="WDG294" s="93"/>
      <c r="WDH294" s="93"/>
      <c r="WDI294" s="93"/>
      <c r="WDJ294" s="93"/>
      <c r="WDK294" s="93"/>
      <c r="WDL294" s="93"/>
      <c r="WDM294" s="93"/>
      <c r="WDN294" s="93"/>
      <c r="WDO294" s="93"/>
      <c r="WDP294" s="93"/>
      <c r="WDQ294" s="93"/>
      <c r="WDR294" s="93"/>
      <c r="WDS294" s="93"/>
      <c r="WDT294" s="93"/>
      <c r="WDU294" s="93"/>
      <c r="WDV294" s="93"/>
      <c r="WDW294" s="93"/>
      <c r="WDX294" s="93"/>
      <c r="WDY294" s="93"/>
      <c r="WDZ294" s="93"/>
      <c r="WEA294" s="93"/>
      <c r="WEB294" s="93"/>
      <c r="WEC294" s="93"/>
      <c r="WED294" s="93"/>
      <c r="WEE294" s="93"/>
      <c r="WEF294" s="93"/>
      <c r="WEG294" s="93"/>
      <c r="WEH294" s="93"/>
      <c r="WEI294" s="93"/>
      <c r="WEJ294" s="93"/>
      <c r="WEK294" s="93"/>
      <c r="WEL294" s="93"/>
      <c r="WEM294" s="93"/>
      <c r="WEN294" s="93"/>
      <c r="WEO294" s="93"/>
      <c r="WEP294" s="93"/>
      <c r="WEQ294" s="93"/>
      <c r="WER294" s="93"/>
      <c r="WES294" s="93"/>
      <c r="WET294" s="93"/>
      <c r="WEU294" s="93"/>
      <c r="WEV294" s="93"/>
      <c r="WEW294" s="93"/>
      <c r="WEX294" s="93"/>
      <c r="WEY294" s="93"/>
      <c r="WEZ294" s="93"/>
      <c r="WFA294" s="93"/>
      <c r="WFB294" s="93"/>
      <c r="WFC294" s="93"/>
      <c r="WFD294" s="93"/>
      <c r="WFE294" s="93"/>
      <c r="WFF294" s="93"/>
      <c r="WFG294" s="93"/>
      <c r="WFH294" s="93"/>
      <c r="WFI294" s="93"/>
      <c r="WFJ294" s="93"/>
      <c r="WFK294" s="93"/>
      <c r="WFL294" s="93"/>
      <c r="WFM294" s="93"/>
      <c r="WFN294" s="93"/>
      <c r="WFO294" s="93"/>
      <c r="WFP294" s="93"/>
      <c r="WFQ294" s="93"/>
      <c r="WFR294" s="93"/>
      <c r="WFS294" s="93"/>
      <c r="WFT294" s="93"/>
      <c r="WFU294" s="93"/>
      <c r="WFV294" s="93"/>
      <c r="WFW294" s="93"/>
      <c r="WFX294" s="93"/>
      <c r="WFY294" s="93"/>
      <c r="WFZ294" s="93"/>
      <c r="WGA294" s="93"/>
      <c r="WGB294" s="93"/>
      <c r="WGC294" s="93"/>
      <c r="WGD294" s="93"/>
      <c r="WGE294" s="93"/>
      <c r="WGF294" s="93"/>
      <c r="WGG294" s="93"/>
      <c r="WGH294" s="93"/>
      <c r="WGI294" s="93"/>
      <c r="WGJ294" s="93"/>
      <c r="WGK294" s="93"/>
      <c r="WGL294" s="93"/>
      <c r="WGM294" s="93"/>
      <c r="WGN294" s="93"/>
      <c r="WGO294" s="93"/>
      <c r="WGP294" s="93"/>
      <c r="WGQ294" s="93"/>
      <c r="WGR294" s="93"/>
      <c r="WGS294" s="93"/>
      <c r="WGT294" s="93"/>
      <c r="WGU294" s="93"/>
      <c r="WGV294" s="93"/>
      <c r="WGW294" s="93"/>
      <c r="WGX294" s="93"/>
      <c r="WGY294" s="93"/>
      <c r="WGZ294" s="93"/>
      <c r="WHA294" s="93"/>
      <c r="WHB294" s="93"/>
      <c r="WHC294" s="93"/>
      <c r="WHD294" s="93"/>
      <c r="WHE294" s="93"/>
      <c r="WHF294" s="93"/>
      <c r="WHG294" s="93"/>
      <c r="WHH294" s="93"/>
      <c r="WHI294" s="93"/>
      <c r="WHJ294" s="93"/>
      <c r="WHK294" s="93"/>
      <c r="WHL294" s="93"/>
      <c r="WHM294" s="93"/>
      <c r="WHN294" s="93"/>
      <c r="WHO294" s="93"/>
      <c r="WHP294" s="93"/>
      <c r="WHQ294" s="93"/>
      <c r="WHR294" s="93"/>
      <c r="WHS294" s="93"/>
      <c r="WHT294" s="93"/>
      <c r="WHU294" s="93"/>
      <c r="WHV294" s="93"/>
      <c r="WHW294" s="93"/>
      <c r="WHX294" s="93"/>
      <c r="WHY294" s="93"/>
      <c r="WHZ294" s="93"/>
      <c r="WIA294" s="93"/>
      <c r="WIB294" s="93"/>
      <c r="WIC294" s="93"/>
      <c r="WID294" s="93"/>
      <c r="WIE294" s="93"/>
      <c r="WIF294" s="93"/>
      <c r="WIG294" s="93"/>
      <c r="WIH294" s="93"/>
      <c r="WII294" s="93"/>
      <c r="WIJ294" s="93"/>
      <c r="WIK294" s="93"/>
      <c r="WIL294" s="93"/>
      <c r="WIM294" s="93"/>
      <c r="WIN294" s="93"/>
      <c r="WIO294" s="93"/>
      <c r="WIP294" s="93"/>
      <c r="WIQ294" s="93"/>
      <c r="WIR294" s="93"/>
      <c r="WIS294" s="93"/>
      <c r="WIT294" s="93"/>
      <c r="WIU294" s="93"/>
      <c r="WIV294" s="93"/>
      <c r="WIW294" s="93"/>
      <c r="WIX294" s="93"/>
      <c r="WIY294" s="93"/>
      <c r="WIZ294" s="93"/>
      <c r="WJA294" s="93"/>
      <c r="WJB294" s="93"/>
      <c r="WJC294" s="93"/>
      <c r="WJD294" s="93"/>
      <c r="WJE294" s="93"/>
      <c r="WJF294" s="93"/>
      <c r="WJG294" s="93"/>
      <c r="WJH294" s="93"/>
      <c r="WJI294" s="93"/>
      <c r="WJJ294" s="93"/>
      <c r="WJK294" s="93"/>
      <c r="WJL294" s="93"/>
      <c r="WJM294" s="93"/>
      <c r="WJN294" s="93"/>
      <c r="WJO294" s="93"/>
      <c r="WJP294" s="93"/>
      <c r="WJQ294" s="93"/>
      <c r="WJR294" s="93"/>
      <c r="WJS294" s="93"/>
      <c r="WJT294" s="93"/>
      <c r="WJU294" s="93"/>
      <c r="WJV294" s="93"/>
      <c r="WJW294" s="93"/>
      <c r="WJX294" s="93"/>
      <c r="WJY294" s="93"/>
      <c r="WJZ294" s="93"/>
      <c r="WKA294" s="93"/>
      <c r="WKB294" s="93"/>
      <c r="WKC294" s="93"/>
      <c r="WKD294" s="93"/>
      <c r="WKE294" s="93"/>
      <c r="WKF294" s="93"/>
      <c r="WKG294" s="93"/>
      <c r="WKH294" s="93"/>
      <c r="WKI294" s="93"/>
      <c r="WKJ294" s="93"/>
      <c r="WKK294" s="93"/>
      <c r="WKL294" s="93"/>
      <c r="WKM294" s="93"/>
      <c r="WKN294" s="93"/>
      <c r="WKO294" s="93"/>
      <c r="WKP294" s="93"/>
      <c r="WKQ294" s="93"/>
      <c r="WKR294" s="93"/>
      <c r="WKS294" s="93"/>
      <c r="WKT294" s="93"/>
      <c r="WKU294" s="93"/>
      <c r="WKV294" s="93"/>
      <c r="WKW294" s="93"/>
      <c r="WKX294" s="93"/>
      <c r="WKY294" s="93"/>
      <c r="WKZ294" s="93"/>
      <c r="WLA294" s="93"/>
      <c r="WLB294" s="93"/>
      <c r="WLC294" s="93"/>
      <c r="WLD294" s="93"/>
      <c r="WLE294" s="93"/>
      <c r="WLF294" s="93"/>
      <c r="WLG294" s="93"/>
      <c r="WLH294" s="93"/>
      <c r="WLI294" s="93"/>
      <c r="WLJ294" s="93"/>
      <c r="WLK294" s="93"/>
      <c r="WLL294" s="93"/>
      <c r="WLM294" s="93"/>
      <c r="WLN294" s="93"/>
      <c r="WLO294" s="93"/>
      <c r="WLP294" s="93"/>
      <c r="WLQ294" s="93"/>
      <c r="WLR294" s="93"/>
      <c r="WLS294" s="93"/>
      <c r="WLT294" s="93"/>
      <c r="WLU294" s="93"/>
      <c r="WLV294" s="93"/>
      <c r="WLW294" s="93"/>
      <c r="WLX294" s="93"/>
      <c r="WLY294" s="93"/>
      <c r="WLZ294" s="93"/>
      <c r="WMA294" s="93"/>
      <c r="WMB294" s="93"/>
      <c r="WMC294" s="93"/>
      <c r="WMD294" s="93"/>
      <c r="WME294" s="93"/>
      <c r="WMF294" s="93"/>
      <c r="WMG294" s="93"/>
      <c r="WMH294" s="93"/>
      <c r="WMI294" s="93"/>
      <c r="WMJ294" s="93"/>
      <c r="WMK294" s="93"/>
      <c r="WML294" s="93"/>
      <c r="WMM294" s="93"/>
      <c r="WMN294" s="93"/>
      <c r="WMO294" s="93"/>
      <c r="WMP294" s="93"/>
      <c r="WMQ294" s="93"/>
      <c r="WMR294" s="93"/>
      <c r="WMS294" s="93"/>
      <c r="WMT294" s="93"/>
      <c r="WMU294" s="93"/>
      <c r="WMV294" s="93"/>
      <c r="WMW294" s="93"/>
      <c r="WMX294" s="93"/>
      <c r="WMY294" s="93"/>
      <c r="WMZ294" s="93"/>
      <c r="WNA294" s="93"/>
      <c r="WNB294" s="93"/>
      <c r="WNC294" s="93"/>
      <c r="WND294" s="93"/>
      <c r="WNE294" s="93"/>
      <c r="WNF294" s="93"/>
      <c r="WNG294" s="93"/>
      <c r="WNH294" s="93"/>
      <c r="WNI294" s="93"/>
      <c r="WNJ294" s="93"/>
      <c r="WNK294" s="93"/>
      <c r="WNL294" s="93"/>
      <c r="WNM294" s="93"/>
      <c r="WNN294" s="93"/>
      <c r="WNO294" s="93"/>
      <c r="WNP294" s="93"/>
      <c r="WNQ294" s="93"/>
      <c r="WNR294" s="93"/>
      <c r="WNS294" s="93"/>
      <c r="WNT294" s="93"/>
      <c r="WNU294" s="93"/>
      <c r="WNV294" s="93"/>
      <c r="WNW294" s="93"/>
      <c r="WNX294" s="93"/>
      <c r="WNY294" s="93"/>
      <c r="WNZ294" s="93"/>
      <c r="WOA294" s="93"/>
      <c r="WOB294" s="93"/>
      <c r="WOC294" s="93"/>
      <c r="WOD294" s="93"/>
      <c r="WOE294" s="93"/>
      <c r="WOF294" s="93"/>
      <c r="WOG294" s="93"/>
      <c r="WOH294" s="93"/>
      <c r="WOI294" s="93"/>
      <c r="WOJ294" s="93"/>
      <c r="WOK294" s="93"/>
      <c r="WOL294" s="93"/>
      <c r="WOM294" s="93"/>
      <c r="WON294" s="93"/>
      <c r="WOO294" s="93"/>
      <c r="WOP294" s="93"/>
      <c r="WOQ294" s="93"/>
      <c r="WOR294" s="93"/>
      <c r="WOS294" s="93"/>
      <c r="WOT294" s="93"/>
      <c r="WOU294" s="93"/>
      <c r="WOV294" s="93"/>
      <c r="WOW294" s="93"/>
      <c r="WOX294" s="93"/>
      <c r="WOY294" s="93"/>
      <c r="WOZ294" s="93"/>
      <c r="WPA294" s="93"/>
      <c r="WPB294" s="93"/>
      <c r="WPC294" s="93"/>
      <c r="WPD294" s="93"/>
      <c r="WPE294" s="93"/>
      <c r="WPF294" s="93"/>
      <c r="WPG294" s="93"/>
      <c r="WPH294" s="93"/>
      <c r="WPI294" s="93"/>
      <c r="WPJ294" s="93"/>
      <c r="WPK294" s="93"/>
      <c r="WPL294" s="93"/>
      <c r="WPM294" s="93"/>
      <c r="WPN294" s="93"/>
      <c r="WPO294" s="93"/>
      <c r="WPP294" s="93"/>
      <c r="WPQ294" s="93"/>
      <c r="WPR294" s="93"/>
      <c r="WPS294" s="93"/>
      <c r="WPT294" s="93"/>
      <c r="WPU294" s="93"/>
      <c r="WPV294" s="93"/>
      <c r="WPW294" s="93"/>
      <c r="WPX294" s="93"/>
      <c r="WPY294" s="93"/>
      <c r="WPZ294" s="93"/>
      <c r="WQA294" s="93"/>
      <c r="WQB294" s="93"/>
      <c r="WQC294" s="93"/>
      <c r="WQD294" s="93"/>
      <c r="WQE294" s="93"/>
      <c r="WQF294" s="93"/>
      <c r="WQG294" s="93"/>
      <c r="WQH294" s="93"/>
      <c r="WQI294" s="93"/>
      <c r="WQJ294" s="93"/>
      <c r="WQK294" s="93"/>
      <c r="WQL294" s="93"/>
      <c r="WQM294" s="93"/>
      <c r="WQN294" s="93"/>
      <c r="WQO294" s="93"/>
      <c r="WQP294" s="93"/>
      <c r="WQQ294" s="93"/>
      <c r="WQR294" s="93"/>
      <c r="WQS294" s="93"/>
      <c r="WQT294" s="93"/>
      <c r="WQU294" s="93"/>
      <c r="WQV294" s="93"/>
      <c r="WQW294" s="93"/>
      <c r="WQX294" s="93"/>
      <c r="WQY294" s="93"/>
      <c r="WQZ294" s="93"/>
      <c r="WRA294" s="93"/>
      <c r="WRB294" s="93"/>
      <c r="WRC294" s="93"/>
      <c r="WRD294" s="93"/>
      <c r="WRE294" s="93"/>
      <c r="WRF294" s="93"/>
      <c r="WRG294" s="93"/>
      <c r="WRH294" s="93"/>
      <c r="WRI294" s="93"/>
      <c r="WRJ294" s="93"/>
      <c r="WRK294" s="93"/>
      <c r="WRL294" s="93"/>
      <c r="WRM294" s="93"/>
      <c r="WRN294" s="93"/>
      <c r="WRO294" s="93"/>
      <c r="WRP294" s="93"/>
      <c r="WRQ294" s="93"/>
      <c r="WRR294" s="93"/>
      <c r="WRS294" s="93"/>
      <c r="WRT294" s="93"/>
      <c r="WRU294" s="93"/>
      <c r="WRV294" s="93"/>
      <c r="WRW294" s="93"/>
      <c r="WRX294" s="93"/>
      <c r="WRY294" s="93"/>
      <c r="WRZ294" s="93"/>
      <c r="WSA294" s="93"/>
      <c r="WSB294" s="93"/>
      <c r="WSC294" s="93"/>
      <c r="WSD294" s="93"/>
      <c r="WSE294" s="93"/>
      <c r="WSF294" s="93"/>
      <c r="WSG294" s="93"/>
      <c r="WSH294" s="93"/>
      <c r="WSI294" s="93"/>
      <c r="WSJ294" s="93"/>
      <c r="WSK294" s="93"/>
      <c r="WSL294" s="93"/>
      <c r="WSM294" s="93"/>
      <c r="WSN294" s="93"/>
      <c r="WSO294" s="93"/>
      <c r="WSP294" s="93"/>
      <c r="WSQ294" s="93"/>
      <c r="WSR294" s="93"/>
      <c r="WSS294" s="93"/>
      <c r="WST294" s="93"/>
      <c r="WSU294" s="93"/>
      <c r="WSV294" s="93"/>
      <c r="WSW294" s="93"/>
      <c r="WSX294" s="93"/>
      <c r="WSY294" s="93"/>
      <c r="WSZ294" s="93"/>
      <c r="WTA294" s="93"/>
      <c r="WTB294" s="93"/>
      <c r="WTC294" s="93"/>
      <c r="WTD294" s="93"/>
      <c r="WTE294" s="93"/>
      <c r="WTF294" s="93"/>
      <c r="WTG294" s="93"/>
      <c r="WTH294" s="93"/>
      <c r="WTI294" s="93"/>
      <c r="WTJ294" s="93"/>
      <c r="WTK294" s="93"/>
      <c r="WTL294" s="93"/>
      <c r="WTM294" s="93"/>
      <c r="WTN294" s="93"/>
      <c r="WTO294" s="93"/>
      <c r="WTP294" s="93"/>
      <c r="WTQ294" s="93"/>
      <c r="WTR294" s="93"/>
      <c r="WTS294" s="93"/>
      <c r="WTT294" s="93"/>
      <c r="WTU294" s="93"/>
      <c r="WTV294" s="93"/>
      <c r="WTW294" s="93"/>
      <c r="WTX294" s="93"/>
      <c r="WTY294" s="93"/>
      <c r="WTZ294" s="93"/>
      <c r="WUA294" s="93"/>
      <c r="WUB294" s="93"/>
      <c r="WUC294" s="93"/>
      <c r="WUD294" s="93"/>
      <c r="WUE294" s="93"/>
      <c r="WUF294" s="93"/>
      <c r="WUG294" s="93"/>
      <c r="WUH294" s="93"/>
      <c r="WUI294" s="93"/>
      <c r="WUJ294" s="93"/>
      <c r="WUK294" s="93"/>
      <c r="WUL294" s="93"/>
      <c r="WUM294" s="93"/>
      <c r="WUN294" s="93"/>
      <c r="WUO294" s="93"/>
      <c r="WUP294" s="93"/>
      <c r="WUQ294" s="93"/>
      <c r="WUR294" s="93"/>
      <c r="WUS294" s="93"/>
      <c r="WUT294" s="93"/>
      <c r="WUU294" s="93"/>
      <c r="WUV294" s="93"/>
      <c r="WUW294" s="93"/>
      <c r="WUX294" s="93"/>
      <c r="WUY294" s="93"/>
      <c r="WUZ294" s="93"/>
      <c r="WVA294" s="93"/>
      <c r="WVB294" s="93"/>
      <c r="WVC294" s="93"/>
      <c r="WVD294" s="93"/>
      <c r="WVE294" s="93"/>
      <c r="WVF294" s="93"/>
      <c r="WVG294" s="93"/>
      <c r="WVH294" s="93"/>
      <c r="WVI294" s="93"/>
      <c r="WVJ294" s="93"/>
      <c r="WVK294" s="93"/>
      <c r="WVL294" s="93"/>
      <c r="WVM294" s="93"/>
      <c r="WVN294" s="93"/>
      <c r="WVO294" s="93"/>
      <c r="WVP294" s="93"/>
      <c r="WVQ294" s="93"/>
      <c r="WVR294" s="93"/>
      <c r="WVS294" s="93"/>
      <c r="WVT294" s="93"/>
      <c r="WVU294" s="93"/>
      <c r="WVV294" s="93"/>
      <c r="WVW294" s="93"/>
      <c r="WVX294" s="93"/>
      <c r="WVY294" s="93"/>
      <c r="WVZ294" s="93"/>
      <c r="WWA294" s="93"/>
      <c r="WWB294" s="93"/>
      <c r="WWC294" s="93"/>
      <c r="WWD294" s="93"/>
      <c r="WWE294" s="93"/>
      <c r="WWF294" s="93"/>
      <c r="WWG294" s="93"/>
      <c r="WWH294" s="93"/>
      <c r="WWI294" s="93"/>
      <c r="WWJ294" s="93"/>
      <c r="WWK294" s="93"/>
      <c r="WWL294" s="93"/>
      <c r="WWM294" s="93"/>
      <c r="WWN294" s="93"/>
      <c r="WWO294" s="93"/>
      <c r="WWP294" s="93"/>
      <c r="WWQ294" s="93"/>
      <c r="WWR294" s="93"/>
      <c r="WWS294" s="93"/>
      <c r="WWT294" s="93"/>
      <c r="WWU294" s="93"/>
      <c r="WWV294" s="93"/>
      <c r="WWW294" s="93"/>
      <c r="WWX294" s="93"/>
      <c r="WWY294" s="93"/>
      <c r="WWZ294" s="93"/>
      <c r="WXA294" s="93"/>
      <c r="WXB294" s="93"/>
      <c r="WXC294" s="93"/>
      <c r="WXD294" s="93"/>
      <c r="WXE294" s="93"/>
      <c r="WXF294" s="93"/>
      <c r="WXG294" s="93"/>
      <c r="WXH294" s="93"/>
      <c r="WXI294" s="93"/>
      <c r="WXJ294" s="93"/>
      <c r="WXK294" s="93"/>
      <c r="WXL294" s="93"/>
      <c r="WXM294" s="93"/>
      <c r="WXN294" s="93"/>
      <c r="WXO294" s="93"/>
      <c r="WXP294" s="93"/>
      <c r="WXQ294" s="93"/>
      <c r="WXR294" s="93"/>
      <c r="WXS294" s="93"/>
      <c r="WXT294" s="93"/>
      <c r="WXU294" s="93"/>
      <c r="WXV294" s="93"/>
      <c r="WXW294" s="93"/>
      <c r="WXX294" s="93"/>
      <c r="WXY294" s="93"/>
      <c r="WXZ294" s="93"/>
      <c r="WYA294" s="93"/>
      <c r="WYB294" s="93"/>
      <c r="WYC294" s="93"/>
      <c r="WYD294" s="93"/>
      <c r="WYE294" s="93"/>
      <c r="WYF294" s="93"/>
      <c r="WYG294" s="93"/>
      <c r="WYH294" s="93"/>
      <c r="WYI294" s="93"/>
      <c r="WYJ294" s="93"/>
      <c r="WYK294" s="93"/>
      <c r="WYL294" s="93"/>
      <c r="WYM294" s="93"/>
      <c r="WYN294" s="93"/>
      <c r="WYO294" s="93"/>
      <c r="WYP294" s="93"/>
      <c r="WYQ294" s="93"/>
      <c r="WYR294" s="93"/>
      <c r="WYS294" s="93"/>
      <c r="WYT294" s="93"/>
      <c r="WYU294" s="93"/>
      <c r="WYV294" s="93"/>
      <c r="WYW294" s="93"/>
      <c r="WYX294" s="93"/>
      <c r="WYY294" s="93"/>
      <c r="WYZ294" s="93"/>
      <c r="WZA294" s="93"/>
      <c r="WZB294" s="93"/>
      <c r="WZC294" s="93"/>
      <c r="WZD294" s="93"/>
      <c r="WZE294" s="93"/>
      <c r="WZF294" s="93"/>
      <c r="WZG294" s="93"/>
      <c r="WZH294" s="93"/>
      <c r="WZI294" s="93"/>
      <c r="WZJ294" s="93"/>
      <c r="WZK294" s="93"/>
      <c r="WZL294" s="93"/>
      <c r="WZM294" s="93"/>
      <c r="WZN294" s="93"/>
      <c r="WZO294" s="93"/>
      <c r="WZP294" s="93"/>
      <c r="WZQ294" s="93"/>
      <c r="WZR294" s="93"/>
      <c r="WZS294" s="93"/>
      <c r="WZT294" s="93"/>
      <c r="WZU294" s="93"/>
      <c r="WZV294" s="93"/>
      <c r="WZW294" s="93"/>
      <c r="WZX294" s="93"/>
      <c r="WZY294" s="93"/>
      <c r="WZZ294" s="93"/>
      <c r="XAA294" s="93"/>
      <c r="XAB294" s="93"/>
      <c r="XAC294" s="93"/>
      <c r="XAD294" s="93"/>
      <c r="XAE294" s="93"/>
      <c r="XAF294" s="93"/>
      <c r="XAG294" s="93"/>
      <c r="XAH294" s="93"/>
      <c r="XAI294" s="93"/>
      <c r="XAJ294" s="93"/>
      <c r="XAK294" s="93"/>
      <c r="XAL294" s="93"/>
      <c r="XAM294" s="93"/>
      <c r="XAN294" s="93"/>
      <c r="XAO294" s="93"/>
      <c r="XAP294" s="93"/>
      <c r="XAQ294" s="93"/>
      <c r="XAR294" s="93"/>
      <c r="XAS294" s="93"/>
      <c r="XAT294" s="93"/>
      <c r="XAU294" s="93"/>
      <c r="XAV294" s="93"/>
      <c r="XAW294" s="93"/>
      <c r="XAX294" s="93"/>
      <c r="XAY294" s="93"/>
      <c r="XAZ294" s="93"/>
      <c r="XBA294" s="93"/>
      <c r="XBB294" s="93"/>
      <c r="XBC294" s="93"/>
      <c r="XBD294" s="93"/>
      <c r="XBE294" s="93"/>
      <c r="XBF294" s="93"/>
      <c r="XBG294" s="93"/>
      <c r="XBH294" s="93"/>
      <c r="XBI294" s="93"/>
      <c r="XBJ294" s="93"/>
      <c r="XBK294" s="93"/>
      <c r="XBL294" s="93"/>
      <c r="XBM294" s="93"/>
      <c r="XBN294" s="93"/>
      <c r="XBO294" s="93"/>
      <c r="XBP294" s="93"/>
      <c r="XBQ294" s="93"/>
      <c r="XBR294" s="93"/>
      <c r="XBS294" s="93"/>
      <c r="XBT294" s="93"/>
      <c r="XBU294" s="93"/>
      <c r="XBV294" s="93"/>
      <c r="XBW294" s="93"/>
      <c r="XBX294" s="93"/>
      <c r="XBY294" s="93"/>
      <c r="XBZ294" s="93"/>
      <c r="XCA294" s="93"/>
      <c r="XCB294" s="93"/>
      <c r="XCC294" s="93"/>
      <c r="XCD294" s="93"/>
      <c r="XCE294" s="93"/>
      <c r="XCF294" s="93"/>
      <c r="XCG294" s="93"/>
      <c r="XCH294" s="93"/>
      <c r="XCI294" s="93"/>
      <c r="XCJ294" s="93"/>
      <c r="XCK294" s="93"/>
      <c r="XCL294" s="93"/>
      <c r="XCM294" s="93"/>
      <c r="XCN294" s="93"/>
      <c r="XCO294" s="93"/>
      <c r="XCP294" s="93"/>
      <c r="XCQ294" s="93"/>
      <c r="XCR294" s="93"/>
      <c r="XCS294" s="93"/>
      <c r="XCT294" s="93"/>
      <c r="XCU294" s="93"/>
      <c r="XCV294" s="93"/>
      <c r="XCW294" s="93"/>
      <c r="XCX294" s="93"/>
      <c r="XCY294" s="93"/>
      <c r="XCZ294" s="93"/>
      <c r="XDA294" s="93"/>
      <c r="XDB294" s="93"/>
      <c r="XDC294" s="93"/>
      <c r="XDD294" s="93"/>
      <c r="XDE294" s="93"/>
      <c r="XDF294" s="93"/>
      <c r="XDG294" s="93"/>
      <c r="XDH294" s="93"/>
      <c r="XDI294" s="93"/>
      <c r="XDJ294" s="93"/>
      <c r="XDK294" s="93"/>
      <c r="XDL294" s="93"/>
      <c r="XDM294" s="93"/>
      <c r="XDN294" s="93"/>
      <c r="XDO294" s="93"/>
      <c r="XDP294" s="93"/>
      <c r="XDQ294" s="93"/>
      <c r="XDR294" s="93"/>
      <c r="XDS294" s="93"/>
      <c r="XDT294" s="93"/>
      <c r="XDU294" s="93"/>
      <c r="XDV294" s="93"/>
      <c r="XDW294" s="93"/>
      <c r="XDX294" s="93"/>
      <c r="XDY294" s="93"/>
      <c r="XDZ294" s="93"/>
      <c r="XEA294" s="93"/>
      <c r="XEB294" s="93"/>
      <c r="XEC294" s="93"/>
      <c r="XED294" s="93"/>
      <c r="XEE294" s="93"/>
      <c r="XEF294" s="93"/>
      <c r="XEG294" s="93"/>
      <c r="XEH294" s="93"/>
      <c r="XEI294" s="93"/>
      <c r="XEJ294" s="93"/>
      <c r="XEK294" s="93"/>
      <c r="XEL294" s="93"/>
      <c r="XEM294" s="93"/>
      <c r="XEN294" s="93"/>
      <c r="XEO294" s="93"/>
      <c r="XEP294" s="93"/>
      <c r="XEQ294" s="93"/>
      <c r="XER294" s="93"/>
      <c r="XES294" s="93"/>
      <c r="XET294" s="93"/>
      <c r="XEU294" s="93"/>
      <c r="XEV294" s="93"/>
      <c r="XEW294" s="93"/>
      <c r="XEX294" s="93"/>
      <c r="XEY294" s="93"/>
      <c r="XEZ294" s="93"/>
      <c r="XFA294" s="93"/>
      <c r="XFB294" s="93"/>
      <c r="XFC294" s="93"/>
      <c r="XFD294" s="93"/>
    </row>
    <row r="295" spans="1:16384" ht="14.1" customHeight="1" x14ac:dyDescent="0.2">
      <c r="A295" s="45"/>
      <c r="B295" s="45"/>
      <c r="C295" s="45"/>
      <c r="D295" s="45"/>
      <c r="E295" s="73" t="s">
        <v>12552</v>
      </c>
      <c r="F295" s="74">
        <f ca="1">SUM(Table318[MONTO TOTAL ESTIMADO])</f>
        <v>393240</v>
      </c>
      <c r="G295" s="45"/>
      <c r="H295" s="45" t="str">
        <f>C283</f>
        <v>Servicios</v>
      </c>
      <c r="I295" s="45" t="str">
        <f>E283</f>
        <v>Sí</v>
      </c>
      <c r="J295" s="45" t="str">
        <f>D283</f>
        <v>Compras Menores</v>
      </c>
    </row>
    <row r="296" spans="1:16384" ht="14.1" customHeight="1" thickBot="1" x14ac:dyDescent="0.3"/>
    <row r="297" spans="1:16384" ht="33.75" customHeight="1" thickBot="1" x14ac:dyDescent="0.25">
      <c r="A297" s="64" t="s">
        <v>16383</v>
      </c>
      <c r="B297" s="64" t="s">
        <v>161</v>
      </c>
      <c r="C297" s="64" t="s">
        <v>11726</v>
      </c>
      <c r="D297" s="64" t="s">
        <v>14379</v>
      </c>
      <c r="E297" s="64" t="s">
        <v>10964</v>
      </c>
      <c r="F297" s="64" t="s">
        <v>11097</v>
      </c>
      <c r="G297" s="45"/>
      <c r="H297" s="45"/>
      <c r="I297" s="45"/>
      <c r="J297" s="45"/>
    </row>
    <row r="298" spans="1:16384" ht="13.5" customHeight="1" thickBot="1" x14ac:dyDescent="0.25">
      <c r="A298" s="66" t="s">
        <v>18842</v>
      </c>
      <c r="B298" s="66" t="s">
        <v>18843</v>
      </c>
      <c r="C298" s="66" t="s">
        <v>6800</v>
      </c>
      <c r="D298" s="66" t="s">
        <v>17483</v>
      </c>
      <c r="E298" s="66" t="s">
        <v>8857</v>
      </c>
      <c r="F298" s="66"/>
      <c r="G298" s="45"/>
      <c r="H298" s="45"/>
      <c r="I298" s="45"/>
      <c r="J298" s="45"/>
    </row>
    <row r="299" spans="1:16384" ht="14.1" customHeight="1" thickBot="1" x14ac:dyDescent="0.25">
      <c r="A299" s="103" t="s">
        <v>14829</v>
      </c>
      <c r="B299" s="67" t="s">
        <v>8531</v>
      </c>
      <c r="C299" s="76">
        <v>43010</v>
      </c>
      <c r="D299" s="103" t="s">
        <v>9388</v>
      </c>
      <c r="E299" s="67" t="s">
        <v>13095</v>
      </c>
      <c r="F299" s="66" t="s">
        <v>3081</v>
      </c>
      <c r="G299" s="45"/>
      <c r="H299" s="45"/>
      <c r="I299" s="45"/>
      <c r="J299" s="45"/>
    </row>
    <row r="300" spans="1:16384" ht="14.1" customHeight="1" thickBot="1" x14ac:dyDescent="0.25">
      <c r="A300" s="104"/>
      <c r="B300" s="67" t="s">
        <v>1787</v>
      </c>
      <c r="C300" s="91">
        <f>IF(C299="","",IF(AND(MONTH(C299)&gt;=1,MONTH(C299)&lt;=3),1,IF(AND(MONTH(C299)&gt;=4,MONTH(C299)&lt;=6),2,IF(AND(MONTH(C299)&gt;=7,MONTH(C299)&lt;=9),3,4))))</f>
        <v>4</v>
      </c>
      <c r="D300" s="104"/>
      <c r="E300" s="67" t="s">
        <v>2418</v>
      </c>
      <c r="F300" s="66" t="s">
        <v>11114</v>
      </c>
      <c r="G300" s="45"/>
      <c r="H300" s="45"/>
      <c r="I300" s="45"/>
      <c r="J300" s="45"/>
    </row>
    <row r="301" spans="1:16384" ht="14.1" customHeight="1" thickBot="1" x14ac:dyDescent="0.25">
      <c r="A301" s="104"/>
      <c r="B301" s="67" t="s">
        <v>12944</v>
      </c>
      <c r="C301" s="76">
        <v>43013</v>
      </c>
      <c r="D301" s="104"/>
      <c r="E301" s="67" t="s">
        <v>3074</v>
      </c>
      <c r="F301" s="66" t="s">
        <v>11114</v>
      </c>
      <c r="G301" s="45"/>
      <c r="H301" s="45"/>
      <c r="I301" s="45"/>
      <c r="J301" s="45"/>
    </row>
    <row r="302" spans="1:16384" ht="14.1" customHeight="1" thickBot="1" x14ac:dyDescent="0.25">
      <c r="A302" s="104"/>
      <c r="B302" s="67" t="s">
        <v>1787</v>
      </c>
      <c r="C302" s="91">
        <f>IF(C301="","",IF(AND(MONTH(C301)&gt;=1,MONTH(C301)&lt;=3),1,IF(AND(MONTH(C301)&gt;=4,MONTH(C301)&lt;=6),2,IF(AND(MONTH(C301)&gt;=7,MONTH(C301)&lt;=9),3,4))))</f>
        <v>4</v>
      </c>
      <c r="D302" s="104"/>
      <c r="E302" s="67" t="s">
        <v>13194</v>
      </c>
      <c r="F302" s="66" t="s">
        <v>11114</v>
      </c>
      <c r="G302" s="45"/>
      <c r="H302" s="45"/>
      <c r="I302" s="45"/>
      <c r="J302" s="45"/>
    </row>
    <row r="303" spans="1:16384" ht="14.1" customHeight="1" thickBot="1" x14ac:dyDescent="0.25">
      <c r="A303" s="45"/>
      <c r="B303" s="45"/>
      <c r="C303" s="45"/>
      <c r="D303" s="45"/>
      <c r="E303" s="45"/>
      <c r="F303" s="45"/>
      <c r="G303" s="45"/>
      <c r="H303" s="45"/>
      <c r="I303" s="45"/>
      <c r="J303" s="45"/>
    </row>
    <row r="304" spans="1:16384" ht="14.1" customHeight="1" thickBot="1" x14ac:dyDescent="0.25">
      <c r="A304" s="72" t="s">
        <v>15736</v>
      </c>
      <c r="B304" s="72" t="s">
        <v>16147</v>
      </c>
      <c r="C304" s="72" t="s">
        <v>15642</v>
      </c>
      <c r="D304" s="72" t="s">
        <v>15252</v>
      </c>
      <c r="E304" s="72" t="s">
        <v>6934</v>
      </c>
      <c r="F304" s="72" t="s">
        <v>15281</v>
      </c>
      <c r="G304" s="45"/>
      <c r="H304" s="45"/>
      <c r="I304" s="45"/>
      <c r="J304" s="45"/>
    </row>
    <row r="305" spans="1:10" ht="14.1" customHeight="1" x14ac:dyDescent="0.2">
      <c r="A305" s="85">
        <v>82121507</v>
      </c>
      <c r="B305" s="69" t="str">
        <f ca="1">IFERROR(INDEX(UNSPSCDes,MATCH(INDIRECT(ADDRESS(ROW(),COLUMN()-1,4)),UNSPSCCode,0)),"")</f>
        <v>Impresión de papelería o formularios comerciales</v>
      </c>
      <c r="C305" s="81" t="s">
        <v>1450</v>
      </c>
      <c r="D305" s="81">
        <v>3</v>
      </c>
      <c r="E305" s="71">
        <v>60000</v>
      </c>
      <c r="F305" s="70">
        <f ca="1">INDIRECT(ADDRESS(ROW(),COLUMN()-2,4))*INDIRECT(ADDRESS(ROW(),COLUMN()-1,4))</f>
        <v>180000</v>
      </c>
      <c r="G305" s="45"/>
      <c r="H305" s="45"/>
      <c r="I305" s="45"/>
      <c r="J305" s="45"/>
    </row>
    <row r="306" spans="1:10" ht="13.5" customHeight="1" x14ac:dyDescent="0.2">
      <c r="A306" s="85">
        <v>82121505</v>
      </c>
      <c r="B306" s="69" t="str">
        <f ca="1">IFERROR(INDEX(UNSPSCDes,MATCH(INDIRECT(ADDRESS(ROW(),COLUMN()-1,4)),UNSPSCCode,0)),"")</f>
        <v>Impresión promocional o publicitaria</v>
      </c>
      <c r="C306" s="81" t="s">
        <v>1450</v>
      </c>
      <c r="D306" s="81">
        <v>4</v>
      </c>
      <c r="E306" s="71">
        <v>35000</v>
      </c>
      <c r="F306" s="70">
        <f ca="1">INDIRECT(ADDRESS(ROW(),COLUMN()-2,4))*INDIRECT(ADDRESS(ROW(),COLUMN()-1,4))</f>
        <v>140000</v>
      </c>
      <c r="G306" s="45"/>
      <c r="H306" s="45"/>
      <c r="I306" s="45"/>
      <c r="J306" s="45"/>
    </row>
    <row r="307" spans="1:10" ht="13.5" customHeight="1" x14ac:dyDescent="0.2">
      <c r="A307" s="85">
        <v>82121508</v>
      </c>
      <c r="B307" s="69" t="str">
        <f ca="1">IFERROR(INDEX(UNSPSCDes,MATCH(INDIRECT(ADDRESS(ROW(),COLUMN()-1,4)),UNSPSCCode,0)),"")</f>
        <v>Impresión de envolturas, etiquetas, sellos o bolsas</v>
      </c>
      <c r="C307" s="81" t="s">
        <v>1450</v>
      </c>
      <c r="D307" s="81">
        <v>2</v>
      </c>
      <c r="E307" s="71">
        <v>7580</v>
      </c>
      <c r="F307" s="70">
        <f ca="1">INDIRECT(ADDRESS(ROW(),COLUMN()-2,4))*INDIRECT(ADDRESS(ROW(),COLUMN()-1,4))</f>
        <v>15160</v>
      </c>
      <c r="G307" s="45"/>
      <c r="H307" s="45"/>
      <c r="I307" s="45"/>
      <c r="J307" s="45"/>
    </row>
    <row r="308" spans="1:10" ht="13.5" customHeight="1" x14ac:dyDescent="0.2">
      <c r="A308" s="85">
        <v>14111604</v>
      </c>
      <c r="B308" s="69" t="str">
        <f ca="1">IFERROR(INDEX(UNSPSCDes,MATCH(INDIRECT(ADDRESS(ROW(),COLUMN()-1,4)),UNSPSCCode,0)),"")</f>
        <v>Tarjetas de presentación</v>
      </c>
      <c r="C308" s="81" t="s">
        <v>1450</v>
      </c>
      <c r="D308" s="81">
        <v>6000</v>
      </c>
      <c r="E308" s="71">
        <v>12</v>
      </c>
      <c r="F308" s="70">
        <f ca="1">INDIRECT(ADDRESS(ROW(),COLUMN()-2,4))*INDIRECT(ADDRESS(ROW(),COLUMN()-1,4))</f>
        <v>72000</v>
      </c>
      <c r="G308" s="45"/>
      <c r="H308" s="45"/>
      <c r="I308" s="45"/>
      <c r="J308" s="45"/>
    </row>
    <row r="309" spans="1:10" ht="14.1" customHeight="1" x14ac:dyDescent="0.2">
      <c r="A309" s="45"/>
      <c r="B309" s="45"/>
      <c r="C309" s="45"/>
      <c r="D309" s="45"/>
      <c r="E309" s="73" t="s">
        <v>12552</v>
      </c>
      <c r="F309" s="74">
        <f ca="1">SUM(Table319[MONTO TOTAL ESTIMADO])</f>
        <v>407160</v>
      </c>
      <c r="G309" s="45"/>
      <c r="H309" s="45" t="str">
        <f>C298</f>
        <v>Servicios</v>
      </c>
      <c r="I309" s="45" t="str">
        <f>E298</f>
        <v>Sí</v>
      </c>
      <c r="J309" s="45" t="str">
        <f>D298</f>
        <v>Compras Menores</v>
      </c>
    </row>
    <row r="310" spans="1:10" ht="14.1" customHeight="1" thickBot="1" x14ac:dyDescent="0.3"/>
    <row r="311" spans="1:10" ht="33.75" customHeight="1" thickBot="1" x14ac:dyDescent="0.25">
      <c r="A311" s="64" t="s">
        <v>16383</v>
      </c>
      <c r="B311" s="64" t="s">
        <v>161</v>
      </c>
      <c r="C311" s="64" t="s">
        <v>11726</v>
      </c>
      <c r="D311" s="64" t="s">
        <v>14379</v>
      </c>
      <c r="E311" s="64" t="s">
        <v>10964</v>
      </c>
      <c r="F311" s="64" t="s">
        <v>11097</v>
      </c>
      <c r="G311" s="45"/>
      <c r="H311" s="45"/>
      <c r="I311" s="45"/>
      <c r="J311" s="45"/>
    </row>
    <row r="312" spans="1:10" ht="13.5" customHeight="1" thickBot="1" x14ac:dyDescent="0.25">
      <c r="A312" s="66" t="s">
        <v>18844</v>
      </c>
      <c r="B312" s="66" t="s">
        <v>18844</v>
      </c>
      <c r="C312" s="66" t="s">
        <v>6800</v>
      </c>
      <c r="D312" s="66" t="s">
        <v>17483</v>
      </c>
      <c r="E312" s="66" t="s">
        <v>8857</v>
      </c>
      <c r="F312" s="66"/>
      <c r="G312" s="45"/>
      <c r="H312" s="45"/>
      <c r="I312" s="45"/>
      <c r="J312" s="45"/>
    </row>
    <row r="313" spans="1:10" ht="14.1" customHeight="1" thickBot="1" x14ac:dyDescent="0.25">
      <c r="A313" s="103" t="s">
        <v>14829</v>
      </c>
      <c r="B313" s="67" t="s">
        <v>8531</v>
      </c>
      <c r="C313" s="76">
        <v>42751</v>
      </c>
      <c r="D313" s="103" t="s">
        <v>9388</v>
      </c>
      <c r="E313" s="67" t="s">
        <v>13095</v>
      </c>
      <c r="F313" s="66" t="s">
        <v>3081</v>
      </c>
      <c r="G313" s="45"/>
      <c r="H313" s="45"/>
      <c r="I313" s="45"/>
      <c r="J313" s="45"/>
    </row>
    <row r="314" spans="1:10" ht="14.1" customHeight="1" thickBot="1" x14ac:dyDescent="0.25">
      <c r="A314" s="104"/>
      <c r="B314" s="67" t="s">
        <v>1787</v>
      </c>
      <c r="C314" s="91">
        <f>IF(C313="","",IF(AND(MONTH(C313)&gt;=1,MONTH(C313)&lt;=3),1,IF(AND(MONTH(C313)&gt;=4,MONTH(C313)&lt;=6),2,IF(AND(MONTH(C313)&gt;=7,MONTH(C313)&lt;=9),3,4))))</f>
        <v>1</v>
      </c>
      <c r="D314" s="104"/>
      <c r="E314" s="67" t="s">
        <v>2418</v>
      </c>
      <c r="F314" s="66" t="s">
        <v>11114</v>
      </c>
      <c r="G314" s="45"/>
      <c r="H314" s="45"/>
      <c r="I314" s="45"/>
      <c r="J314" s="45"/>
    </row>
    <row r="315" spans="1:10" ht="14.1" customHeight="1" thickBot="1" x14ac:dyDescent="0.25">
      <c r="A315" s="104"/>
      <c r="B315" s="67" t="s">
        <v>12944</v>
      </c>
      <c r="C315" s="76">
        <v>42754</v>
      </c>
      <c r="D315" s="104"/>
      <c r="E315" s="67" t="s">
        <v>3074</v>
      </c>
      <c r="F315" s="66" t="s">
        <v>11114</v>
      </c>
      <c r="G315" s="45"/>
      <c r="H315" s="45"/>
      <c r="I315" s="45"/>
      <c r="J315" s="45"/>
    </row>
    <row r="316" spans="1:10" ht="14.1" customHeight="1" thickBot="1" x14ac:dyDescent="0.25">
      <c r="A316" s="104"/>
      <c r="B316" s="67" t="s">
        <v>1787</v>
      </c>
      <c r="C316" s="91">
        <f>IF(C315="","",IF(AND(MONTH(C315)&gt;=1,MONTH(C315)&lt;=3),1,IF(AND(MONTH(C315)&gt;=4,MONTH(C315)&lt;=6),2,IF(AND(MONTH(C315)&gt;=7,MONTH(C315)&lt;=9),3,4))))</f>
        <v>1</v>
      </c>
      <c r="D316" s="104"/>
      <c r="E316" s="67" t="s">
        <v>13194</v>
      </c>
      <c r="F316" s="66" t="s">
        <v>11114</v>
      </c>
      <c r="G316" s="45"/>
      <c r="H316" s="45"/>
      <c r="I316" s="45"/>
      <c r="J316" s="45"/>
    </row>
    <row r="317" spans="1:10" ht="14.1" customHeight="1" thickBot="1" x14ac:dyDescent="0.25">
      <c r="A317" s="45"/>
      <c r="B317" s="45"/>
      <c r="C317" s="45"/>
      <c r="D317" s="45"/>
      <c r="E317" s="45"/>
      <c r="F317" s="45"/>
      <c r="G317" s="45"/>
      <c r="H317" s="45"/>
      <c r="I317" s="45"/>
      <c r="J317" s="45"/>
    </row>
    <row r="318" spans="1:10" ht="14.1" customHeight="1" thickBot="1" x14ac:dyDescent="0.25">
      <c r="A318" s="72" t="s">
        <v>15736</v>
      </c>
      <c r="B318" s="72" t="s">
        <v>16147</v>
      </c>
      <c r="C318" s="72" t="s">
        <v>15642</v>
      </c>
      <c r="D318" s="72" t="s">
        <v>15252</v>
      </c>
      <c r="E318" s="72" t="s">
        <v>6934</v>
      </c>
      <c r="F318" s="72" t="s">
        <v>15281</v>
      </c>
      <c r="G318" s="45"/>
      <c r="H318" s="45"/>
      <c r="I318" s="45"/>
      <c r="J318" s="45"/>
    </row>
    <row r="319" spans="1:10" ht="13.5" customHeight="1" x14ac:dyDescent="0.2">
      <c r="A319" s="85">
        <v>78111808</v>
      </c>
      <c r="B319" s="69" t="str">
        <f ca="1">IFERROR(INDEX(UNSPSCDes,MATCH(INDIRECT(ADDRESS(ROW(),COLUMN()-1,4)),UNSPSCCode,0)),"")</f>
        <v>Alquiler de vehículos</v>
      </c>
      <c r="C319" s="81" t="s">
        <v>1450</v>
      </c>
      <c r="D319" s="81">
        <v>2</v>
      </c>
      <c r="E319" s="71">
        <v>50000</v>
      </c>
      <c r="F319" s="70">
        <f ca="1">INDIRECT(ADDRESS(ROW(),COLUMN()-2,4))*INDIRECT(ADDRESS(ROW(),COLUMN()-1,4))</f>
        <v>100000</v>
      </c>
      <c r="G319" s="45"/>
      <c r="H319" s="45"/>
      <c r="I319" s="45"/>
      <c r="J319" s="45"/>
    </row>
    <row r="320" spans="1:10" ht="13.5" customHeight="1" x14ac:dyDescent="0.2">
      <c r="A320" s="85">
        <v>78111502</v>
      </c>
      <c r="B320" s="69" t="str">
        <f ca="1">IFERROR(INDEX(UNSPSCDes,MATCH(INDIRECT(ADDRESS(ROW(),COLUMN()-1,4)),UNSPSCCode,0)),"")</f>
        <v>Viajes en aviones comerciales</v>
      </c>
      <c r="C320" s="81" t="s">
        <v>1450</v>
      </c>
      <c r="D320" s="81">
        <v>3</v>
      </c>
      <c r="E320" s="71">
        <v>50000</v>
      </c>
      <c r="F320" s="70">
        <f ca="1">INDIRECT(ADDRESS(ROW(),COLUMN()-2,4))*INDIRECT(ADDRESS(ROW(),COLUMN()-1,4))</f>
        <v>150000</v>
      </c>
      <c r="G320" s="45"/>
      <c r="H320" s="45"/>
      <c r="I320" s="45"/>
      <c r="J320" s="45"/>
    </row>
    <row r="321" spans="1:10" ht="13.5" customHeight="1" x14ac:dyDescent="0.2">
      <c r="A321" s="85">
        <v>24101620</v>
      </c>
      <c r="B321" s="69" t="str">
        <f ca="1">IFERROR(INDEX(UNSPSCDes,MATCH(INDIRECT(ADDRESS(ROW(),COLUMN()-1,4)),UNSPSCCode,0)),"")</f>
        <v>Camión grúas</v>
      </c>
      <c r="C321" s="81" t="s">
        <v>1450</v>
      </c>
      <c r="D321" s="81">
        <v>1</v>
      </c>
      <c r="E321" s="71">
        <v>30000</v>
      </c>
      <c r="F321" s="70">
        <f ca="1">INDIRECT(ADDRESS(ROW(),COLUMN()-2,4))*INDIRECT(ADDRESS(ROW(),COLUMN()-1,4))</f>
        <v>30000</v>
      </c>
      <c r="G321" s="45"/>
      <c r="H321" s="45"/>
      <c r="I321" s="45"/>
      <c r="J321" s="45"/>
    </row>
    <row r="322" spans="1:10" ht="14.1" customHeight="1" x14ac:dyDescent="0.2">
      <c r="A322" s="45"/>
      <c r="B322" s="45"/>
      <c r="C322" s="45"/>
      <c r="D322" s="45"/>
      <c r="E322" s="73" t="s">
        <v>12552</v>
      </c>
      <c r="F322" s="74">
        <f ca="1">SUM(Table320[MONTO TOTAL ESTIMADO])</f>
        <v>280000</v>
      </c>
      <c r="G322" s="45"/>
      <c r="H322" s="45" t="str">
        <f>C312</f>
        <v>Servicios</v>
      </c>
      <c r="I322" s="45" t="str">
        <f>E312</f>
        <v>Sí</v>
      </c>
      <c r="J322" s="45" t="str">
        <f>D312</f>
        <v>Compras Menores</v>
      </c>
    </row>
    <row r="323" spans="1:10" ht="14.1" customHeight="1" thickBot="1" x14ac:dyDescent="0.3"/>
    <row r="324" spans="1:10" ht="33.75" customHeight="1" thickBot="1" x14ac:dyDescent="0.25">
      <c r="A324" s="64" t="s">
        <v>16383</v>
      </c>
      <c r="B324" s="64" t="s">
        <v>161</v>
      </c>
      <c r="C324" s="64" t="s">
        <v>11726</v>
      </c>
      <c r="D324" s="64" t="s">
        <v>14379</v>
      </c>
      <c r="E324" s="64" t="s">
        <v>10964</v>
      </c>
      <c r="F324" s="64" t="s">
        <v>11097</v>
      </c>
      <c r="G324" s="45"/>
      <c r="H324" s="45"/>
      <c r="I324" s="45"/>
      <c r="J324" s="45"/>
    </row>
    <row r="325" spans="1:10" ht="13.5" customHeight="1" thickBot="1" x14ac:dyDescent="0.25">
      <c r="A325" s="66" t="s">
        <v>18884</v>
      </c>
      <c r="B325" s="66" t="s">
        <v>18885</v>
      </c>
      <c r="C325" s="66" t="s">
        <v>6800</v>
      </c>
      <c r="D325" s="66" t="s">
        <v>17483</v>
      </c>
      <c r="E325" s="66" t="s">
        <v>8857</v>
      </c>
      <c r="F325" s="66"/>
      <c r="G325" s="45"/>
      <c r="H325" s="45"/>
      <c r="I325" s="45"/>
      <c r="J325" s="45"/>
    </row>
    <row r="326" spans="1:10" ht="14.1" customHeight="1" thickBot="1" x14ac:dyDescent="0.25">
      <c r="A326" s="103" t="s">
        <v>14829</v>
      </c>
      <c r="B326" s="67" t="s">
        <v>8531</v>
      </c>
      <c r="C326" s="76">
        <v>42940</v>
      </c>
      <c r="D326" s="103" t="s">
        <v>9388</v>
      </c>
      <c r="E326" s="67" t="s">
        <v>13095</v>
      </c>
      <c r="F326" s="66" t="s">
        <v>3081</v>
      </c>
      <c r="G326" s="45"/>
      <c r="H326" s="45"/>
      <c r="I326" s="45"/>
      <c r="J326" s="45"/>
    </row>
    <row r="327" spans="1:10" ht="14.1" customHeight="1" thickBot="1" x14ac:dyDescent="0.25">
      <c r="A327" s="104"/>
      <c r="B327" s="67" t="s">
        <v>1787</v>
      </c>
      <c r="C327" s="91">
        <f>IF(C326="","",IF(AND(MONTH(C326)&gt;=1,MONTH(C326)&lt;=3),1,IF(AND(MONTH(C326)&gt;=4,MONTH(C326)&lt;=6),2,IF(AND(MONTH(C326)&gt;=7,MONTH(C326)&lt;=9),3,4))))</f>
        <v>3</v>
      </c>
      <c r="D327" s="104"/>
      <c r="E327" s="67" t="s">
        <v>2418</v>
      </c>
      <c r="F327" s="66" t="s">
        <v>11114</v>
      </c>
      <c r="G327" s="45"/>
      <c r="H327" s="45"/>
      <c r="I327" s="45"/>
      <c r="J327" s="45"/>
    </row>
    <row r="328" spans="1:10" ht="14.1" customHeight="1" thickBot="1" x14ac:dyDescent="0.25">
      <c r="A328" s="104"/>
      <c r="B328" s="67" t="s">
        <v>12944</v>
      </c>
      <c r="C328" s="76">
        <v>42943</v>
      </c>
      <c r="D328" s="104"/>
      <c r="E328" s="67" t="s">
        <v>3074</v>
      </c>
      <c r="F328" s="66" t="s">
        <v>11114</v>
      </c>
      <c r="G328" s="45"/>
      <c r="H328" s="45"/>
      <c r="I328" s="45"/>
      <c r="J328" s="45"/>
    </row>
    <row r="329" spans="1:10" ht="14.1" customHeight="1" thickBot="1" x14ac:dyDescent="0.25">
      <c r="A329" s="104"/>
      <c r="B329" s="67" t="s">
        <v>1787</v>
      </c>
      <c r="C329" s="91">
        <f>IF(C328="","",IF(AND(MONTH(C328)&gt;=1,MONTH(C328)&lt;=3),1,IF(AND(MONTH(C328)&gt;=4,MONTH(C328)&lt;=6),2,IF(AND(MONTH(C328)&gt;=7,MONTH(C328)&lt;=9),3,4))))</f>
        <v>3</v>
      </c>
      <c r="D329" s="104"/>
      <c r="E329" s="67" t="s">
        <v>13194</v>
      </c>
      <c r="F329" s="66" t="s">
        <v>11114</v>
      </c>
      <c r="G329" s="45"/>
      <c r="H329" s="45"/>
      <c r="I329" s="45"/>
      <c r="J329" s="45"/>
    </row>
    <row r="330" spans="1:10" ht="14.1" customHeight="1" thickBot="1" x14ac:dyDescent="0.25">
      <c r="A330" s="45"/>
      <c r="B330" s="45"/>
      <c r="C330" s="45"/>
      <c r="D330" s="45"/>
      <c r="E330" s="45"/>
      <c r="F330" s="45"/>
      <c r="G330" s="45"/>
      <c r="H330" s="45"/>
      <c r="I330" s="45"/>
      <c r="J330" s="45"/>
    </row>
    <row r="331" spans="1:10" ht="14.1" customHeight="1" thickBot="1" x14ac:dyDescent="0.25">
      <c r="A331" s="72" t="s">
        <v>15736</v>
      </c>
      <c r="B331" s="72" t="s">
        <v>16147</v>
      </c>
      <c r="C331" s="72" t="s">
        <v>15642</v>
      </c>
      <c r="D331" s="72" t="s">
        <v>15252</v>
      </c>
      <c r="E331" s="72" t="s">
        <v>6934</v>
      </c>
      <c r="F331" s="72" t="s">
        <v>15281</v>
      </c>
      <c r="G331" s="45"/>
      <c r="H331" s="45"/>
      <c r="I331" s="45"/>
      <c r="J331" s="45"/>
    </row>
    <row r="332" spans="1:10" ht="13.5" customHeight="1" x14ac:dyDescent="0.2">
      <c r="A332" s="85">
        <v>78111502</v>
      </c>
      <c r="B332" s="69" t="str">
        <f ca="1">IFERROR(INDEX(UNSPSCDes,MATCH(INDIRECT(ADDRESS(ROW(),COLUMN()-1,4)),UNSPSCCode,0)),"")</f>
        <v>Viajes en aviones comerciales</v>
      </c>
      <c r="C332" s="81" t="s">
        <v>1450</v>
      </c>
      <c r="D332" s="81">
        <v>3</v>
      </c>
      <c r="E332" s="71">
        <v>50000</v>
      </c>
      <c r="F332" s="70">
        <f ca="1">INDIRECT(ADDRESS(ROW(),COLUMN()-2,4))*INDIRECT(ADDRESS(ROW(),COLUMN()-1,4))</f>
        <v>150000</v>
      </c>
      <c r="G332" s="45"/>
      <c r="H332" s="45"/>
      <c r="I332" s="45"/>
      <c r="J332" s="45"/>
    </row>
    <row r="333" spans="1:10" ht="13.5" customHeight="1" x14ac:dyDescent="0.2">
      <c r="A333" s="85">
        <v>24101620</v>
      </c>
      <c r="B333" s="69" t="str">
        <f ca="1">IFERROR(INDEX(UNSPSCDes,MATCH(INDIRECT(ADDRESS(ROW(),COLUMN()-1,4)),UNSPSCCode,0)),"")</f>
        <v>Camión grúas</v>
      </c>
      <c r="C333" s="81" t="s">
        <v>1450</v>
      </c>
      <c r="D333" s="81">
        <v>1</v>
      </c>
      <c r="E333" s="71">
        <v>25000</v>
      </c>
      <c r="F333" s="70">
        <f ca="1">INDIRECT(ADDRESS(ROW(),COLUMN()-2,4))*INDIRECT(ADDRESS(ROW(),COLUMN()-1,4))</f>
        <v>25000</v>
      </c>
      <c r="G333" s="45"/>
      <c r="H333" s="45"/>
      <c r="I333" s="45"/>
      <c r="J333" s="45"/>
    </row>
    <row r="334" spans="1:10" ht="14.1" customHeight="1" x14ac:dyDescent="0.2">
      <c r="A334" s="45"/>
      <c r="B334" s="45"/>
      <c r="C334" s="45"/>
      <c r="D334" s="45"/>
      <c r="E334" s="73" t="s">
        <v>12552</v>
      </c>
      <c r="F334" s="74">
        <f ca="1">SUM(Table321[MONTO TOTAL ESTIMADO])</f>
        <v>175000</v>
      </c>
      <c r="G334" s="45"/>
      <c r="H334" s="45" t="str">
        <f>C325</f>
        <v>Servicios</v>
      </c>
      <c r="I334" s="45" t="str">
        <f>E325</f>
        <v>Sí</v>
      </c>
      <c r="J334" s="45" t="str">
        <f>D325</f>
        <v>Compras Menores</v>
      </c>
    </row>
    <row r="335" spans="1:10" ht="14.1" customHeight="1" thickBot="1" x14ac:dyDescent="0.3"/>
    <row r="336" spans="1:10" ht="33.75" customHeight="1" thickBot="1" x14ac:dyDescent="0.25">
      <c r="A336" s="64" t="s">
        <v>16383</v>
      </c>
      <c r="B336" s="64" t="s">
        <v>161</v>
      </c>
      <c r="C336" s="64" t="s">
        <v>11726</v>
      </c>
      <c r="D336" s="64" t="s">
        <v>14379</v>
      </c>
      <c r="E336" s="64" t="s">
        <v>10964</v>
      </c>
      <c r="F336" s="64" t="s">
        <v>11097</v>
      </c>
      <c r="G336" s="45"/>
      <c r="H336" s="45"/>
      <c r="I336" s="45"/>
      <c r="J336" s="45"/>
    </row>
    <row r="337" spans="1:10" ht="13.5" customHeight="1" thickBot="1" x14ac:dyDescent="0.25">
      <c r="A337" s="66" t="s">
        <v>18883</v>
      </c>
      <c r="B337" s="66" t="s">
        <v>18885</v>
      </c>
      <c r="C337" s="66" t="s">
        <v>6800</v>
      </c>
      <c r="D337" s="66" t="s">
        <v>10173</v>
      </c>
      <c r="E337" s="66" t="s">
        <v>8857</v>
      </c>
      <c r="F337" s="66"/>
      <c r="G337" s="45"/>
      <c r="H337" s="45"/>
      <c r="I337" s="45"/>
      <c r="J337" s="45"/>
    </row>
    <row r="338" spans="1:10" ht="14.1" customHeight="1" thickBot="1" x14ac:dyDescent="0.25">
      <c r="A338" s="103" t="s">
        <v>14829</v>
      </c>
      <c r="B338" s="67" t="s">
        <v>8531</v>
      </c>
      <c r="C338" s="76">
        <v>43013</v>
      </c>
      <c r="D338" s="103" t="s">
        <v>9388</v>
      </c>
      <c r="E338" s="67" t="s">
        <v>13095</v>
      </c>
      <c r="F338" s="66" t="s">
        <v>3081</v>
      </c>
      <c r="G338" s="45"/>
      <c r="H338" s="45"/>
      <c r="I338" s="45"/>
      <c r="J338" s="45"/>
    </row>
    <row r="339" spans="1:10" ht="14.1" customHeight="1" thickBot="1" x14ac:dyDescent="0.25">
      <c r="A339" s="104"/>
      <c r="B339" s="67" t="s">
        <v>1787</v>
      </c>
      <c r="C339" s="91">
        <f>IF(C338="","",IF(AND(MONTH(C338)&gt;=1,MONTH(C338)&lt;=3),1,IF(AND(MONTH(C338)&gt;=4,MONTH(C338)&lt;=6),2,IF(AND(MONTH(C338)&gt;=7,MONTH(C338)&lt;=9),3,4))))</f>
        <v>4</v>
      </c>
      <c r="D339" s="104"/>
      <c r="E339" s="67" t="s">
        <v>2418</v>
      </c>
      <c r="F339" s="66" t="s">
        <v>11114</v>
      </c>
      <c r="G339" s="45"/>
      <c r="H339" s="45"/>
      <c r="I339" s="45"/>
      <c r="J339" s="45"/>
    </row>
    <row r="340" spans="1:10" ht="14.1" customHeight="1" thickBot="1" x14ac:dyDescent="0.25">
      <c r="A340" s="104"/>
      <c r="B340" s="67" t="s">
        <v>12944</v>
      </c>
      <c r="C340" s="76">
        <v>43017</v>
      </c>
      <c r="D340" s="104"/>
      <c r="E340" s="67" t="s">
        <v>3074</v>
      </c>
      <c r="F340" s="66" t="s">
        <v>11114</v>
      </c>
      <c r="G340" s="45"/>
      <c r="H340" s="45"/>
      <c r="I340" s="45"/>
      <c r="J340" s="45"/>
    </row>
    <row r="341" spans="1:10" ht="14.1" customHeight="1" thickBot="1" x14ac:dyDescent="0.25">
      <c r="A341" s="104"/>
      <c r="B341" s="67" t="s">
        <v>1787</v>
      </c>
      <c r="C341" s="91">
        <f>IF(C340="","",IF(AND(MONTH(C340)&gt;=1,MONTH(C340)&lt;=3),1,IF(AND(MONTH(C340)&gt;=4,MONTH(C340)&lt;=6),2,IF(AND(MONTH(C340)&gt;=7,MONTH(C340)&lt;=9),3,4))))</f>
        <v>4</v>
      </c>
      <c r="D341" s="104"/>
      <c r="E341" s="67" t="s">
        <v>13194</v>
      </c>
      <c r="F341" s="66" t="s">
        <v>11114</v>
      </c>
      <c r="G341" s="45"/>
      <c r="H341" s="45"/>
      <c r="I341" s="45"/>
      <c r="J341" s="45"/>
    </row>
    <row r="342" spans="1:10" ht="14.1" customHeight="1" thickBot="1" x14ac:dyDescent="0.25">
      <c r="A342" s="45"/>
      <c r="B342" s="45"/>
      <c r="C342" s="45"/>
      <c r="D342" s="45"/>
      <c r="E342" s="45"/>
      <c r="F342" s="45"/>
      <c r="G342" s="45"/>
      <c r="H342" s="45"/>
      <c r="I342" s="45"/>
      <c r="J342" s="45"/>
    </row>
    <row r="343" spans="1:10" ht="14.1" customHeight="1" thickBot="1" x14ac:dyDescent="0.25">
      <c r="A343" s="72" t="s">
        <v>15736</v>
      </c>
      <c r="B343" s="72" t="s">
        <v>16147</v>
      </c>
      <c r="C343" s="72" t="s">
        <v>15642</v>
      </c>
      <c r="D343" s="72" t="s">
        <v>15252</v>
      </c>
      <c r="E343" s="72" t="s">
        <v>6934</v>
      </c>
      <c r="F343" s="72" t="s">
        <v>15281</v>
      </c>
      <c r="G343" s="45"/>
      <c r="H343" s="45"/>
      <c r="I343" s="45"/>
      <c r="J343" s="45"/>
    </row>
    <row r="344" spans="1:10" ht="14.1" customHeight="1" x14ac:dyDescent="0.2">
      <c r="A344" s="85">
        <v>78111808</v>
      </c>
      <c r="B344" s="69" t="str">
        <f ca="1">IFERROR(INDEX(UNSPSCDes,MATCH(INDIRECT(ADDRESS(ROW(),COLUMN()-1,4)),UNSPSCCode,0)),"")</f>
        <v>Alquiler de vehículos</v>
      </c>
      <c r="C344" s="81" t="s">
        <v>1450</v>
      </c>
      <c r="D344" s="81">
        <v>3</v>
      </c>
      <c r="E344" s="71">
        <v>50000</v>
      </c>
      <c r="F344" s="70">
        <f ca="1">INDIRECT(ADDRESS(ROW(),COLUMN()-2,4))*INDIRECT(ADDRESS(ROW(),COLUMN()-1,4))</f>
        <v>150000</v>
      </c>
      <c r="G344" s="45"/>
      <c r="H344" s="45"/>
      <c r="I344" s="45"/>
      <c r="J344" s="45"/>
    </row>
    <row r="345" spans="1:10" ht="13.5" customHeight="1" x14ac:dyDescent="0.2">
      <c r="A345" s="85">
        <v>78111502</v>
      </c>
      <c r="B345" s="69" t="str">
        <f ca="1">IFERROR(INDEX(UNSPSCDes,MATCH(INDIRECT(ADDRESS(ROW(),COLUMN()-1,4)),UNSPSCCode,0)),"")</f>
        <v>Viajes en aviones comerciales</v>
      </c>
      <c r="C345" s="81" t="s">
        <v>1450</v>
      </c>
      <c r="D345" s="81">
        <v>3</v>
      </c>
      <c r="E345" s="71">
        <v>50000</v>
      </c>
      <c r="F345" s="70">
        <f ca="1">INDIRECT(ADDRESS(ROW(),COLUMN()-2,4))*INDIRECT(ADDRESS(ROW(),COLUMN()-1,4))</f>
        <v>150000</v>
      </c>
      <c r="G345" s="45"/>
      <c r="H345" s="45"/>
      <c r="I345" s="45"/>
      <c r="J345" s="45"/>
    </row>
    <row r="346" spans="1:10" ht="14.1" customHeight="1" x14ac:dyDescent="0.2">
      <c r="A346" s="45"/>
      <c r="B346" s="45"/>
      <c r="C346" s="45"/>
      <c r="D346" s="45"/>
      <c r="E346" s="73" t="s">
        <v>12552</v>
      </c>
      <c r="F346" s="74">
        <f ca="1">SUM(Table322[MONTO TOTAL ESTIMADO])</f>
        <v>300000</v>
      </c>
      <c r="G346" s="45"/>
      <c r="H346" s="45" t="str">
        <f>C337</f>
        <v>Servicios</v>
      </c>
      <c r="I346" s="45" t="str">
        <f>E337</f>
        <v>Sí</v>
      </c>
      <c r="J346" s="45" t="str">
        <f>D337</f>
        <v>Compras por debajo del Umbral</v>
      </c>
    </row>
    <row r="347" spans="1:10" ht="14.1" customHeight="1" thickBot="1" x14ac:dyDescent="0.3"/>
    <row r="348" spans="1:10" ht="33.75" customHeight="1" thickBot="1" x14ac:dyDescent="0.25">
      <c r="A348" s="64" t="s">
        <v>16383</v>
      </c>
      <c r="B348" s="64" t="s">
        <v>161</v>
      </c>
      <c r="C348" s="64" t="s">
        <v>11726</v>
      </c>
      <c r="D348" s="64" t="s">
        <v>14379</v>
      </c>
      <c r="E348" s="64" t="s">
        <v>10964</v>
      </c>
      <c r="F348" s="64" t="s">
        <v>11097</v>
      </c>
      <c r="G348" s="45"/>
      <c r="H348" s="45"/>
      <c r="I348" s="45"/>
      <c r="J348" s="45"/>
    </row>
    <row r="349" spans="1:10" ht="13.5" customHeight="1" thickBot="1" x14ac:dyDescent="0.25">
      <c r="A349" s="66" t="s">
        <v>18845</v>
      </c>
      <c r="B349" s="66" t="s">
        <v>18846</v>
      </c>
      <c r="C349" s="66" t="s">
        <v>17798</v>
      </c>
      <c r="D349" s="66" t="s">
        <v>17483</v>
      </c>
      <c r="E349" s="66" t="s">
        <v>8857</v>
      </c>
      <c r="F349" s="66"/>
      <c r="G349" s="45"/>
      <c r="H349" s="45"/>
      <c r="I349" s="45"/>
      <c r="J349" s="45"/>
    </row>
    <row r="350" spans="1:10" ht="14.1" customHeight="1" thickBot="1" x14ac:dyDescent="0.25">
      <c r="A350" s="103" t="s">
        <v>14829</v>
      </c>
      <c r="B350" s="67" t="s">
        <v>8531</v>
      </c>
      <c r="C350" s="76">
        <v>42758</v>
      </c>
      <c r="D350" s="103" t="s">
        <v>9388</v>
      </c>
      <c r="E350" s="67" t="s">
        <v>13095</v>
      </c>
      <c r="F350" s="66" t="s">
        <v>3081</v>
      </c>
      <c r="G350" s="45"/>
      <c r="H350" s="45"/>
      <c r="I350" s="45"/>
      <c r="J350" s="45"/>
    </row>
    <row r="351" spans="1:10" ht="14.1" customHeight="1" thickBot="1" x14ac:dyDescent="0.25">
      <c r="A351" s="104"/>
      <c r="B351" s="67" t="s">
        <v>1787</v>
      </c>
      <c r="C351" s="91">
        <f>IF(C350="","",IF(AND(MONTH(C350)&gt;=1,MONTH(C350)&lt;=3),1,IF(AND(MONTH(C350)&gt;=4,MONTH(C350)&lt;=6),2,IF(AND(MONTH(C350)&gt;=7,MONTH(C350)&lt;=9),3,4))))</f>
        <v>1</v>
      </c>
      <c r="D351" s="104"/>
      <c r="E351" s="67" t="s">
        <v>2418</v>
      </c>
      <c r="F351" s="66" t="s">
        <v>11114</v>
      </c>
      <c r="G351" s="45"/>
      <c r="H351" s="45"/>
      <c r="I351" s="45"/>
      <c r="J351" s="45"/>
    </row>
    <row r="352" spans="1:10" ht="14.1" customHeight="1" thickBot="1" x14ac:dyDescent="0.25">
      <c r="A352" s="104"/>
      <c r="B352" s="67" t="s">
        <v>12944</v>
      </c>
      <c r="C352" s="76">
        <v>42761</v>
      </c>
      <c r="D352" s="104"/>
      <c r="E352" s="67" t="s">
        <v>3074</v>
      </c>
      <c r="F352" s="66" t="s">
        <v>11114</v>
      </c>
      <c r="G352" s="45"/>
      <c r="H352" s="45"/>
      <c r="I352" s="45"/>
      <c r="J352" s="45"/>
    </row>
    <row r="353" spans="1:10" ht="14.1" customHeight="1" thickBot="1" x14ac:dyDescent="0.25">
      <c r="A353" s="104"/>
      <c r="B353" s="67" t="s">
        <v>1787</v>
      </c>
      <c r="C353" s="91">
        <f>IF(C352="","",IF(AND(MONTH(C352)&gt;=1,MONTH(C352)&lt;=3),1,IF(AND(MONTH(C352)&gt;=4,MONTH(C352)&lt;=6),2,IF(AND(MONTH(C352)&gt;=7,MONTH(C352)&lt;=9),3,4))))</f>
        <v>1</v>
      </c>
      <c r="D353" s="104"/>
      <c r="E353" s="67" t="s">
        <v>13194</v>
      </c>
      <c r="F353" s="66" t="s">
        <v>11114</v>
      </c>
      <c r="G353" s="45"/>
      <c r="H353" s="45"/>
      <c r="I353" s="45"/>
      <c r="J353" s="45"/>
    </row>
    <row r="354" spans="1:10" ht="14.1" customHeight="1" thickBot="1" x14ac:dyDescent="0.25">
      <c r="A354" s="45"/>
      <c r="B354" s="45"/>
      <c r="C354" s="45"/>
      <c r="D354" s="45"/>
      <c r="E354" s="45"/>
      <c r="F354" s="45"/>
      <c r="G354" s="45"/>
      <c r="H354" s="45"/>
      <c r="I354" s="45"/>
      <c r="J354" s="45"/>
    </row>
    <row r="355" spans="1:10" ht="14.1" customHeight="1" thickBot="1" x14ac:dyDescent="0.25">
      <c r="A355" s="72" t="s">
        <v>15736</v>
      </c>
      <c r="B355" s="72" t="s">
        <v>16147</v>
      </c>
      <c r="C355" s="72" t="s">
        <v>15642</v>
      </c>
      <c r="D355" s="72" t="s">
        <v>15252</v>
      </c>
      <c r="E355" s="72" t="s">
        <v>6934</v>
      </c>
      <c r="F355" s="72" t="s">
        <v>15281</v>
      </c>
      <c r="G355" s="45"/>
      <c r="H355" s="45"/>
      <c r="I355" s="45"/>
      <c r="J355" s="45"/>
    </row>
    <row r="356" spans="1:10" ht="13.5" customHeight="1" x14ac:dyDescent="0.2">
      <c r="A356" s="85">
        <v>25172502</v>
      </c>
      <c r="B356" s="69" t="str">
        <f ca="1">IFERROR(INDEX(UNSPSCDes,MATCH(INDIRECT(ADDRESS(ROW(),COLUMN()-1,4)),UNSPSCCode,0)),"")</f>
        <v>Neumático para llantas de automóviles</v>
      </c>
      <c r="C356" s="81" t="s">
        <v>1450</v>
      </c>
      <c r="D356" s="81">
        <v>15</v>
      </c>
      <c r="E356" s="71">
        <v>12000</v>
      </c>
      <c r="F356" s="70">
        <f ca="1">INDIRECT(ADDRESS(ROW(),COLUMN()-2,4))*INDIRECT(ADDRESS(ROW(),COLUMN()-1,4))</f>
        <v>180000</v>
      </c>
      <c r="G356" s="45"/>
      <c r="H356" s="45"/>
      <c r="I356" s="45"/>
      <c r="J356" s="45"/>
    </row>
    <row r="357" spans="1:10" ht="13.5" customHeight="1" x14ac:dyDescent="0.2">
      <c r="A357" s="85">
        <v>26111703</v>
      </c>
      <c r="B357" s="69" t="str">
        <f ca="1">IFERROR(INDEX(UNSPSCDes,MATCH(INDIRECT(ADDRESS(ROW(),COLUMN()-1,4)),UNSPSCCode,0)),"")</f>
        <v>Baterías para vehículos</v>
      </c>
      <c r="C357" s="81" t="s">
        <v>1450</v>
      </c>
      <c r="D357" s="81">
        <v>3</v>
      </c>
      <c r="E357" s="71">
        <v>10000</v>
      </c>
      <c r="F357" s="70">
        <f ca="1">INDIRECT(ADDRESS(ROW(),COLUMN()-2,4))*INDIRECT(ADDRESS(ROW(),COLUMN()-1,4))</f>
        <v>30000</v>
      </c>
      <c r="G357" s="45"/>
      <c r="H357" s="45"/>
      <c r="I357" s="45"/>
      <c r="J357" s="45"/>
    </row>
    <row r="358" spans="1:10" ht="13.5" customHeight="1" x14ac:dyDescent="0.2">
      <c r="A358" s="85">
        <v>25174601</v>
      </c>
      <c r="B358" s="69" t="str">
        <f ca="1">IFERROR(INDEX(UNSPSCDes,MATCH(INDIRECT(ADDRESS(ROW(),COLUMN()-1,4)),UNSPSCCode,0)),"")</f>
        <v>Fundas de asientos</v>
      </c>
      <c r="C358" s="81" t="s">
        <v>1450</v>
      </c>
      <c r="D358" s="81">
        <v>3</v>
      </c>
      <c r="E358" s="71">
        <v>8000</v>
      </c>
      <c r="F358" s="70">
        <f ca="1">INDIRECT(ADDRESS(ROW(),COLUMN()-2,4))*INDIRECT(ADDRESS(ROW(),COLUMN()-1,4))</f>
        <v>24000</v>
      </c>
      <c r="G358" s="45"/>
      <c r="H358" s="45"/>
      <c r="I358" s="45"/>
      <c r="J358" s="45"/>
    </row>
    <row r="359" spans="1:10" ht="14.1" customHeight="1" x14ac:dyDescent="0.2">
      <c r="A359" s="45"/>
      <c r="B359" s="45"/>
      <c r="C359" s="45"/>
      <c r="D359" s="45"/>
      <c r="E359" s="73" t="s">
        <v>12552</v>
      </c>
      <c r="F359" s="74">
        <f ca="1">SUM(Table328[MONTO TOTAL ESTIMADO])</f>
        <v>234000</v>
      </c>
      <c r="G359" s="45"/>
      <c r="H359" s="45" t="str">
        <f>C349</f>
        <v>Bienes</v>
      </c>
      <c r="I359" s="45" t="str">
        <f>E349</f>
        <v>Sí</v>
      </c>
      <c r="J359" s="45" t="str">
        <f>D349</f>
        <v>Compras Menores</v>
      </c>
    </row>
    <row r="360" spans="1:10" ht="14.1" customHeight="1" thickBot="1" x14ac:dyDescent="0.3"/>
    <row r="361" spans="1:10" ht="33.75" customHeight="1" thickBot="1" x14ac:dyDescent="0.25">
      <c r="A361" s="64" t="s">
        <v>16383</v>
      </c>
      <c r="B361" s="64" t="s">
        <v>161</v>
      </c>
      <c r="C361" s="64" t="s">
        <v>11726</v>
      </c>
      <c r="D361" s="64" t="s">
        <v>14379</v>
      </c>
      <c r="E361" s="64" t="s">
        <v>10964</v>
      </c>
      <c r="F361" s="64" t="s">
        <v>11097</v>
      </c>
      <c r="G361" s="45"/>
      <c r="H361" s="45"/>
      <c r="I361" s="45"/>
      <c r="J361" s="45"/>
    </row>
    <row r="362" spans="1:10" ht="13.5" customHeight="1" thickBot="1" x14ac:dyDescent="0.25">
      <c r="A362" s="66" t="s">
        <v>18845</v>
      </c>
      <c r="B362" s="66" t="s">
        <v>18846</v>
      </c>
      <c r="C362" s="66" t="s">
        <v>17798</v>
      </c>
      <c r="D362" s="66" t="s">
        <v>17483</v>
      </c>
      <c r="E362" s="66" t="s">
        <v>8857</v>
      </c>
      <c r="F362" s="66"/>
      <c r="G362" s="45"/>
      <c r="H362" s="45"/>
      <c r="I362" s="45"/>
      <c r="J362" s="45"/>
    </row>
    <row r="363" spans="1:10" ht="14.1" customHeight="1" thickBot="1" x14ac:dyDescent="0.25">
      <c r="A363" s="103" t="s">
        <v>14829</v>
      </c>
      <c r="B363" s="67" t="s">
        <v>8531</v>
      </c>
      <c r="C363" s="76">
        <v>42927</v>
      </c>
      <c r="D363" s="103" t="s">
        <v>9388</v>
      </c>
      <c r="E363" s="67" t="s">
        <v>13095</v>
      </c>
      <c r="F363" s="66" t="s">
        <v>3081</v>
      </c>
      <c r="G363" s="45"/>
      <c r="H363" s="45"/>
      <c r="I363" s="45"/>
      <c r="J363" s="45"/>
    </row>
    <row r="364" spans="1:10" ht="14.1" customHeight="1" thickBot="1" x14ac:dyDescent="0.25">
      <c r="A364" s="104"/>
      <c r="B364" s="67" t="s">
        <v>1787</v>
      </c>
      <c r="C364" s="91">
        <f>IF(C363="","",IF(AND(MONTH(C363)&gt;=1,MONTH(C363)&lt;=3),1,IF(AND(MONTH(C363)&gt;=4,MONTH(C363)&lt;=6),2,IF(AND(MONTH(C363)&gt;=7,MONTH(C363)&lt;=9),3,4))))</f>
        <v>3</v>
      </c>
      <c r="D364" s="104"/>
      <c r="E364" s="67" t="s">
        <v>2418</v>
      </c>
      <c r="F364" s="66" t="s">
        <v>11114</v>
      </c>
      <c r="G364" s="45"/>
      <c r="H364" s="45"/>
      <c r="I364" s="45"/>
      <c r="J364" s="45"/>
    </row>
    <row r="365" spans="1:10" ht="14.1" customHeight="1" thickBot="1" x14ac:dyDescent="0.25">
      <c r="A365" s="104"/>
      <c r="B365" s="67" t="s">
        <v>12944</v>
      </c>
      <c r="C365" s="76">
        <v>42930</v>
      </c>
      <c r="D365" s="104"/>
      <c r="E365" s="67" t="s">
        <v>3074</v>
      </c>
      <c r="F365" s="66" t="s">
        <v>11114</v>
      </c>
      <c r="G365" s="45"/>
      <c r="H365" s="45"/>
      <c r="I365" s="45"/>
      <c r="J365" s="45"/>
    </row>
    <row r="366" spans="1:10" ht="14.1" customHeight="1" thickBot="1" x14ac:dyDescent="0.25">
      <c r="A366" s="104"/>
      <c r="B366" s="67" t="s">
        <v>1787</v>
      </c>
      <c r="C366" s="91">
        <f>IF(C365="","",IF(AND(MONTH(C365)&gt;=1,MONTH(C365)&lt;=3),1,IF(AND(MONTH(C365)&gt;=4,MONTH(C365)&lt;=6),2,IF(AND(MONTH(C365)&gt;=7,MONTH(C365)&lt;=9),3,4))))</f>
        <v>3</v>
      </c>
      <c r="D366" s="104"/>
      <c r="E366" s="67" t="s">
        <v>13194</v>
      </c>
      <c r="F366" s="66" t="s">
        <v>11114</v>
      </c>
      <c r="G366" s="45"/>
      <c r="H366" s="45"/>
      <c r="I366" s="45"/>
      <c r="J366" s="45"/>
    </row>
    <row r="367" spans="1:10" ht="14.1" customHeight="1" thickBot="1" x14ac:dyDescent="0.25">
      <c r="A367" s="45"/>
      <c r="B367" s="45"/>
      <c r="C367" s="45"/>
      <c r="D367" s="45"/>
      <c r="E367" s="45"/>
      <c r="F367" s="45"/>
      <c r="G367" s="45"/>
      <c r="H367" s="45"/>
      <c r="I367" s="45"/>
      <c r="J367" s="45"/>
    </row>
    <row r="368" spans="1:10" ht="14.1" customHeight="1" thickBot="1" x14ac:dyDescent="0.25">
      <c r="A368" s="72" t="s">
        <v>15736</v>
      </c>
      <c r="B368" s="72" t="s">
        <v>16147</v>
      </c>
      <c r="C368" s="72" t="s">
        <v>15642</v>
      </c>
      <c r="D368" s="72" t="s">
        <v>15252</v>
      </c>
      <c r="E368" s="72" t="s">
        <v>6934</v>
      </c>
      <c r="F368" s="72" t="s">
        <v>15281</v>
      </c>
      <c r="G368" s="45"/>
      <c r="H368" s="45"/>
      <c r="I368" s="45"/>
      <c r="J368" s="45"/>
    </row>
    <row r="369" spans="1:10" ht="13.5" customHeight="1" x14ac:dyDescent="0.2">
      <c r="A369" s="85">
        <v>25172502</v>
      </c>
      <c r="B369" s="69" t="str">
        <f ca="1">IFERROR(INDEX(UNSPSCDes,MATCH(INDIRECT(ADDRESS(ROW(),COLUMN()-1,4)),UNSPSCCode,0)),"")</f>
        <v>Neumático para llantas de automóviles</v>
      </c>
      <c r="C369" s="81" t="s">
        <v>1450</v>
      </c>
      <c r="D369" s="81">
        <v>15</v>
      </c>
      <c r="E369" s="71">
        <v>12000</v>
      </c>
      <c r="F369" s="70">
        <f ca="1">INDIRECT(ADDRESS(ROW(),COLUMN()-2,4))*INDIRECT(ADDRESS(ROW(),COLUMN()-1,4))</f>
        <v>180000</v>
      </c>
      <c r="G369" s="45"/>
      <c r="H369" s="45"/>
      <c r="I369" s="45"/>
      <c r="J369" s="45"/>
    </row>
    <row r="370" spans="1:10" ht="13.5" customHeight="1" x14ac:dyDescent="0.2">
      <c r="A370" s="85">
        <v>52101502</v>
      </c>
      <c r="B370" s="69" t="str">
        <f ca="1">IFERROR(INDEX(UNSPSCDes,MATCH(INDIRECT(ADDRESS(ROW(),COLUMN()-1,4)),UNSPSCCode,0)),"")</f>
        <v>Alfombras</v>
      </c>
      <c r="C370" s="81" t="s">
        <v>1450</v>
      </c>
      <c r="D370" s="81">
        <v>4</v>
      </c>
      <c r="E370" s="71">
        <v>8000</v>
      </c>
      <c r="F370" s="70">
        <f ca="1">INDIRECT(ADDRESS(ROW(),COLUMN()-2,4))*INDIRECT(ADDRESS(ROW(),COLUMN()-1,4))</f>
        <v>32000</v>
      </c>
      <c r="G370" s="45"/>
      <c r="H370" s="45"/>
      <c r="I370" s="45"/>
      <c r="J370" s="45"/>
    </row>
    <row r="371" spans="1:10" ht="13.5" customHeight="1" x14ac:dyDescent="0.2">
      <c r="A371" s="85">
        <v>25174601</v>
      </c>
      <c r="B371" s="69" t="str">
        <f ca="1">IFERROR(INDEX(UNSPSCDes,MATCH(INDIRECT(ADDRESS(ROW(),COLUMN()-1,4)),UNSPSCCode,0)),"")</f>
        <v>Fundas de asientos</v>
      </c>
      <c r="C371" s="81" t="s">
        <v>1450</v>
      </c>
      <c r="D371" s="81">
        <v>2</v>
      </c>
      <c r="E371" s="71">
        <v>8000</v>
      </c>
      <c r="F371" s="70">
        <f ca="1">INDIRECT(ADDRESS(ROW(),COLUMN()-2,4))*INDIRECT(ADDRESS(ROW(),COLUMN()-1,4))</f>
        <v>16000</v>
      </c>
      <c r="G371" s="45"/>
      <c r="H371" s="45"/>
      <c r="I371" s="45"/>
      <c r="J371" s="45"/>
    </row>
    <row r="372" spans="1:10" ht="14.1" customHeight="1" x14ac:dyDescent="0.2">
      <c r="A372" s="45"/>
      <c r="B372" s="45"/>
      <c r="C372" s="45"/>
      <c r="D372" s="45"/>
      <c r="E372" s="73" t="s">
        <v>12552</v>
      </c>
      <c r="F372" s="74">
        <f ca="1">SUM(Table329[MONTO TOTAL ESTIMADO])</f>
        <v>228000</v>
      </c>
      <c r="G372" s="45"/>
      <c r="H372" s="45" t="str">
        <f>C362</f>
        <v>Bienes</v>
      </c>
      <c r="I372" s="45" t="str">
        <f>E362</f>
        <v>Sí</v>
      </c>
      <c r="J372" s="45" t="str">
        <f>D362</f>
        <v>Compras Menores</v>
      </c>
    </row>
    <row r="373" spans="1:10" ht="14.1" customHeight="1" thickBot="1" x14ac:dyDescent="0.3"/>
    <row r="374" spans="1:10" ht="33.75" customHeight="1" thickBot="1" x14ac:dyDescent="0.25">
      <c r="A374" s="64" t="s">
        <v>16383</v>
      </c>
      <c r="B374" s="64" t="s">
        <v>161</v>
      </c>
      <c r="C374" s="64" t="s">
        <v>11726</v>
      </c>
      <c r="D374" s="64" t="s">
        <v>14379</v>
      </c>
      <c r="E374" s="64" t="s">
        <v>10964</v>
      </c>
      <c r="F374" s="64" t="s">
        <v>11097</v>
      </c>
      <c r="G374" s="45"/>
      <c r="H374" s="45"/>
      <c r="I374" s="45"/>
      <c r="J374" s="45"/>
    </row>
    <row r="375" spans="1:10" ht="13.5" customHeight="1" thickBot="1" x14ac:dyDescent="0.25">
      <c r="A375" s="66" t="s">
        <v>18845</v>
      </c>
      <c r="B375" s="66" t="s">
        <v>18846</v>
      </c>
      <c r="C375" s="66" t="s">
        <v>17798</v>
      </c>
      <c r="D375" s="66" t="s">
        <v>17483</v>
      </c>
      <c r="E375" s="66" t="s">
        <v>8857</v>
      </c>
      <c r="F375" s="66"/>
      <c r="G375" s="45"/>
      <c r="H375" s="45"/>
      <c r="I375" s="45"/>
      <c r="J375" s="45"/>
    </row>
    <row r="376" spans="1:10" ht="14.1" customHeight="1" thickBot="1" x14ac:dyDescent="0.25">
      <c r="A376" s="103" t="s">
        <v>14829</v>
      </c>
      <c r="B376" s="67" t="s">
        <v>8531</v>
      </c>
      <c r="C376" s="76">
        <v>43052</v>
      </c>
      <c r="D376" s="103" t="s">
        <v>9388</v>
      </c>
      <c r="E376" s="67" t="s">
        <v>13095</v>
      </c>
      <c r="F376" s="66" t="s">
        <v>3081</v>
      </c>
      <c r="G376" s="45"/>
      <c r="H376" s="45"/>
      <c r="I376" s="45"/>
      <c r="J376" s="45"/>
    </row>
    <row r="377" spans="1:10" ht="14.1" customHeight="1" thickBot="1" x14ac:dyDescent="0.25">
      <c r="A377" s="104"/>
      <c r="B377" s="67" t="s">
        <v>1787</v>
      </c>
      <c r="C377" s="91">
        <f>IF(C376="","",IF(AND(MONTH(C376)&gt;=1,MONTH(C376)&lt;=3),1,IF(AND(MONTH(C376)&gt;=4,MONTH(C376)&lt;=6),2,IF(AND(MONTH(C376)&gt;=7,MONTH(C376)&lt;=9),3,4))))</f>
        <v>4</v>
      </c>
      <c r="D377" s="104"/>
      <c r="E377" s="67" t="s">
        <v>2418</v>
      </c>
      <c r="F377" s="66" t="s">
        <v>11114</v>
      </c>
      <c r="G377" s="45"/>
      <c r="H377" s="45"/>
      <c r="I377" s="45"/>
      <c r="J377" s="45"/>
    </row>
    <row r="378" spans="1:10" ht="14.1" customHeight="1" thickBot="1" x14ac:dyDescent="0.25">
      <c r="A378" s="104"/>
      <c r="B378" s="67" t="s">
        <v>12944</v>
      </c>
      <c r="C378" s="76">
        <v>43055</v>
      </c>
      <c r="D378" s="104"/>
      <c r="E378" s="67" t="s">
        <v>3074</v>
      </c>
      <c r="F378" s="66" t="s">
        <v>11114</v>
      </c>
      <c r="G378" s="45"/>
      <c r="H378" s="45"/>
      <c r="I378" s="45"/>
      <c r="J378" s="45"/>
    </row>
    <row r="379" spans="1:10" ht="14.1" customHeight="1" thickBot="1" x14ac:dyDescent="0.25">
      <c r="A379" s="104"/>
      <c r="B379" s="67" t="s">
        <v>1787</v>
      </c>
      <c r="C379" s="91">
        <f>IF(C378="","",IF(AND(MONTH(C378)&gt;=1,MONTH(C378)&lt;=3),1,IF(AND(MONTH(C378)&gt;=4,MONTH(C378)&lt;=6),2,IF(AND(MONTH(C378)&gt;=7,MONTH(C378)&lt;=9),3,4))))</f>
        <v>4</v>
      </c>
      <c r="D379" s="104"/>
      <c r="E379" s="67" t="s">
        <v>13194</v>
      </c>
      <c r="F379" s="66" t="s">
        <v>11114</v>
      </c>
      <c r="G379" s="45"/>
      <c r="H379" s="45"/>
      <c r="I379" s="45"/>
      <c r="J379" s="45"/>
    </row>
    <row r="380" spans="1:10" ht="14.1" customHeight="1" thickBot="1" x14ac:dyDescent="0.25">
      <c r="A380" s="45"/>
      <c r="B380" s="45"/>
      <c r="C380" s="45"/>
      <c r="D380" s="45"/>
      <c r="E380" s="45"/>
      <c r="F380" s="45"/>
      <c r="G380" s="45"/>
      <c r="H380" s="45"/>
      <c r="I380" s="45"/>
      <c r="J380" s="45"/>
    </row>
    <row r="381" spans="1:10" ht="14.1" customHeight="1" thickBot="1" x14ac:dyDescent="0.25">
      <c r="A381" s="72" t="s">
        <v>15736</v>
      </c>
      <c r="B381" s="72" t="s">
        <v>16147</v>
      </c>
      <c r="C381" s="72" t="s">
        <v>15642</v>
      </c>
      <c r="D381" s="72" t="s">
        <v>15252</v>
      </c>
      <c r="E381" s="72" t="s">
        <v>6934</v>
      </c>
      <c r="F381" s="72" t="s">
        <v>15281</v>
      </c>
      <c r="G381" s="45"/>
      <c r="H381" s="45"/>
      <c r="I381" s="45"/>
      <c r="J381" s="45"/>
    </row>
    <row r="382" spans="1:10" ht="13.5" customHeight="1" x14ac:dyDescent="0.2">
      <c r="A382" s="85">
        <v>25172502</v>
      </c>
      <c r="B382" s="69" t="str">
        <f ca="1">IFERROR(INDEX(UNSPSCDes,MATCH(INDIRECT(ADDRESS(ROW(),COLUMN()-1,4)),UNSPSCCode,0)),"")</f>
        <v>Neumático para llantas de automóviles</v>
      </c>
      <c r="C382" s="81" t="s">
        <v>1450</v>
      </c>
      <c r="D382" s="81">
        <v>15</v>
      </c>
      <c r="E382" s="71">
        <v>12000</v>
      </c>
      <c r="F382" s="70">
        <f ca="1">INDIRECT(ADDRESS(ROW(),COLUMN()-2,4))*INDIRECT(ADDRESS(ROW(),COLUMN()-1,4))</f>
        <v>180000</v>
      </c>
      <c r="G382" s="45"/>
      <c r="H382" s="45"/>
      <c r="I382" s="45"/>
      <c r="J382" s="45"/>
    </row>
    <row r="383" spans="1:10" ht="13.5" customHeight="1" x14ac:dyDescent="0.2">
      <c r="A383" s="85">
        <v>26111703</v>
      </c>
      <c r="B383" s="69" t="str">
        <f ca="1">IFERROR(INDEX(UNSPSCDes,MATCH(INDIRECT(ADDRESS(ROW(),COLUMN()-1,4)),UNSPSCCode,0)),"")</f>
        <v>Baterías para vehículos</v>
      </c>
      <c r="C383" s="81" t="s">
        <v>1450</v>
      </c>
      <c r="D383" s="81">
        <v>2</v>
      </c>
      <c r="E383" s="71">
        <v>10000</v>
      </c>
      <c r="F383" s="70">
        <f ca="1">INDIRECT(ADDRESS(ROW(),COLUMN()-2,4))*INDIRECT(ADDRESS(ROW(),COLUMN()-1,4))</f>
        <v>20000</v>
      </c>
      <c r="G383" s="45"/>
      <c r="H383" s="45"/>
      <c r="I383" s="45"/>
      <c r="J383" s="45"/>
    </row>
    <row r="384" spans="1:10" ht="13.5" customHeight="1" x14ac:dyDescent="0.2">
      <c r="A384" s="85">
        <v>25174601</v>
      </c>
      <c r="B384" s="69" t="str">
        <f ca="1">IFERROR(INDEX(UNSPSCDes,MATCH(INDIRECT(ADDRESS(ROW(),COLUMN()-1,4)),UNSPSCCode,0)),"")</f>
        <v>Fundas de asientos</v>
      </c>
      <c r="C384" s="81" t="s">
        <v>1450</v>
      </c>
      <c r="D384" s="81">
        <v>2</v>
      </c>
      <c r="E384" s="71">
        <v>8000</v>
      </c>
      <c r="F384" s="70">
        <f ca="1">INDIRECT(ADDRESS(ROW(),COLUMN()-2,4))*INDIRECT(ADDRESS(ROW(),COLUMN()-1,4))</f>
        <v>16000</v>
      </c>
      <c r="G384" s="45"/>
      <c r="H384" s="45"/>
      <c r="I384" s="45"/>
      <c r="J384" s="45"/>
    </row>
    <row r="385" spans="1:16384" ht="13.5" customHeight="1" x14ac:dyDescent="0.2">
      <c r="A385" s="85">
        <v>52101502</v>
      </c>
      <c r="B385" s="69" t="str">
        <f ca="1">IFERROR(INDEX(UNSPSCDes,MATCH(INDIRECT(ADDRESS(ROW(),COLUMN()-1,4)),UNSPSCCode,0)),"")</f>
        <v>Alfombras</v>
      </c>
      <c r="C385" s="81" t="s">
        <v>1450</v>
      </c>
      <c r="D385" s="81">
        <v>4</v>
      </c>
      <c r="E385" s="71">
        <v>8000</v>
      </c>
      <c r="F385" s="70">
        <f ca="1">INDIRECT(ADDRESS(ROW(),COLUMN()-2,4))*INDIRECT(ADDRESS(ROW(),COLUMN()-1,4))</f>
        <v>32000</v>
      </c>
      <c r="G385" s="45"/>
      <c r="H385" s="45"/>
      <c r="I385" s="45"/>
      <c r="J385" s="45"/>
    </row>
    <row r="386" spans="1:16384" ht="14.1" customHeight="1" x14ac:dyDescent="0.2">
      <c r="A386" s="45"/>
      <c r="B386" s="45"/>
      <c r="C386" s="45"/>
      <c r="D386" s="45"/>
      <c r="E386" s="73" t="s">
        <v>12552</v>
      </c>
      <c r="F386" s="74">
        <f ca="1">SUM(Table330[MONTO TOTAL ESTIMADO])</f>
        <v>248000</v>
      </c>
      <c r="G386" s="45"/>
      <c r="H386" s="45" t="str">
        <f>C375</f>
        <v>Bienes</v>
      </c>
      <c r="I386" s="45" t="str">
        <f>E375</f>
        <v>Sí</v>
      </c>
      <c r="J386" s="45" t="str">
        <f>D375</f>
        <v>Compras Menores</v>
      </c>
    </row>
    <row r="387" spans="1:16384" ht="14.1" customHeight="1" thickBot="1" x14ac:dyDescent="0.3"/>
    <row r="388" spans="1:16384" ht="33.75" customHeight="1" thickBot="1" x14ac:dyDescent="0.25">
      <c r="A388" s="64" t="s">
        <v>16383</v>
      </c>
      <c r="B388" s="64" t="s">
        <v>161</v>
      </c>
      <c r="C388" s="64" t="s">
        <v>11726</v>
      </c>
      <c r="D388" s="64" t="s">
        <v>14379</v>
      </c>
      <c r="E388" s="64" t="s">
        <v>10964</v>
      </c>
      <c r="F388" s="64" t="s">
        <v>11097</v>
      </c>
      <c r="G388" s="45"/>
      <c r="H388" s="45"/>
      <c r="I388" s="45"/>
      <c r="J388" s="45"/>
    </row>
    <row r="389" spans="1:16384" ht="13.5" customHeight="1" thickBot="1" x14ac:dyDescent="0.25">
      <c r="A389" s="66" t="s">
        <v>18847</v>
      </c>
      <c r="B389" s="66" t="s">
        <v>18848</v>
      </c>
      <c r="C389" s="66" t="s">
        <v>17798</v>
      </c>
      <c r="D389" s="66" t="s">
        <v>10173</v>
      </c>
      <c r="E389" s="66" t="s">
        <v>8857</v>
      </c>
      <c r="F389" s="66"/>
      <c r="G389" s="45"/>
      <c r="H389" s="45"/>
      <c r="I389" s="45"/>
      <c r="J389" s="45"/>
    </row>
    <row r="390" spans="1:16384" ht="14.1" customHeight="1" thickBot="1" x14ac:dyDescent="0.25">
      <c r="A390" s="103" t="s">
        <v>14829</v>
      </c>
      <c r="B390" s="67" t="s">
        <v>8531</v>
      </c>
      <c r="C390" s="76">
        <v>42955</v>
      </c>
      <c r="D390" s="103" t="s">
        <v>9388</v>
      </c>
      <c r="E390" s="67" t="s">
        <v>13095</v>
      </c>
      <c r="F390" s="66" t="s">
        <v>3081</v>
      </c>
      <c r="G390" s="45"/>
      <c r="H390" s="45"/>
      <c r="I390" s="45"/>
      <c r="J390" s="45"/>
    </row>
    <row r="391" spans="1:16384" ht="14.1" customHeight="1" thickBot="1" x14ac:dyDescent="0.25">
      <c r="A391" s="104"/>
      <c r="B391" s="67" t="s">
        <v>1787</v>
      </c>
      <c r="C391" s="91">
        <f>IF(C390="","",IF(AND(MONTH(C390)&gt;=1,MONTH(C390)&lt;=3),1,IF(AND(MONTH(C390)&gt;=4,MONTH(C390)&lt;=6),2,IF(AND(MONTH(C390)&gt;=7,MONTH(C390)&lt;=9),3,4))))</f>
        <v>3</v>
      </c>
      <c r="D391" s="104"/>
      <c r="E391" s="67" t="s">
        <v>2418</v>
      </c>
      <c r="F391" s="66" t="s">
        <v>11114</v>
      </c>
      <c r="G391" s="45"/>
      <c r="H391" s="45"/>
      <c r="I391" s="45"/>
      <c r="J391" s="45"/>
    </row>
    <row r="392" spans="1:16384" ht="14.1" customHeight="1" thickBot="1" x14ac:dyDescent="0.25">
      <c r="A392" s="104"/>
      <c r="B392" s="67" t="s">
        <v>12944</v>
      </c>
      <c r="C392" s="76">
        <v>42957</v>
      </c>
      <c r="D392" s="104"/>
      <c r="E392" s="67" t="s">
        <v>3074</v>
      </c>
      <c r="F392" s="66" t="s">
        <v>11114</v>
      </c>
      <c r="G392" s="45"/>
      <c r="H392" s="45"/>
      <c r="I392" s="45"/>
      <c r="J392" s="45"/>
    </row>
    <row r="393" spans="1:16384" ht="14.1" customHeight="1" thickBot="1" x14ac:dyDescent="0.25">
      <c r="A393" s="104"/>
      <c r="B393" s="67" t="s">
        <v>1787</v>
      </c>
      <c r="C393" s="91">
        <f>IF(C392="","",IF(AND(MONTH(C392)&gt;=1,MONTH(C392)&lt;=3),1,IF(AND(MONTH(C392)&gt;=4,MONTH(C392)&lt;=6),2,IF(AND(MONTH(C392)&gt;=7,MONTH(C392)&lt;=9),3,4))))</f>
        <v>3</v>
      </c>
      <c r="D393" s="104"/>
      <c r="E393" s="67" t="s">
        <v>13194</v>
      </c>
      <c r="F393" s="66" t="s">
        <v>11114</v>
      </c>
      <c r="G393" s="45"/>
      <c r="H393" s="45"/>
      <c r="I393" s="45"/>
      <c r="J393" s="45"/>
    </row>
    <row r="394" spans="1:16384" ht="14.1" customHeight="1" thickBot="1" x14ac:dyDescent="0.25">
      <c r="A394" s="45"/>
      <c r="B394" s="45"/>
      <c r="C394" s="45"/>
      <c r="D394" s="45"/>
      <c r="E394" s="45"/>
      <c r="F394" s="45"/>
      <c r="G394" s="45"/>
      <c r="H394" s="45"/>
      <c r="I394" s="45"/>
      <c r="J394" s="45"/>
    </row>
    <row r="395" spans="1:16384" ht="14.1" customHeight="1" thickBot="1" x14ac:dyDescent="0.25">
      <c r="A395" s="72" t="s">
        <v>15736</v>
      </c>
      <c r="B395" s="72" t="s">
        <v>16147</v>
      </c>
      <c r="C395" s="72" t="s">
        <v>15642</v>
      </c>
      <c r="D395" s="72" t="s">
        <v>15252</v>
      </c>
      <c r="E395" s="72" t="s">
        <v>6934</v>
      </c>
      <c r="F395" s="72" t="s">
        <v>15281</v>
      </c>
      <c r="G395" s="45"/>
      <c r="H395" s="45"/>
      <c r="I395" s="45"/>
      <c r="J395" s="45"/>
    </row>
    <row r="396" spans="1:16384" ht="13.5" customHeight="1" x14ac:dyDescent="0.2">
      <c r="A396" s="85">
        <v>52141526</v>
      </c>
      <c r="B396" s="69" t="str">
        <f ca="1">IFERROR(INDEX(UNSPSCDes,MATCH(INDIRECT(ADDRESS(ROW(),COLUMN()-1,4)),UNSPSCCode,0)),"")</f>
        <v>Cafeteras para uso doméstico</v>
      </c>
      <c r="C396" s="81" t="s">
        <v>1450</v>
      </c>
      <c r="D396" s="81">
        <v>3</v>
      </c>
      <c r="E396" s="71">
        <v>4500</v>
      </c>
      <c r="F396" s="70">
        <f ca="1">INDIRECT(ADDRESS(ROW(),COLUMN()-2,4))*INDIRECT(ADDRESS(ROW(),COLUMN()-1,4))</f>
        <v>13500</v>
      </c>
      <c r="G396" s="45"/>
      <c r="H396" s="45"/>
      <c r="I396" s="45"/>
      <c r="J396" s="45"/>
    </row>
    <row r="397" spans="1:16384" ht="13.5" customHeight="1" x14ac:dyDescent="0.2">
      <c r="A397" s="85">
        <v>52141502</v>
      </c>
      <c r="B397" s="69" t="str">
        <f ca="1">IFERROR(INDEX(UNSPSCDes,MATCH(INDIRECT(ADDRESS(ROW(),COLUMN()-1,4)),UNSPSCCode,0)),"")</f>
        <v>Hornos microondas para uso doméstico</v>
      </c>
      <c r="C397" s="81" t="s">
        <v>1450</v>
      </c>
      <c r="D397" s="81">
        <v>2</v>
      </c>
      <c r="E397" s="71">
        <v>10500</v>
      </c>
      <c r="F397" s="70">
        <f ca="1">INDIRECT(ADDRESS(ROW(),COLUMN()-2,4))*INDIRECT(ADDRESS(ROW(),COLUMN()-1,4))</f>
        <v>21000</v>
      </c>
      <c r="G397" s="45"/>
      <c r="H397" s="45"/>
      <c r="I397" s="45"/>
      <c r="J397" s="45"/>
    </row>
    <row r="398" spans="1:16384" ht="13.5" customHeight="1" x14ac:dyDescent="0.2">
      <c r="A398" s="85">
        <v>52141525</v>
      </c>
      <c r="B398" s="69" t="str">
        <f ca="1">IFERROR(INDEX(UNSPSCDes,MATCH(INDIRECT(ADDRESS(ROW(),COLUMN()-1,4)),UNSPSCCode,0)),"")</f>
        <v>Hornillas para uso doméstico</v>
      </c>
      <c r="C398" s="81" t="s">
        <v>1450</v>
      </c>
      <c r="D398" s="81">
        <v>4</v>
      </c>
      <c r="E398" s="71">
        <v>4000</v>
      </c>
      <c r="F398" s="70">
        <f ca="1">INDIRECT(ADDRESS(ROW(),COLUMN()-2,4))*INDIRECT(ADDRESS(ROW(),COLUMN()-1,4))</f>
        <v>16000</v>
      </c>
      <c r="G398" s="45"/>
      <c r="H398" s="62">
        <v>52141525</v>
      </c>
      <c r="I398" s="62">
        <v>52141525</v>
      </c>
      <c r="J398" s="62">
        <v>52141525</v>
      </c>
      <c r="K398" s="62">
        <v>52141525</v>
      </c>
      <c r="L398" s="62">
        <v>52141525</v>
      </c>
      <c r="M398" s="62">
        <v>52141525</v>
      </c>
      <c r="N398" s="62">
        <v>52141525</v>
      </c>
      <c r="O398" s="62">
        <v>52141525</v>
      </c>
      <c r="P398" s="62">
        <v>52141525</v>
      </c>
      <c r="Q398" s="62">
        <v>52141525</v>
      </c>
      <c r="R398" s="62">
        <v>52141525</v>
      </c>
      <c r="S398" s="62">
        <v>52141525</v>
      </c>
      <c r="T398" s="62">
        <v>52141525</v>
      </c>
      <c r="U398" s="62">
        <v>52141525</v>
      </c>
      <c r="V398" s="62">
        <v>52141525</v>
      </c>
      <c r="W398" s="62">
        <v>52141525</v>
      </c>
      <c r="X398" s="62">
        <v>52141525</v>
      </c>
      <c r="Y398" s="62">
        <v>52141525</v>
      </c>
      <c r="Z398" s="62">
        <v>52141525</v>
      </c>
      <c r="AA398" s="62">
        <v>52141525</v>
      </c>
      <c r="AB398" s="62">
        <v>52141525</v>
      </c>
      <c r="AC398" s="62">
        <v>52141525</v>
      </c>
      <c r="AD398" s="62">
        <v>52141525</v>
      </c>
      <c r="AE398" s="62">
        <v>52141525</v>
      </c>
      <c r="AF398" s="62">
        <v>52141525</v>
      </c>
      <c r="AG398" s="62">
        <v>52141525</v>
      </c>
      <c r="AH398" s="62">
        <v>52141525</v>
      </c>
      <c r="AI398" s="62">
        <v>52141525</v>
      </c>
      <c r="AJ398" s="62">
        <v>52141525</v>
      </c>
      <c r="AK398" s="62">
        <v>52141525</v>
      </c>
      <c r="AL398" s="62">
        <v>52141525</v>
      </c>
      <c r="AM398" s="62">
        <v>52141525</v>
      </c>
      <c r="AN398" s="62">
        <v>52141525</v>
      </c>
      <c r="AO398" s="62">
        <v>52141525</v>
      </c>
      <c r="AP398" s="62">
        <v>52141525</v>
      </c>
      <c r="AQ398" s="62">
        <v>52141525</v>
      </c>
      <c r="AR398" s="62">
        <v>52141525</v>
      </c>
      <c r="AS398" s="62">
        <v>52141525</v>
      </c>
      <c r="AT398" s="62">
        <v>52141525</v>
      </c>
      <c r="AU398" s="62">
        <v>52141525</v>
      </c>
      <c r="AV398" s="62">
        <v>52141525</v>
      </c>
      <c r="AW398" s="62">
        <v>52141525</v>
      </c>
      <c r="AX398" s="62">
        <v>52141525</v>
      </c>
      <c r="AY398" s="62">
        <v>52141525</v>
      </c>
      <c r="AZ398" s="62">
        <v>52141525</v>
      </c>
      <c r="BA398" s="62">
        <v>52141525</v>
      </c>
      <c r="BB398" s="62">
        <v>52141525</v>
      </c>
      <c r="BC398" s="62">
        <v>52141525</v>
      </c>
      <c r="BD398" s="62">
        <v>52141525</v>
      </c>
      <c r="BE398" s="62">
        <v>52141525</v>
      </c>
      <c r="BF398" s="62">
        <v>52141525</v>
      </c>
      <c r="BG398" s="62">
        <v>52141525</v>
      </c>
      <c r="BH398" s="62">
        <v>52141525</v>
      </c>
      <c r="BI398" s="62">
        <v>52141525</v>
      </c>
      <c r="BJ398" s="62">
        <v>52141525</v>
      </c>
      <c r="BK398" s="62">
        <v>52141525</v>
      </c>
      <c r="BL398" s="62">
        <v>52141525</v>
      </c>
      <c r="BM398" s="62">
        <v>52141525</v>
      </c>
      <c r="BN398" s="62">
        <v>52141525</v>
      </c>
      <c r="BO398" s="62">
        <v>52141525</v>
      </c>
      <c r="BP398" s="62">
        <v>52141525</v>
      </c>
      <c r="BQ398" s="62">
        <v>52141525</v>
      </c>
      <c r="BR398" s="62">
        <v>52141525</v>
      </c>
      <c r="BS398" s="62">
        <v>52141525</v>
      </c>
      <c r="BT398" s="62">
        <v>52141525</v>
      </c>
      <c r="BU398" s="62">
        <v>52141525</v>
      </c>
      <c r="BV398" s="62">
        <v>52141525</v>
      </c>
      <c r="BW398" s="62">
        <v>52141525</v>
      </c>
      <c r="BX398" s="62">
        <v>52141525</v>
      </c>
      <c r="BY398" s="62">
        <v>52141525</v>
      </c>
      <c r="BZ398" s="62">
        <v>52141525</v>
      </c>
      <c r="CA398" s="62">
        <v>52141525</v>
      </c>
      <c r="CB398" s="62">
        <v>52141525</v>
      </c>
      <c r="CC398" s="62">
        <v>52141525</v>
      </c>
      <c r="CD398" s="62">
        <v>52141525</v>
      </c>
      <c r="CE398" s="62">
        <v>52141525</v>
      </c>
      <c r="CF398" s="62">
        <v>52141525</v>
      </c>
      <c r="CG398" s="62">
        <v>52141525</v>
      </c>
      <c r="CH398" s="62">
        <v>52141525</v>
      </c>
      <c r="CI398" s="62">
        <v>52141525</v>
      </c>
      <c r="CJ398" s="62">
        <v>52141525</v>
      </c>
      <c r="CK398" s="62">
        <v>52141525</v>
      </c>
      <c r="CL398" s="62">
        <v>52141525</v>
      </c>
      <c r="CM398" s="62">
        <v>52141525</v>
      </c>
      <c r="CN398" s="62">
        <v>52141525</v>
      </c>
      <c r="CO398" s="62">
        <v>52141525</v>
      </c>
      <c r="CP398" s="62">
        <v>52141525</v>
      </c>
      <c r="CQ398" s="62">
        <v>52141525</v>
      </c>
      <c r="CR398" s="62">
        <v>52141525</v>
      </c>
      <c r="CS398" s="62">
        <v>52141525</v>
      </c>
      <c r="CT398" s="62">
        <v>52141525</v>
      </c>
      <c r="CU398" s="62">
        <v>52141525</v>
      </c>
      <c r="CV398" s="62">
        <v>52141525</v>
      </c>
      <c r="CW398" s="62">
        <v>52141525</v>
      </c>
      <c r="CX398" s="62">
        <v>52141525</v>
      </c>
      <c r="CY398" s="62">
        <v>52141525</v>
      </c>
      <c r="CZ398" s="62">
        <v>52141525</v>
      </c>
      <c r="DA398" s="62">
        <v>52141525</v>
      </c>
      <c r="DB398" s="62">
        <v>52141525</v>
      </c>
      <c r="DC398" s="62">
        <v>52141525</v>
      </c>
      <c r="DD398" s="62">
        <v>52141525</v>
      </c>
      <c r="DE398" s="62">
        <v>52141525</v>
      </c>
      <c r="DF398" s="62">
        <v>52141525</v>
      </c>
      <c r="DG398" s="62">
        <v>52141525</v>
      </c>
      <c r="DH398" s="62">
        <v>52141525</v>
      </c>
      <c r="DI398" s="62">
        <v>52141525</v>
      </c>
      <c r="DJ398" s="62">
        <v>52141525</v>
      </c>
      <c r="DK398" s="62">
        <v>52141525</v>
      </c>
      <c r="DL398" s="62">
        <v>52141525</v>
      </c>
      <c r="DM398" s="62">
        <v>52141525</v>
      </c>
      <c r="DN398" s="62">
        <v>52141525</v>
      </c>
      <c r="DO398" s="62">
        <v>52141525</v>
      </c>
      <c r="DP398" s="62">
        <v>52141525</v>
      </c>
      <c r="DQ398" s="62">
        <v>52141525</v>
      </c>
      <c r="DR398" s="62">
        <v>52141525</v>
      </c>
      <c r="DS398" s="62">
        <v>52141525</v>
      </c>
      <c r="DT398" s="62">
        <v>52141525</v>
      </c>
      <c r="DU398" s="62">
        <v>52141525</v>
      </c>
      <c r="DV398" s="62">
        <v>52141525</v>
      </c>
      <c r="DW398" s="62">
        <v>52141525</v>
      </c>
      <c r="DX398" s="62">
        <v>52141525</v>
      </c>
      <c r="DY398" s="62">
        <v>52141525</v>
      </c>
      <c r="DZ398" s="62">
        <v>52141525</v>
      </c>
      <c r="EA398" s="62">
        <v>52141525</v>
      </c>
      <c r="EB398" s="62">
        <v>52141525</v>
      </c>
      <c r="EC398" s="62">
        <v>52141525</v>
      </c>
      <c r="ED398" s="62">
        <v>52141525</v>
      </c>
      <c r="EE398" s="62">
        <v>52141525</v>
      </c>
      <c r="EF398" s="62">
        <v>52141525</v>
      </c>
      <c r="EG398" s="62">
        <v>52141525</v>
      </c>
      <c r="EH398" s="62">
        <v>52141525</v>
      </c>
      <c r="EI398" s="62">
        <v>52141525</v>
      </c>
      <c r="EJ398" s="62">
        <v>52141525</v>
      </c>
      <c r="EK398" s="62">
        <v>52141525</v>
      </c>
      <c r="EL398" s="62">
        <v>52141525</v>
      </c>
      <c r="EM398" s="62">
        <v>52141525</v>
      </c>
      <c r="EN398" s="62">
        <v>52141525</v>
      </c>
      <c r="EO398" s="62">
        <v>52141525</v>
      </c>
      <c r="EP398" s="62">
        <v>52141525</v>
      </c>
      <c r="EQ398" s="62">
        <v>52141525</v>
      </c>
      <c r="ER398" s="62">
        <v>52141525</v>
      </c>
      <c r="ES398" s="62">
        <v>52141525</v>
      </c>
      <c r="ET398" s="62">
        <v>52141525</v>
      </c>
      <c r="EU398" s="62">
        <v>52141525</v>
      </c>
      <c r="EV398" s="62">
        <v>52141525</v>
      </c>
      <c r="EW398" s="62">
        <v>52141525</v>
      </c>
      <c r="EX398" s="62">
        <v>52141525</v>
      </c>
      <c r="EY398" s="62">
        <v>52141525</v>
      </c>
      <c r="EZ398" s="62">
        <v>52141525</v>
      </c>
      <c r="FA398" s="62">
        <v>52141525</v>
      </c>
      <c r="FB398" s="62">
        <v>52141525</v>
      </c>
      <c r="FC398" s="62">
        <v>52141525</v>
      </c>
      <c r="FD398" s="62">
        <v>52141525</v>
      </c>
      <c r="FE398" s="62">
        <v>52141525</v>
      </c>
      <c r="FF398" s="62">
        <v>52141525</v>
      </c>
      <c r="FG398" s="62">
        <v>52141525</v>
      </c>
      <c r="FH398" s="62">
        <v>52141525</v>
      </c>
      <c r="FI398" s="62">
        <v>52141525</v>
      </c>
      <c r="FJ398" s="62">
        <v>52141525</v>
      </c>
      <c r="FK398" s="62">
        <v>52141525</v>
      </c>
      <c r="FL398" s="62">
        <v>52141525</v>
      </c>
      <c r="FM398" s="62">
        <v>52141525</v>
      </c>
      <c r="FN398" s="62">
        <v>52141525</v>
      </c>
      <c r="FO398" s="62">
        <v>52141525</v>
      </c>
      <c r="FP398" s="62">
        <v>52141525</v>
      </c>
      <c r="FQ398" s="62">
        <v>52141525</v>
      </c>
      <c r="FR398" s="62">
        <v>52141525</v>
      </c>
      <c r="FS398" s="62">
        <v>52141525</v>
      </c>
      <c r="FT398" s="62">
        <v>52141525</v>
      </c>
      <c r="FU398" s="62">
        <v>52141525</v>
      </c>
      <c r="FV398" s="62">
        <v>52141525</v>
      </c>
      <c r="FW398" s="62">
        <v>52141525</v>
      </c>
      <c r="FX398" s="62">
        <v>52141525</v>
      </c>
      <c r="FY398" s="62">
        <v>52141525</v>
      </c>
      <c r="FZ398" s="62">
        <v>52141525</v>
      </c>
      <c r="GA398" s="62">
        <v>52141525</v>
      </c>
      <c r="GB398" s="62">
        <v>52141525</v>
      </c>
      <c r="GC398" s="62">
        <v>52141525</v>
      </c>
      <c r="GD398" s="62">
        <v>52141525</v>
      </c>
      <c r="GE398" s="62">
        <v>52141525</v>
      </c>
      <c r="GF398" s="62">
        <v>52141525</v>
      </c>
      <c r="GG398" s="62">
        <v>52141525</v>
      </c>
      <c r="GH398" s="62">
        <v>52141525</v>
      </c>
      <c r="GI398" s="62">
        <v>52141525</v>
      </c>
      <c r="GJ398" s="62">
        <v>52141525</v>
      </c>
      <c r="GK398" s="62">
        <v>52141525</v>
      </c>
      <c r="GL398" s="62">
        <v>52141525</v>
      </c>
      <c r="GM398" s="62">
        <v>52141525</v>
      </c>
      <c r="GN398" s="62">
        <v>52141525</v>
      </c>
      <c r="GO398" s="62">
        <v>52141525</v>
      </c>
      <c r="GP398" s="62">
        <v>52141525</v>
      </c>
      <c r="GQ398" s="62">
        <v>52141525</v>
      </c>
      <c r="GR398" s="62">
        <v>52141525</v>
      </c>
      <c r="GS398" s="62">
        <v>52141525</v>
      </c>
      <c r="GT398" s="62">
        <v>52141525</v>
      </c>
      <c r="GU398" s="62">
        <v>52141525</v>
      </c>
      <c r="GV398" s="62">
        <v>52141525</v>
      </c>
      <c r="GW398" s="62">
        <v>52141525</v>
      </c>
      <c r="GX398" s="62">
        <v>52141525</v>
      </c>
      <c r="GY398" s="62">
        <v>52141525</v>
      </c>
      <c r="GZ398" s="62">
        <v>52141525</v>
      </c>
      <c r="HA398" s="62">
        <v>52141525</v>
      </c>
      <c r="HB398" s="62">
        <v>52141525</v>
      </c>
      <c r="HC398" s="62">
        <v>52141525</v>
      </c>
      <c r="HD398" s="62">
        <v>52141525</v>
      </c>
      <c r="HE398" s="62">
        <v>52141525</v>
      </c>
      <c r="HF398" s="62">
        <v>52141525</v>
      </c>
      <c r="HG398" s="62">
        <v>52141525</v>
      </c>
      <c r="HH398" s="62">
        <v>52141525</v>
      </c>
      <c r="HI398" s="62">
        <v>52141525</v>
      </c>
      <c r="HJ398" s="62">
        <v>52141525</v>
      </c>
      <c r="HK398" s="62">
        <v>52141525</v>
      </c>
      <c r="HL398" s="62">
        <v>52141525</v>
      </c>
      <c r="HM398" s="62">
        <v>52141525</v>
      </c>
      <c r="HN398" s="62">
        <v>52141525</v>
      </c>
      <c r="HO398" s="62">
        <v>52141525</v>
      </c>
      <c r="HP398" s="62">
        <v>52141525</v>
      </c>
      <c r="HQ398" s="62">
        <v>52141525</v>
      </c>
      <c r="HR398" s="62">
        <v>52141525</v>
      </c>
      <c r="HS398" s="62">
        <v>52141525</v>
      </c>
      <c r="HT398" s="62">
        <v>52141525</v>
      </c>
      <c r="HU398" s="62">
        <v>52141525</v>
      </c>
      <c r="HV398" s="62">
        <v>52141525</v>
      </c>
      <c r="HW398" s="62">
        <v>52141525</v>
      </c>
      <c r="HX398" s="62">
        <v>52141525</v>
      </c>
      <c r="HY398" s="62">
        <v>52141525</v>
      </c>
      <c r="HZ398" s="62">
        <v>52141525</v>
      </c>
      <c r="IA398" s="62">
        <v>52141525</v>
      </c>
      <c r="IB398" s="62">
        <v>52141525</v>
      </c>
      <c r="IC398" s="62">
        <v>52141525</v>
      </c>
      <c r="ID398" s="62">
        <v>52141525</v>
      </c>
      <c r="IE398" s="62">
        <v>52141525</v>
      </c>
      <c r="IF398" s="62">
        <v>52141525</v>
      </c>
      <c r="IG398" s="62">
        <v>52141525</v>
      </c>
      <c r="IH398" s="62">
        <v>52141525</v>
      </c>
      <c r="II398" s="62">
        <v>52141525</v>
      </c>
      <c r="IJ398" s="62">
        <v>52141525</v>
      </c>
      <c r="IK398" s="62">
        <v>52141525</v>
      </c>
      <c r="IL398" s="62">
        <v>52141525</v>
      </c>
      <c r="IM398" s="62">
        <v>52141525</v>
      </c>
      <c r="IN398" s="62">
        <v>52141525</v>
      </c>
      <c r="IO398" s="62">
        <v>52141525</v>
      </c>
      <c r="IP398" s="62">
        <v>52141525</v>
      </c>
      <c r="IQ398" s="62">
        <v>52141525</v>
      </c>
      <c r="IR398" s="62">
        <v>52141525</v>
      </c>
      <c r="IS398" s="62">
        <v>52141525</v>
      </c>
      <c r="IT398" s="62">
        <v>52141525</v>
      </c>
      <c r="IU398" s="62">
        <v>52141525</v>
      </c>
      <c r="IV398" s="62">
        <v>52141525</v>
      </c>
      <c r="IW398" s="62">
        <v>52141525</v>
      </c>
      <c r="IX398" s="62">
        <v>52141525</v>
      </c>
      <c r="IY398" s="62">
        <v>52141525</v>
      </c>
      <c r="IZ398" s="62">
        <v>52141525</v>
      </c>
      <c r="JA398" s="62">
        <v>52141525</v>
      </c>
      <c r="JB398" s="62">
        <v>52141525</v>
      </c>
      <c r="JC398" s="62">
        <v>52141525</v>
      </c>
      <c r="JD398" s="62">
        <v>52141525</v>
      </c>
      <c r="JE398" s="62">
        <v>52141525</v>
      </c>
      <c r="JF398" s="62">
        <v>52141525</v>
      </c>
      <c r="JG398" s="62">
        <v>52141525</v>
      </c>
      <c r="JH398" s="62">
        <v>52141525</v>
      </c>
      <c r="JI398" s="62">
        <v>52141525</v>
      </c>
      <c r="JJ398" s="62">
        <v>52141525</v>
      </c>
      <c r="JK398" s="62">
        <v>52141525</v>
      </c>
      <c r="JL398" s="62">
        <v>52141525</v>
      </c>
      <c r="JM398" s="62">
        <v>52141525</v>
      </c>
      <c r="JN398" s="62">
        <v>52141525</v>
      </c>
      <c r="JO398" s="62">
        <v>52141525</v>
      </c>
      <c r="JP398" s="62">
        <v>52141525</v>
      </c>
      <c r="JQ398" s="62">
        <v>52141525</v>
      </c>
      <c r="JR398" s="62">
        <v>52141525</v>
      </c>
      <c r="JS398" s="62">
        <v>52141525</v>
      </c>
      <c r="JT398" s="62">
        <v>52141525</v>
      </c>
      <c r="JU398" s="62">
        <v>52141525</v>
      </c>
      <c r="JV398" s="62">
        <v>52141525</v>
      </c>
      <c r="JW398" s="62">
        <v>52141525</v>
      </c>
      <c r="JX398" s="62">
        <v>52141525</v>
      </c>
      <c r="JY398" s="62">
        <v>52141525</v>
      </c>
      <c r="JZ398" s="62">
        <v>52141525</v>
      </c>
      <c r="KA398" s="62">
        <v>52141525</v>
      </c>
      <c r="KB398" s="62">
        <v>52141525</v>
      </c>
      <c r="KC398" s="62">
        <v>52141525</v>
      </c>
      <c r="KD398" s="62">
        <v>52141525</v>
      </c>
      <c r="KE398" s="62">
        <v>52141525</v>
      </c>
      <c r="KF398" s="62">
        <v>52141525</v>
      </c>
      <c r="KG398" s="62">
        <v>52141525</v>
      </c>
      <c r="KH398" s="62">
        <v>52141525</v>
      </c>
      <c r="KI398" s="62">
        <v>52141525</v>
      </c>
      <c r="KJ398" s="62">
        <v>52141525</v>
      </c>
      <c r="KK398" s="62">
        <v>52141525</v>
      </c>
      <c r="KL398" s="62">
        <v>52141525</v>
      </c>
      <c r="KM398" s="62">
        <v>52141525</v>
      </c>
      <c r="KN398" s="62">
        <v>52141525</v>
      </c>
      <c r="KO398" s="62">
        <v>52141525</v>
      </c>
      <c r="KP398" s="62">
        <v>52141525</v>
      </c>
      <c r="KQ398" s="62">
        <v>52141525</v>
      </c>
      <c r="KR398" s="62">
        <v>52141525</v>
      </c>
      <c r="KS398" s="62">
        <v>52141525</v>
      </c>
      <c r="KT398" s="62">
        <v>52141525</v>
      </c>
      <c r="KU398" s="62">
        <v>52141525</v>
      </c>
      <c r="KV398" s="62">
        <v>52141525</v>
      </c>
      <c r="KW398" s="62">
        <v>52141525</v>
      </c>
      <c r="KX398" s="62">
        <v>52141525</v>
      </c>
      <c r="KY398" s="62">
        <v>52141525</v>
      </c>
      <c r="KZ398" s="62">
        <v>52141525</v>
      </c>
      <c r="LA398" s="62">
        <v>52141525</v>
      </c>
      <c r="LB398" s="62">
        <v>52141525</v>
      </c>
      <c r="LC398" s="62">
        <v>52141525</v>
      </c>
      <c r="LD398" s="62">
        <v>52141525</v>
      </c>
      <c r="LE398" s="62">
        <v>52141525</v>
      </c>
      <c r="LF398" s="62">
        <v>52141525</v>
      </c>
      <c r="LG398" s="62">
        <v>52141525</v>
      </c>
      <c r="LH398" s="62">
        <v>52141525</v>
      </c>
      <c r="LI398" s="62">
        <v>52141525</v>
      </c>
      <c r="LJ398" s="62">
        <v>52141525</v>
      </c>
      <c r="LK398" s="62">
        <v>52141525</v>
      </c>
      <c r="LL398" s="62">
        <v>52141525</v>
      </c>
      <c r="LM398" s="62">
        <v>52141525</v>
      </c>
      <c r="LN398" s="62">
        <v>52141525</v>
      </c>
      <c r="LO398" s="62">
        <v>52141525</v>
      </c>
      <c r="LP398" s="62">
        <v>52141525</v>
      </c>
      <c r="LQ398" s="62">
        <v>52141525</v>
      </c>
      <c r="LR398" s="62">
        <v>52141525</v>
      </c>
      <c r="LS398" s="62">
        <v>52141525</v>
      </c>
      <c r="LT398" s="62">
        <v>52141525</v>
      </c>
      <c r="LU398" s="62">
        <v>52141525</v>
      </c>
      <c r="LV398" s="62">
        <v>52141525</v>
      </c>
      <c r="LW398" s="62">
        <v>52141525</v>
      </c>
      <c r="LX398" s="62">
        <v>52141525</v>
      </c>
      <c r="LY398" s="62">
        <v>52141525</v>
      </c>
      <c r="LZ398" s="62">
        <v>52141525</v>
      </c>
      <c r="MA398" s="62">
        <v>52141525</v>
      </c>
      <c r="MB398" s="62">
        <v>52141525</v>
      </c>
      <c r="MC398" s="62">
        <v>52141525</v>
      </c>
      <c r="MD398" s="62">
        <v>52141525</v>
      </c>
      <c r="ME398" s="62">
        <v>52141525</v>
      </c>
      <c r="MF398" s="62">
        <v>52141525</v>
      </c>
      <c r="MG398" s="62">
        <v>52141525</v>
      </c>
      <c r="MH398" s="62">
        <v>52141525</v>
      </c>
      <c r="MI398" s="62">
        <v>52141525</v>
      </c>
      <c r="MJ398" s="62">
        <v>52141525</v>
      </c>
      <c r="MK398" s="62">
        <v>52141525</v>
      </c>
      <c r="ML398" s="62">
        <v>52141525</v>
      </c>
      <c r="MM398" s="62">
        <v>52141525</v>
      </c>
      <c r="MN398" s="62">
        <v>52141525</v>
      </c>
      <c r="MO398" s="62">
        <v>52141525</v>
      </c>
      <c r="MP398" s="62">
        <v>52141525</v>
      </c>
      <c r="MQ398" s="62">
        <v>52141525</v>
      </c>
      <c r="MR398" s="62">
        <v>52141525</v>
      </c>
      <c r="MS398" s="62">
        <v>52141525</v>
      </c>
      <c r="MT398" s="62">
        <v>52141525</v>
      </c>
      <c r="MU398" s="62">
        <v>52141525</v>
      </c>
      <c r="MV398" s="62">
        <v>52141525</v>
      </c>
      <c r="MW398" s="62">
        <v>52141525</v>
      </c>
      <c r="MX398" s="62">
        <v>52141525</v>
      </c>
      <c r="MY398" s="62">
        <v>52141525</v>
      </c>
      <c r="MZ398" s="62">
        <v>52141525</v>
      </c>
      <c r="NA398" s="62">
        <v>52141525</v>
      </c>
      <c r="NB398" s="62">
        <v>52141525</v>
      </c>
      <c r="NC398" s="62">
        <v>52141525</v>
      </c>
      <c r="ND398" s="62">
        <v>52141525</v>
      </c>
      <c r="NE398" s="62">
        <v>52141525</v>
      </c>
      <c r="NF398" s="62">
        <v>52141525</v>
      </c>
      <c r="NG398" s="62">
        <v>52141525</v>
      </c>
      <c r="NH398" s="62">
        <v>52141525</v>
      </c>
      <c r="NI398" s="62">
        <v>52141525</v>
      </c>
      <c r="NJ398" s="62">
        <v>52141525</v>
      </c>
      <c r="NK398" s="62">
        <v>52141525</v>
      </c>
      <c r="NL398" s="62">
        <v>52141525</v>
      </c>
      <c r="NM398" s="62">
        <v>52141525</v>
      </c>
      <c r="NN398" s="62">
        <v>52141525</v>
      </c>
      <c r="NO398" s="62">
        <v>52141525</v>
      </c>
      <c r="NP398" s="62">
        <v>52141525</v>
      </c>
      <c r="NQ398" s="62">
        <v>52141525</v>
      </c>
      <c r="NR398" s="62">
        <v>52141525</v>
      </c>
      <c r="NS398" s="62">
        <v>52141525</v>
      </c>
      <c r="NT398" s="62">
        <v>52141525</v>
      </c>
      <c r="NU398" s="62">
        <v>52141525</v>
      </c>
      <c r="NV398" s="62">
        <v>52141525</v>
      </c>
      <c r="NW398" s="62">
        <v>52141525</v>
      </c>
      <c r="NX398" s="62">
        <v>52141525</v>
      </c>
      <c r="NY398" s="62">
        <v>52141525</v>
      </c>
      <c r="NZ398" s="62">
        <v>52141525</v>
      </c>
      <c r="OA398" s="62">
        <v>52141525</v>
      </c>
      <c r="OB398" s="62">
        <v>52141525</v>
      </c>
      <c r="OC398" s="62">
        <v>52141525</v>
      </c>
      <c r="OD398" s="62">
        <v>52141525</v>
      </c>
      <c r="OE398" s="62">
        <v>52141525</v>
      </c>
      <c r="OF398" s="62">
        <v>52141525</v>
      </c>
      <c r="OG398" s="62">
        <v>52141525</v>
      </c>
      <c r="OH398" s="62">
        <v>52141525</v>
      </c>
      <c r="OI398" s="62">
        <v>52141525</v>
      </c>
      <c r="OJ398" s="62">
        <v>52141525</v>
      </c>
      <c r="OK398" s="62">
        <v>52141525</v>
      </c>
      <c r="OL398" s="62">
        <v>52141525</v>
      </c>
      <c r="OM398" s="62">
        <v>52141525</v>
      </c>
      <c r="ON398" s="62">
        <v>52141525</v>
      </c>
      <c r="OO398" s="62">
        <v>52141525</v>
      </c>
      <c r="OP398" s="62">
        <v>52141525</v>
      </c>
      <c r="OQ398" s="62">
        <v>52141525</v>
      </c>
      <c r="OR398" s="62">
        <v>52141525</v>
      </c>
      <c r="OS398" s="62">
        <v>52141525</v>
      </c>
      <c r="OT398" s="62">
        <v>52141525</v>
      </c>
      <c r="OU398" s="62">
        <v>52141525</v>
      </c>
      <c r="OV398" s="62">
        <v>52141525</v>
      </c>
      <c r="OW398" s="62">
        <v>52141525</v>
      </c>
      <c r="OX398" s="62">
        <v>52141525</v>
      </c>
      <c r="OY398" s="62">
        <v>52141525</v>
      </c>
      <c r="OZ398" s="62">
        <v>52141525</v>
      </c>
      <c r="PA398" s="62">
        <v>52141525</v>
      </c>
      <c r="PB398" s="62">
        <v>52141525</v>
      </c>
      <c r="PC398" s="62">
        <v>52141525</v>
      </c>
      <c r="PD398" s="62">
        <v>52141525</v>
      </c>
      <c r="PE398" s="62">
        <v>52141525</v>
      </c>
      <c r="PF398" s="62">
        <v>52141525</v>
      </c>
      <c r="PG398" s="62">
        <v>52141525</v>
      </c>
      <c r="PH398" s="62">
        <v>52141525</v>
      </c>
      <c r="PI398" s="62">
        <v>52141525</v>
      </c>
      <c r="PJ398" s="62">
        <v>52141525</v>
      </c>
      <c r="PK398" s="62">
        <v>52141525</v>
      </c>
      <c r="PL398" s="62">
        <v>52141525</v>
      </c>
      <c r="PM398" s="62">
        <v>52141525</v>
      </c>
      <c r="PN398" s="62">
        <v>52141525</v>
      </c>
      <c r="PO398" s="62">
        <v>52141525</v>
      </c>
      <c r="PP398" s="62">
        <v>52141525</v>
      </c>
      <c r="PQ398" s="62">
        <v>52141525</v>
      </c>
      <c r="PR398" s="62">
        <v>52141525</v>
      </c>
      <c r="PS398" s="62">
        <v>52141525</v>
      </c>
      <c r="PT398" s="62">
        <v>52141525</v>
      </c>
      <c r="PU398" s="62">
        <v>52141525</v>
      </c>
      <c r="PV398" s="62">
        <v>52141525</v>
      </c>
      <c r="PW398" s="62">
        <v>52141525</v>
      </c>
      <c r="PX398" s="62">
        <v>52141525</v>
      </c>
      <c r="PY398" s="62">
        <v>52141525</v>
      </c>
      <c r="PZ398" s="62">
        <v>52141525</v>
      </c>
      <c r="QA398" s="62">
        <v>52141525</v>
      </c>
      <c r="QB398" s="62">
        <v>52141525</v>
      </c>
      <c r="QC398" s="62">
        <v>52141525</v>
      </c>
      <c r="QD398" s="62">
        <v>52141525</v>
      </c>
      <c r="QE398" s="62">
        <v>52141525</v>
      </c>
      <c r="QF398" s="62">
        <v>52141525</v>
      </c>
      <c r="QG398" s="62">
        <v>52141525</v>
      </c>
      <c r="QH398" s="62">
        <v>52141525</v>
      </c>
      <c r="QI398" s="62">
        <v>52141525</v>
      </c>
      <c r="QJ398" s="62">
        <v>52141525</v>
      </c>
      <c r="QK398" s="62">
        <v>52141525</v>
      </c>
      <c r="QL398" s="62">
        <v>52141525</v>
      </c>
      <c r="QM398" s="62">
        <v>52141525</v>
      </c>
      <c r="QN398" s="62">
        <v>52141525</v>
      </c>
      <c r="QO398" s="62">
        <v>52141525</v>
      </c>
      <c r="QP398" s="62">
        <v>52141525</v>
      </c>
      <c r="QQ398" s="62">
        <v>52141525</v>
      </c>
      <c r="QR398" s="62">
        <v>52141525</v>
      </c>
      <c r="QS398" s="62">
        <v>52141525</v>
      </c>
      <c r="QT398" s="62">
        <v>52141525</v>
      </c>
      <c r="QU398" s="62">
        <v>52141525</v>
      </c>
      <c r="QV398" s="62">
        <v>52141525</v>
      </c>
      <c r="QW398" s="62">
        <v>52141525</v>
      </c>
      <c r="QX398" s="62">
        <v>52141525</v>
      </c>
      <c r="QY398" s="62">
        <v>52141525</v>
      </c>
      <c r="QZ398" s="62">
        <v>52141525</v>
      </c>
      <c r="RA398" s="62">
        <v>52141525</v>
      </c>
      <c r="RB398" s="62">
        <v>52141525</v>
      </c>
      <c r="RC398" s="62">
        <v>52141525</v>
      </c>
      <c r="RD398" s="62">
        <v>52141525</v>
      </c>
      <c r="RE398" s="62">
        <v>52141525</v>
      </c>
      <c r="RF398" s="62">
        <v>52141525</v>
      </c>
      <c r="RG398" s="62">
        <v>52141525</v>
      </c>
      <c r="RH398" s="62">
        <v>52141525</v>
      </c>
      <c r="RI398" s="62">
        <v>52141525</v>
      </c>
      <c r="RJ398" s="62">
        <v>52141525</v>
      </c>
      <c r="RK398" s="62">
        <v>52141525</v>
      </c>
      <c r="RL398" s="62">
        <v>52141525</v>
      </c>
      <c r="RM398" s="62">
        <v>52141525</v>
      </c>
      <c r="RN398" s="62">
        <v>52141525</v>
      </c>
      <c r="RO398" s="62">
        <v>52141525</v>
      </c>
      <c r="RP398" s="62">
        <v>52141525</v>
      </c>
      <c r="RQ398" s="62">
        <v>52141525</v>
      </c>
      <c r="RR398" s="62">
        <v>52141525</v>
      </c>
      <c r="RS398" s="62">
        <v>52141525</v>
      </c>
      <c r="RT398" s="62">
        <v>52141525</v>
      </c>
      <c r="RU398" s="62">
        <v>52141525</v>
      </c>
      <c r="RV398" s="62">
        <v>52141525</v>
      </c>
      <c r="RW398" s="62">
        <v>52141525</v>
      </c>
      <c r="RX398" s="62">
        <v>52141525</v>
      </c>
      <c r="RY398" s="62">
        <v>52141525</v>
      </c>
      <c r="RZ398" s="62">
        <v>52141525</v>
      </c>
      <c r="SA398" s="62">
        <v>52141525</v>
      </c>
      <c r="SB398" s="62">
        <v>52141525</v>
      </c>
      <c r="SC398" s="62">
        <v>52141525</v>
      </c>
      <c r="SD398" s="62">
        <v>52141525</v>
      </c>
      <c r="SE398" s="62">
        <v>52141525</v>
      </c>
      <c r="SF398" s="62">
        <v>52141525</v>
      </c>
      <c r="SG398" s="62">
        <v>52141525</v>
      </c>
      <c r="SH398" s="62">
        <v>52141525</v>
      </c>
      <c r="SI398" s="62">
        <v>52141525</v>
      </c>
      <c r="SJ398" s="62">
        <v>52141525</v>
      </c>
      <c r="SK398" s="62">
        <v>52141525</v>
      </c>
      <c r="SL398" s="62">
        <v>52141525</v>
      </c>
      <c r="SM398" s="62">
        <v>52141525</v>
      </c>
      <c r="SN398" s="62">
        <v>52141525</v>
      </c>
      <c r="SO398" s="62">
        <v>52141525</v>
      </c>
      <c r="SP398" s="62">
        <v>52141525</v>
      </c>
      <c r="SQ398" s="62">
        <v>52141525</v>
      </c>
      <c r="SR398" s="62">
        <v>52141525</v>
      </c>
      <c r="SS398" s="62">
        <v>52141525</v>
      </c>
      <c r="ST398" s="62">
        <v>52141525</v>
      </c>
      <c r="SU398" s="62">
        <v>52141525</v>
      </c>
      <c r="SV398" s="62">
        <v>52141525</v>
      </c>
      <c r="SW398" s="62">
        <v>52141525</v>
      </c>
      <c r="SX398" s="62">
        <v>52141525</v>
      </c>
      <c r="SY398" s="62">
        <v>52141525</v>
      </c>
      <c r="SZ398" s="62">
        <v>52141525</v>
      </c>
      <c r="TA398" s="62">
        <v>52141525</v>
      </c>
      <c r="TB398" s="62">
        <v>52141525</v>
      </c>
      <c r="TC398" s="62">
        <v>52141525</v>
      </c>
      <c r="TD398" s="62">
        <v>52141525</v>
      </c>
      <c r="TE398" s="62">
        <v>52141525</v>
      </c>
      <c r="TF398" s="62">
        <v>52141525</v>
      </c>
      <c r="TG398" s="62">
        <v>52141525</v>
      </c>
      <c r="TH398" s="62">
        <v>52141525</v>
      </c>
      <c r="TI398" s="62">
        <v>52141525</v>
      </c>
      <c r="TJ398" s="62">
        <v>52141525</v>
      </c>
      <c r="TK398" s="62">
        <v>52141525</v>
      </c>
      <c r="TL398" s="62">
        <v>52141525</v>
      </c>
      <c r="TM398" s="62">
        <v>52141525</v>
      </c>
      <c r="TN398" s="62">
        <v>52141525</v>
      </c>
      <c r="TO398" s="62">
        <v>52141525</v>
      </c>
      <c r="TP398" s="62">
        <v>52141525</v>
      </c>
      <c r="TQ398" s="62">
        <v>52141525</v>
      </c>
      <c r="TR398" s="62">
        <v>52141525</v>
      </c>
      <c r="TS398" s="62">
        <v>52141525</v>
      </c>
      <c r="TT398" s="62">
        <v>52141525</v>
      </c>
      <c r="TU398" s="62">
        <v>52141525</v>
      </c>
      <c r="TV398" s="62">
        <v>52141525</v>
      </c>
      <c r="TW398" s="62">
        <v>52141525</v>
      </c>
      <c r="TX398" s="62">
        <v>52141525</v>
      </c>
      <c r="TY398" s="62">
        <v>52141525</v>
      </c>
      <c r="TZ398" s="62">
        <v>52141525</v>
      </c>
      <c r="UA398" s="62">
        <v>52141525</v>
      </c>
      <c r="UB398" s="62">
        <v>52141525</v>
      </c>
      <c r="UC398" s="62">
        <v>52141525</v>
      </c>
      <c r="UD398" s="62">
        <v>52141525</v>
      </c>
      <c r="UE398" s="62">
        <v>52141525</v>
      </c>
      <c r="UF398" s="62">
        <v>52141525</v>
      </c>
      <c r="UG398" s="62">
        <v>52141525</v>
      </c>
      <c r="UH398" s="62">
        <v>52141525</v>
      </c>
      <c r="UI398" s="62">
        <v>52141525</v>
      </c>
      <c r="UJ398" s="62">
        <v>52141525</v>
      </c>
      <c r="UK398" s="62">
        <v>52141525</v>
      </c>
      <c r="UL398" s="62">
        <v>52141525</v>
      </c>
      <c r="UM398" s="62">
        <v>52141525</v>
      </c>
      <c r="UN398" s="62">
        <v>52141525</v>
      </c>
      <c r="UO398" s="62">
        <v>52141525</v>
      </c>
      <c r="UP398" s="62">
        <v>52141525</v>
      </c>
      <c r="UQ398" s="62">
        <v>52141525</v>
      </c>
      <c r="UR398" s="62">
        <v>52141525</v>
      </c>
      <c r="US398" s="62">
        <v>52141525</v>
      </c>
      <c r="UT398" s="62">
        <v>52141525</v>
      </c>
      <c r="UU398" s="62">
        <v>52141525</v>
      </c>
      <c r="UV398" s="62">
        <v>52141525</v>
      </c>
      <c r="UW398" s="62">
        <v>52141525</v>
      </c>
      <c r="UX398" s="62">
        <v>52141525</v>
      </c>
      <c r="UY398" s="62">
        <v>52141525</v>
      </c>
      <c r="UZ398" s="62">
        <v>52141525</v>
      </c>
      <c r="VA398" s="62">
        <v>52141525</v>
      </c>
      <c r="VB398" s="62">
        <v>52141525</v>
      </c>
      <c r="VC398" s="62">
        <v>52141525</v>
      </c>
      <c r="VD398" s="62">
        <v>52141525</v>
      </c>
      <c r="VE398" s="62">
        <v>52141525</v>
      </c>
      <c r="VF398" s="62">
        <v>52141525</v>
      </c>
      <c r="VG398" s="62">
        <v>52141525</v>
      </c>
      <c r="VH398" s="62">
        <v>52141525</v>
      </c>
      <c r="VI398" s="62">
        <v>52141525</v>
      </c>
      <c r="VJ398" s="62">
        <v>52141525</v>
      </c>
      <c r="VK398" s="62">
        <v>52141525</v>
      </c>
      <c r="VL398" s="62">
        <v>52141525</v>
      </c>
      <c r="VM398" s="62">
        <v>52141525</v>
      </c>
      <c r="VN398" s="62">
        <v>52141525</v>
      </c>
      <c r="VO398" s="62">
        <v>52141525</v>
      </c>
      <c r="VP398" s="62">
        <v>52141525</v>
      </c>
      <c r="VQ398" s="62">
        <v>52141525</v>
      </c>
      <c r="VR398" s="62">
        <v>52141525</v>
      </c>
      <c r="VS398" s="62">
        <v>52141525</v>
      </c>
      <c r="VT398" s="62">
        <v>52141525</v>
      </c>
      <c r="VU398" s="62">
        <v>52141525</v>
      </c>
      <c r="VV398" s="62">
        <v>52141525</v>
      </c>
      <c r="VW398" s="62">
        <v>52141525</v>
      </c>
      <c r="VX398" s="62">
        <v>52141525</v>
      </c>
      <c r="VY398" s="62">
        <v>52141525</v>
      </c>
      <c r="VZ398" s="62">
        <v>52141525</v>
      </c>
      <c r="WA398" s="62">
        <v>52141525</v>
      </c>
      <c r="WB398" s="62">
        <v>52141525</v>
      </c>
      <c r="WC398" s="62">
        <v>52141525</v>
      </c>
      <c r="WD398" s="62">
        <v>52141525</v>
      </c>
      <c r="WE398" s="62">
        <v>52141525</v>
      </c>
      <c r="WF398" s="62">
        <v>52141525</v>
      </c>
      <c r="WG398" s="62">
        <v>52141525</v>
      </c>
      <c r="WH398" s="62">
        <v>52141525</v>
      </c>
      <c r="WI398" s="62">
        <v>52141525</v>
      </c>
      <c r="WJ398" s="62">
        <v>52141525</v>
      </c>
      <c r="WK398" s="62">
        <v>52141525</v>
      </c>
      <c r="WL398" s="62">
        <v>52141525</v>
      </c>
      <c r="WM398" s="62">
        <v>52141525</v>
      </c>
      <c r="WN398" s="62">
        <v>52141525</v>
      </c>
      <c r="WO398" s="62">
        <v>52141525</v>
      </c>
      <c r="WP398" s="62">
        <v>52141525</v>
      </c>
      <c r="WQ398" s="62">
        <v>52141525</v>
      </c>
      <c r="WR398" s="62">
        <v>52141525</v>
      </c>
      <c r="WS398" s="62">
        <v>52141525</v>
      </c>
      <c r="WT398" s="62">
        <v>52141525</v>
      </c>
      <c r="WU398" s="62">
        <v>52141525</v>
      </c>
      <c r="WV398" s="62">
        <v>52141525</v>
      </c>
      <c r="WW398" s="62">
        <v>52141525</v>
      </c>
      <c r="WX398" s="62">
        <v>52141525</v>
      </c>
      <c r="WY398" s="62">
        <v>52141525</v>
      </c>
      <c r="WZ398" s="62">
        <v>52141525</v>
      </c>
      <c r="XA398" s="62">
        <v>52141525</v>
      </c>
      <c r="XB398" s="62">
        <v>52141525</v>
      </c>
      <c r="XC398" s="62">
        <v>52141525</v>
      </c>
      <c r="XD398" s="62">
        <v>52141525</v>
      </c>
      <c r="XE398" s="62">
        <v>52141525</v>
      </c>
      <c r="XF398" s="62">
        <v>52141525</v>
      </c>
      <c r="XG398" s="62">
        <v>52141525</v>
      </c>
      <c r="XH398" s="62">
        <v>52141525</v>
      </c>
      <c r="XI398" s="62">
        <v>52141525</v>
      </c>
      <c r="XJ398" s="62">
        <v>52141525</v>
      </c>
      <c r="XK398" s="62">
        <v>52141525</v>
      </c>
      <c r="XL398" s="62">
        <v>52141525</v>
      </c>
      <c r="XM398" s="62">
        <v>52141525</v>
      </c>
      <c r="XN398" s="62">
        <v>52141525</v>
      </c>
      <c r="XO398" s="62">
        <v>52141525</v>
      </c>
      <c r="XP398" s="62">
        <v>52141525</v>
      </c>
      <c r="XQ398" s="62">
        <v>52141525</v>
      </c>
      <c r="XR398" s="62">
        <v>52141525</v>
      </c>
      <c r="XS398" s="62">
        <v>52141525</v>
      </c>
      <c r="XT398" s="62">
        <v>52141525</v>
      </c>
      <c r="XU398" s="62">
        <v>52141525</v>
      </c>
      <c r="XV398" s="62">
        <v>52141525</v>
      </c>
      <c r="XW398" s="62">
        <v>52141525</v>
      </c>
      <c r="XX398" s="62">
        <v>52141525</v>
      </c>
      <c r="XY398" s="62">
        <v>52141525</v>
      </c>
      <c r="XZ398" s="62">
        <v>52141525</v>
      </c>
      <c r="YA398" s="62">
        <v>52141525</v>
      </c>
      <c r="YB398" s="62">
        <v>52141525</v>
      </c>
      <c r="YC398" s="62">
        <v>52141525</v>
      </c>
      <c r="YD398" s="62">
        <v>52141525</v>
      </c>
      <c r="YE398" s="62">
        <v>52141525</v>
      </c>
      <c r="YF398" s="62">
        <v>52141525</v>
      </c>
      <c r="YG398" s="62">
        <v>52141525</v>
      </c>
      <c r="YH398" s="62">
        <v>52141525</v>
      </c>
      <c r="YI398" s="62">
        <v>52141525</v>
      </c>
      <c r="YJ398" s="62">
        <v>52141525</v>
      </c>
      <c r="YK398" s="62">
        <v>52141525</v>
      </c>
      <c r="YL398" s="62">
        <v>52141525</v>
      </c>
      <c r="YM398" s="62">
        <v>52141525</v>
      </c>
      <c r="YN398" s="62">
        <v>52141525</v>
      </c>
      <c r="YO398" s="62">
        <v>52141525</v>
      </c>
      <c r="YP398" s="62">
        <v>52141525</v>
      </c>
      <c r="YQ398" s="62">
        <v>52141525</v>
      </c>
      <c r="YR398" s="62">
        <v>52141525</v>
      </c>
      <c r="YS398" s="62">
        <v>52141525</v>
      </c>
      <c r="YT398" s="62">
        <v>52141525</v>
      </c>
      <c r="YU398" s="62">
        <v>52141525</v>
      </c>
      <c r="YV398" s="62">
        <v>52141525</v>
      </c>
      <c r="YW398" s="62">
        <v>52141525</v>
      </c>
      <c r="YX398" s="62">
        <v>52141525</v>
      </c>
      <c r="YY398" s="62">
        <v>52141525</v>
      </c>
      <c r="YZ398" s="62">
        <v>52141525</v>
      </c>
      <c r="ZA398" s="62">
        <v>52141525</v>
      </c>
      <c r="ZB398" s="62">
        <v>52141525</v>
      </c>
      <c r="ZC398" s="62">
        <v>52141525</v>
      </c>
      <c r="ZD398" s="62">
        <v>52141525</v>
      </c>
      <c r="ZE398" s="62">
        <v>52141525</v>
      </c>
      <c r="ZF398" s="62">
        <v>52141525</v>
      </c>
      <c r="ZG398" s="62">
        <v>52141525</v>
      </c>
      <c r="ZH398" s="62">
        <v>52141525</v>
      </c>
      <c r="ZI398" s="62">
        <v>52141525</v>
      </c>
      <c r="ZJ398" s="62">
        <v>52141525</v>
      </c>
      <c r="ZK398" s="62">
        <v>52141525</v>
      </c>
      <c r="ZL398" s="62">
        <v>52141525</v>
      </c>
      <c r="ZM398" s="62">
        <v>52141525</v>
      </c>
      <c r="ZN398" s="62">
        <v>52141525</v>
      </c>
      <c r="ZO398" s="62">
        <v>52141525</v>
      </c>
      <c r="ZP398" s="62">
        <v>52141525</v>
      </c>
      <c r="ZQ398" s="62">
        <v>52141525</v>
      </c>
      <c r="ZR398" s="62">
        <v>52141525</v>
      </c>
      <c r="ZS398" s="62">
        <v>52141525</v>
      </c>
      <c r="ZT398" s="62">
        <v>52141525</v>
      </c>
      <c r="ZU398" s="62">
        <v>52141525</v>
      </c>
      <c r="ZV398" s="62">
        <v>52141525</v>
      </c>
      <c r="ZW398" s="62">
        <v>52141525</v>
      </c>
      <c r="ZX398" s="62">
        <v>52141525</v>
      </c>
      <c r="ZY398" s="62">
        <v>52141525</v>
      </c>
      <c r="ZZ398" s="62">
        <v>52141525</v>
      </c>
      <c r="AAA398" s="62">
        <v>52141525</v>
      </c>
      <c r="AAB398" s="62">
        <v>52141525</v>
      </c>
      <c r="AAC398" s="62">
        <v>52141525</v>
      </c>
      <c r="AAD398" s="62">
        <v>52141525</v>
      </c>
      <c r="AAE398" s="62">
        <v>52141525</v>
      </c>
      <c r="AAF398" s="62">
        <v>52141525</v>
      </c>
      <c r="AAG398" s="62">
        <v>52141525</v>
      </c>
      <c r="AAH398" s="62">
        <v>52141525</v>
      </c>
      <c r="AAI398" s="62">
        <v>52141525</v>
      </c>
      <c r="AAJ398" s="62">
        <v>52141525</v>
      </c>
      <c r="AAK398" s="62">
        <v>52141525</v>
      </c>
      <c r="AAL398" s="62">
        <v>52141525</v>
      </c>
      <c r="AAM398" s="62">
        <v>52141525</v>
      </c>
      <c r="AAN398" s="62">
        <v>52141525</v>
      </c>
      <c r="AAO398" s="62">
        <v>52141525</v>
      </c>
      <c r="AAP398" s="62">
        <v>52141525</v>
      </c>
      <c r="AAQ398" s="62">
        <v>52141525</v>
      </c>
      <c r="AAR398" s="62">
        <v>52141525</v>
      </c>
      <c r="AAS398" s="62">
        <v>52141525</v>
      </c>
      <c r="AAT398" s="62">
        <v>52141525</v>
      </c>
      <c r="AAU398" s="62">
        <v>52141525</v>
      </c>
      <c r="AAV398" s="62">
        <v>52141525</v>
      </c>
      <c r="AAW398" s="62">
        <v>52141525</v>
      </c>
      <c r="AAX398" s="62">
        <v>52141525</v>
      </c>
      <c r="AAY398" s="62">
        <v>52141525</v>
      </c>
      <c r="AAZ398" s="62">
        <v>52141525</v>
      </c>
      <c r="ABA398" s="62">
        <v>52141525</v>
      </c>
      <c r="ABB398" s="62">
        <v>52141525</v>
      </c>
      <c r="ABC398" s="62">
        <v>52141525</v>
      </c>
      <c r="ABD398" s="62">
        <v>52141525</v>
      </c>
      <c r="ABE398" s="62">
        <v>52141525</v>
      </c>
      <c r="ABF398" s="62">
        <v>52141525</v>
      </c>
      <c r="ABG398" s="62">
        <v>52141525</v>
      </c>
      <c r="ABH398" s="62">
        <v>52141525</v>
      </c>
      <c r="ABI398" s="62">
        <v>52141525</v>
      </c>
      <c r="ABJ398" s="62">
        <v>52141525</v>
      </c>
      <c r="ABK398" s="62">
        <v>52141525</v>
      </c>
      <c r="ABL398" s="62">
        <v>52141525</v>
      </c>
      <c r="ABM398" s="62">
        <v>52141525</v>
      </c>
      <c r="ABN398" s="62">
        <v>52141525</v>
      </c>
      <c r="ABO398" s="62">
        <v>52141525</v>
      </c>
      <c r="ABP398" s="62">
        <v>52141525</v>
      </c>
      <c r="ABQ398" s="62">
        <v>52141525</v>
      </c>
      <c r="ABR398" s="62">
        <v>52141525</v>
      </c>
      <c r="ABS398" s="62">
        <v>52141525</v>
      </c>
      <c r="ABT398" s="62">
        <v>52141525</v>
      </c>
      <c r="ABU398" s="62">
        <v>52141525</v>
      </c>
      <c r="ABV398" s="62">
        <v>52141525</v>
      </c>
      <c r="ABW398" s="62">
        <v>52141525</v>
      </c>
      <c r="ABX398" s="62">
        <v>52141525</v>
      </c>
      <c r="ABY398" s="62">
        <v>52141525</v>
      </c>
      <c r="ABZ398" s="62">
        <v>52141525</v>
      </c>
      <c r="ACA398" s="62">
        <v>52141525</v>
      </c>
      <c r="ACB398" s="62">
        <v>52141525</v>
      </c>
      <c r="ACC398" s="62">
        <v>52141525</v>
      </c>
      <c r="ACD398" s="62">
        <v>52141525</v>
      </c>
      <c r="ACE398" s="62">
        <v>52141525</v>
      </c>
      <c r="ACF398" s="62">
        <v>52141525</v>
      </c>
      <c r="ACG398" s="62">
        <v>52141525</v>
      </c>
      <c r="ACH398" s="62">
        <v>52141525</v>
      </c>
      <c r="ACI398" s="62">
        <v>52141525</v>
      </c>
      <c r="ACJ398" s="62">
        <v>52141525</v>
      </c>
      <c r="ACK398" s="62">
        <v>52141525</v>
      </c>
      <c r="ACL398" s="62">
        <v>52141525</v>
      </c>
      <c r="ACM398" s="62">
        <v>52141525</v>
      </c>
      <c r="ACN398" s="62">
        <v>52141525</v>
      </c>
      <c r="ACO398" s="62">
        <v>52141525</v>
      </c>
      <c r="ACP398" s="62">
        <v>52141525</v>
      </c>
      <c r="ACQ398" s="62">
        <v>52141525</v>
      </c>
      <c r="ACR398" s="62">
        <v>52141525</v>
      </c>
      <c r="ACS398" s="62">
        <v>52141525</v>
      </c>
      <c r="ACT398" s="62">
        <v>52141525</v>
      </c>
      <c r="ACU398" s="62">
        <v>52141525</v>
      </c>
      <c r="ACV398" s="62">
        <v>52141525</v>
      </c>
      <c r="ACW398" s="62">
        <v>52141525</v>
      </c>
      <c r="ACX398" s="62">
        <v>52141525</v>
      </c>
      <c r="ACY398" s="62">
        <v>52141525</v>
      </c>
      <c r="ACZ398" s="62">
        <v>52141525</v>
      </c>
      <c r="ADA398" s="62">
        <v>52141525</v>
      </c>
      <c r="ADB398" s="62">
        <v>52141525</v>
      </c>
      <c r="ADC398" s="62">
        <v>52141525</v>
      </c>
      <c r="ADD398" s="62">
        <v>52141525</v>
      </c>
      <c r="ADE398" s="62">
        <v>52141525</v>
      </c>
      <c r="ADF398" s="62">
        <v>52141525</v>
      </c>
      <c r="ADG398" s="62">
        <v>52141525</v>
      </c>
      <c r="ADH398" s="62">
        <v>52141525</v>
      </c>
      <c r="ADI398" s="62">
        <v>52141525</v>
      </c>
      <c r="ADJ398" s="62">
        <v>52141525</v>
      </c>
      <c r="ADK398" s="62">
        <v>52141525</v>
      </c>
      <c r="ADL398" s="62">
        <v>52141525</v>
      </c>
      <c r="ADM398" s="62">
        <v>52141525</v>
      </c>
      <c r="ADN398" s="62">
        <v>52141525</v>
      </c>
      <c r="ADO398" s="62">
        <v>52141525</v>
      </c>
      <c r="ADP398" s="62">
        <v>52141525</v>
      </c>
      <c r="ADQ398" s="62">
        <v>52141525</v>
      </c>
      <c r="ADR398" s="62">
        <v>52141525</v>
      </c>
      <c r="ADS398" s="62">
        <v>52141525</v>
      </c>
      <c r="ADT398" s="62">
        <v>52141525</v>
      </c>
      <c r="ADU398" s="62">
        <v>52141525</v>
      </c>
      <c r="ADV398" s="62">
        <v>52141525</v>
      </c>
      <c r="ADW398" s="62">
        <v>52141525</v>
      </c>
      <c r="ADX398" s="62">
        <v>52141525</v>
      </c>
      <c r="ADY398" s="62">
        <v>52141525</v>
      </c>
      <c r="ADZ398" s="62">
        <v>52141525</v>
      </c>
      <c r="AEA398" s="62">
        <v>52141525</v>
      </c>
      <c r="AEB398" s="62">
        <v>52141525</v>
      </c>
      <c r="AEC398" s="62">
        <v>52141525</v>
      </c>
      <c r="AED398" s="62">
        <v>52141525</v>
      </c>
      <c r="AEE398" s="62">
        <v>52141525</v>
      </c>
      <c r="AEF398" s="62">
        <v>52141525</v>
      </c>
      <c r="AEG398" s="62">
        <v>52141525</v>
      </c>
      <c r="AEH398" s="62">
        <v>52141525</v>
      </c>
      <c r="AEI398" s="62">
        <v>52141525</v>
      </c>
      <c r="AEJ398" s="62">
        <v>52141525</v>
      </c>
      <c r="AEK398" s="62">
        <v>52141525</v>
      </c>
      <c r="AEL398" s="62">
        <v>52141525</v>
      </c>
      <c r="AEM398" s="62">
        <v>52141525</v>
      </c>
      <c r="AEN398" s="62">
        <v>52141525</v>
      </c>
      <c r="AEO398" s="62">
        <v>52141525</v>
      </c>
      <c r="AEP398" s="62">
        <v>52141525</v>
      </c>
      <c r="AEQ398" s="62">
        <v>52141525</v>
      </c>
      <c r="AER398" s="62">
        <v>52141525</v>
      </c>
      <c r="AES398" s="62">
        <v>52141525</v>
      </c>
      <c r="AET398" s="62">
        <v>52141525</v>
      </c>
      <c r="AEU398" s="62">
        <v>52141525</v>
      </c>
      <c r="AEV398" s="62">
        <v>52141525</v>
      </c>
      <c r="AEW398" s="62">
        <v>52141525</v>
      </c>
      <c r="AEX398" s="62">
        <v>52141525</v>
      </c>
      <c r="AEY398" s="62">
        <v>52141525</v>
      </c>
      <c r="AEZ398" s="62">
        <v>52141525</v>
      </c>
      <c r="AFA398" s="62">
        <v>52141525</v>
      </c>
      <c r="AFB398" s="62">
        <v>52141525</v>
      </c>
      <c r="AFC398" s="62">
        <v>52141525</v>
      </c>
      <c r="AFD398" s="62">
        <v>52141525</v>
      </c>
      <c r="AFE398" s="62">
        <v>52141525</v>
      </c>
      <c r="AFF398" s="62">
        <v>52141525</v>
      </c>
      <c r="AFG398" s="62">
        <v>52141525</v>
      </c>
      <c r="AFH398" s="62">
        <v>52141525</v>
      </c>
      <c r="AFI398" s="62">
        <v>52141525</v>
      </c>
      <c r="AFJ398" s="62">
        <v>52141525</v>
      </c>
      <c r="AFK398" s="62">
        <v>52141525</v>
      </c>
      <c r="AFL398" s="62">
        <v>52141525</v>
      </c>
      <c r="AFM398" s="62">
        <v>52141525</v>
      </c>
      <c r="AFN398" s="62">
        <v>52141525</v>
      </c>
      <c r="AFO398" s="62">
        <v>52141525</v>
      </c>
      <c r="AFP398" s="62">
        <v>52141525</v>
      </c>
      <c r="AFQ398" s="62">
        <v>52141525</v>
      </c>
      <c r="AFR398" s="62">
        <v>52141525</v>
      </c>
      <c r="AFS398" s="62">
        <v>52141525</v>
      </c>
      <c r="AFT398" s="62">
        <v>52141525</v>
      </c>
      <c r="AFU398" s="62">
        <v>52141525</v>
      </c>
      <c r="AFV398" s="62">
        <v>52141525</v>
      </c>
      <c r="AFW398" s="62">
        <v>52141525</v>
      </c>
      <c r="AFX398" s="62">
        <v>52141525</v>
      </c>
      <c r="AFY398" s="62">
        <v>52141525</v>
      </c>
      <c r="AFZ398" s="62">
        <v>52141525</v>
      </c>
      <c r="AGA398" s="62">
        <v>52141525</v>
      </c>
      <c r="AGB398" s="62">
        <v>52141525</v>
      </c>
      <c r="AGC398" s="62">
        <v>52141525</v>
      </c>
      <c r="AGD398" s="62">
        <v>52141525</v>
      </c>
      <c r="AGE398" s="62">
        <v>52141525</v>
      </c>
      <c r="AGF398" s="62">
        <v>52141525</v>
      </c>
      <c r="AGG398" s="62">
        <v>52141525</v>
      </c>
      <c r="AGH398" s="62">
        <v>52141525</v>
      </c>
      <c r="AGI398" s="62">
        <v>52141525</v>
      </c>
      <c r="AGJ398" s="62">
        <v>52141525</v>
      </c>
      <c r="AGK398" s="62">
        <v>52141525</v>
      </c>
      <c r="AGL398" s="62">
        <v>52141525</v>
      </c>
      <c r="AGM398" s="62">
        <v>52141525</v>
      </c>
      <c r="AGN398" s="62">
        <v>52141525</v>
      </c>
      <c r="AGO398" s="62">
        <v>52141525</v>
      </c>
      <c r="AGP398" s="62">
        <v>52141525</v>
      </c>
      <c r="AGQ398" s="62">
        <v>52141525</v>
      </c>
      <c r="AGR398" s="62">
        <v>52141525</v>
      </c>
      <c r="AGS398" s="62">
        <v>52141525</v>
      </c>
      <c r="AGT398" s="62">
        <v>52141525</v>
      </c>
      <c r="AGU398" s="62">
        <v>52141525</v>
      </c>
      <c r="AGV398" s="62">
        <v>52141525</v>
      </c>
      <c r="AGW398" s="62">
        <v>52141525</v>
      </c>
      <c r="AGX398" s="62">
        <v>52141525</v>
      </c>
      <c r="AGY398" s="62">
        <v>52141525</v>
      </c>
      <c r="AGZ398" s="62">
        <v>52141525</v>
      </c>
      <c r="AHA398" s="62">
        <v>52141525</v>
      </c>
      <c r="AHB398" s="62">
        <v>52141525</v>
      </c>
      <c r="AHC398" s="62">
        <v>52141525</v>
      </c>
      <c r="AHD398" s="62">
        <v>52141525</v>
      </c>
      <c r="AHE398" s="62">
        <v>52141525</v>
      </c>
      <c r="AHF398" s="62">
        <v>52141525</v>
      </c>
      <c r="AHG398" s="62">
        <v>52141525</v>
      </c>
      <c r="AHH398" s="62">
        <v>52141525</v>
      </c>
      <c r="AHI398" s="62">
        <v>52141525</v>
      </c>
      <c r="AHJ398" s="62">
        <v>52141525</v>
      </c>
      <c r="AHK398" s="62">
        <v>52141525</v>
      </c>
      <c r="AHL398" s="62">
        <v>52141525</v>
      </c>
      <c r="AHM398" s="62">
        <v>52141525</v>
      </c>
      <c r="AHN398" s="62">
        <v>52141525</v>
      </c>
      <c r="AHO398" s="62">
        <v>52141525</v>
      </c>
      <c r="AHP398" s="62">
        <v>52141525</v>
      </c>
      <c r="AHQ398" s="62">
        <v>52141525</v>
      </c>
      <c r="AHR398" s="62">
        <v>52141525</v>
      </c>
      <c r="AHS398" s="62">
        <v>52141525</v>
      </c>
      <c r="AHT398" s="62">
        <v>52141525</v>
      </c>
      <c r="AHU398" s="62">
        <v>52141525</v>
      </c>
      <c r="AHV398" s="62">
        <v>52141525</v>
      </c>
      <c r="AHW398" s="62">
        <v>52141525</v>
      </c>
      <c r="AHX398" s="62">
        <v>52141525</v>
      </c>
      <c r="AHY398" s="62">
        <v>52141525</v>
      </c>
      <c r="AHZ398" s="62">
        <v>52141525</v>
      </c>
      <c r="AIA398" s="62">
        <v>52141525</v>
      </c>
      <c r="AIB398" s="62">
        <v>52141525</v>
      </c>
      <c r="AIC398" s="62">
        <v>52141525</v>
      </c>
      <c r="AID398" s="62">
        <v>52141525</v>
      </c>
      <c r="AIE398" s="62">
        <v>52141525</v>
      </c>
      <c r="AIF398" s="62">
        <v>52141525</v>
      </c>
      <c r="AIG398" s="62">
        <v>52141525</v>
      </c>
      <c r="AIH398" s="62">
        <v>52141525</v>
      </c>
      <c r="AII398" s="62">
        <v>52141525</v>
      </c>
      <c r="AIJ398" s="62">
        <v>52141525</v>
      </c>
      <c r="AIK398" s="62">
        <v>52141525</v>
      </c>
      <c r="AIL398" s="62">
        <v>52141525</v>
      </c>
      <c r="AIM398" s="62">
        <v>52141525</v>
      </c>
      <c r="AIN398" s="62">
        <v>52141525</v>
      </c>
      <c r="AIO398" s="62">
        <v>52141525</v>
      </c>
      <c r="AIP398" s="62">
        <v>52141525</v>
      </c>
      <c r="AIQ398" s="62">
        <v>52141525</v>
      </c>
      <c r="AIR398" s="62">
        <v>52141525</v>
      </c>
      <c r="AIS398" s="62">
        <v>52141525</v>
      </c>
      <c r="AIT398" s="62">
        <v>52141525</v>
      </c>
      <c r="AIU398" s="62">
        <v>52141525</v>
      </c>
      <c r="AIV398" s="62">
        <v>52141525</v>
      </c>
      <c r="AIW398" s="62">
        <v>52141525</v>
      </c>
      <c r="AIX398" s="62">
        <v>52141525</v>
      </c>
      <c r="AIY398" s="62">
        <v>52141525</v>
      </c>
      <c r="AIZ398" s="62">
        <v>52141525</v>
      </c>
      <c r="AJA398" s="62">
        <v>52141525</v>
      </c>
      <c r="AJB398" s="62">
        <v>52141525</v>
      </c>
      <c r="AJC398" s="62">
        <v>52141525</v>
      </c>
      <c r="AJD398" s="62">
        <v>52141525</v>
      </c>
      <c r="AJE398" s="62">
        <v>52141525</v>
      </c>
      <c r="AJF398" s="62">
        <v>52141525</v>
      </c>
      <c r="AJG398" s="62">
        <v>52141525</v>
      </c>
      <c r="AJH398" s="62">
        <v>52141525</v>
      </c>
      <c r="AJI398" s="62">
        <v>52141525</v>
      </c>
      <c r="AJJ398" s="62">
        <v>52141525</v>
      </c>
      <c r="AJK398" s="62">
        <v>52141525</v>
      </c>
      <c r="AJL398" s="62">
        <v>52141525</v>
      </c>
      <c r="AJM398" s="62">
        <v>52141525</v>
      </c>
      <c r="AJN398" s="62">
        <v>52141525</v>
      </c>
      <c r="AJO398" s="62">
        <v>52141525</v>
      </c>
      <c r="AJP398" s="62">
        <v>52141525</v>
      </c>
      <c r="AJQ398" s="62">
        <v>52141525</v>
      </c>
      <c r="AJR398" s="62">
        <v>52141525</v>
      </c>
      <c r="AJS398" s="62">
        <v>52141525</v>
      </c>
      <c r="AJT398" s="62">
        <v>52141525</v>
      </c>
      <c r="AJU398" s="62">
        <v>52141525</v>
      </c>
      <c r="AJV398" s="62">
        <v>52141525</v>
      </c>
      <c r="AJW398" s="62">
        <v>52141525</v>
      </c>
      <c r="AJX398" s="62">
        <v>52141525</v>
      </c>
      <c r="AJY398" s="62">
        <v>52141525</v>
      </c>
      <c r="AJZ398" s="62">
        <v>52141525</v>
      </c>
      <c r="AKA398" s="62">
        <v>52141525</v>
      </c>
      <c r="AKB398" s="62">
        <v>52141525</v>
      </c>
      <c r="AKC398" s="62">
        <v>52141525</v>
      </c>
      <c r="AKD398" s="62">
        <v>52141525</v>
      </c>
      <c r="AKE398" s="62">
        <v>52141525</v>
      </c>
      <c r="AKF398" s="62">
        <v>52141525</v>
      </c>
      <c r="AKG398" s="62">
        <v>52141525</v>
      </c>
      <c r="AKH398" s="62">
        <v>52141525</v>
      </c>
      <c r="AKI398" s="62">
        <v>52141525</v>
      </c>
      <c r="AKJ398" s="62">
        <v>52141525</v>
      </c>
      <c r="AKK398" s="62">
        <v>52141525</v>
      </c>
      <c r="AKL398" s="62">
        <v>52141525</v>
      </c>
      <c r="AKM398" s="62">
        <v>52141525</v>
      </c>
      <c r="AKN398" s="62">
        <v>52141525</v>
      </c>
      <c r="AKO398" s="62">
        <v>52141525</v>
      </c>
      <c r="AKP398" s="62">
        <v>52141525</v>
      </c>
      <c r="AKQ398" s="62">
        <v>52141525</v>
      </c>
      <c r="AKR398" s="62">
        <v>52141525</v>
      </c>
      <c r="AKS398" s="62">
        <v>52141525</v>
      </c>
      <c r="AKT398" s="62">
        <v>52141525</v>
      </c>
      <c r="AKU398" s="62">
        <v>52141525</v>
      </c>
      <c r="AKV398" s="62">
        <v>52141525</v>
      </c>
      <c r="AKW398" s="62">
        <v>52141525</v>
      </c>
      <c r="AKX398" s="62">
        <v>52141525</v>
      </c>
      <c r="AKY398" s="62">
        <v>52141525</v>
      </c>
      <c r="AKZ398" s="62">
        <v>52141525</v>
      </c>
      <c r="ALA398" s="62">
        <v>52141525</v>
      </c>
      <c r="ALB398" s="62">
        <v>52141525</v>
      </c>
      <c r="ALC398" s="62">
        <v>52141525</v>
      </c>
      <c r="ALD398" s="62">
        <v>52141525</v>
      </c>
      <c r="ALE398" s="62">
        <v>52141525</v>
      </c>
      <c r="ALF398" s="62">
        <v>52141525</v>
      </c>
      <c r="ALG398" s="62">
        <v>52141525</v>
      </c>
      <c r="ALH398" s="62">
        <v>52141525</v>
      </c>
      <c r="ALI398" s="62">
        <v>52141525</v>
      </c>
      <c r="ALJ398" s="62">
        <v>52141525</v>
      </c>
      <c r="ALK398" s="62">
        <v>52141525</v>
      </c>
      <c r="ALL398" s="62">
        <v>52141525</v>
      </c>
      <c r="ALM398" s="62">
        <v>52141525</v>
      </c>
      <c r="ALN398" s="62">
        <v>52141525</v>
      </c>
      <c r="ALO398" s="62">
        <v>52141525</v>
      </c>
      <c r="ALP398" s="62">
        <v>52141525</v>
      </c>
      <c r="ALQ398" s="62">
        <v>52141525</v>
      </c>
      <c r="ALR398" s="62">
        <v>52141525</v>
      </c>
      <c r="ALS398" s="62">
        <v>52141525</v>
      </c>
      <c r="ALT398" s="62">
        <v>52141525</v>
      </c>
      <c r="ALU398" s="62">
        <v>52141525</v>
      </c>
      <c r="ALV398" s="62">
        <v>52141525</v>
      </c>
      <c r="ALW398" s="62">
        <v>52141525</v>
      </c>
      <c r="ALX398" s="62">
        <v>52141525</v>
      </c>
      <c r="ALY398" s="62">
        <v>52141525</v>
      </c>
      <c r="ALZ398" s="62">
        <v>52141525</v>
      </c>
      <c r="AMA398" s="62">
        <v>52141525</v>
      </c>
      <c r="AMB398" s="62">
        <v>52141525</v>
      </c>
      <c r="AMC398" s="62">
        <v>52141525</v>
      </c>
      <c r="AMD398" s="62">
        <v>52141525</v>
      </c>
      <c r="AME398" s="62">
        <v>52141525</v>
      </c>
      <c r="AMF398" s="62">
        <v>52141525</v>
      </c>
      <c r="AMG398" s="62">
        <v>52141525</v>
      </c>
      <c r="AMH398" s="62">
        <v>52141525</v>
      </c>
      <c r="AMI398" s="62">
        <v>52141525</v>
      </c>
      <c r="AMJ398" s="62">
        <v>52141525</v>
      </c>
      <c r="AMK398" s="62">
        <v>52141525</v>
      </c>
      <c r="AML398" s="62">
        <v>52141525</v>
      </c>
      <c r="AMM398" s="62">
        <v>52141525</v>
      </c>
      <c r="AMN398" s="62">
        <v>52141525</v>
      </c>
      <c r="AMO398" s="62">
        <v>52141525</v>
      </c>
      <c r="AMP398" s="62">
        <v>52141525</v>
      </c>
      <c r="AMQ398" s="62">
        <v>52141525</v>
      </c>
      <c r="AMR398" s="62">
        <v>52141525</v>
      </c>
      <c r="AMS398" s="62">
        <v>52141525</v>
      </c>
      <c r="AMT398" s="62">
        <v>52141525</v>
      </c>
      <c r="AMU398" s="62">
        <v>52141525</v>
      </c>
      <c r="AMV398" s="62">
        <v>52141525</v>
      </c>
      <c r="AMW398" s="62">
        <v>52141525</v>
      </c>
      <c r="AMX398" s="62">
        <v>52141525</v>
      </c>
      <c r="AMY398" s="62">
        <v>52141525</v>
      </c>
      <c r="AMZ398" s="62">
        <v>52141525</v>
      </c>
      <c r="ANA398" s="62">
        <v>52141525</v>
      </c>
      <c r="ANB398" s="62">
        <v>52141525</v>
      </c>
      <c r="ANC398" s="62">
        <v>52141525</v>
      </c>
      <c r="AND398" s="62">
        <v>52141525</v>
      </c>
      <c r="ANE398" s="62">
        <v>52141525</v>
      </c>
      <c r="ANF398" s="62">
        <v>52141525</v>
      </c>
      <c r="ANG398" s="62">
        <v>52141525</v>
      </c>
      <c r="ANH398" s="62">
        <v>52141525</v>
      </c>
      <c r="ANI398" s="62">
        <v>52141525</v>
      </c>
      <c r="ANJ398" s="62">
        <v>52141525</v>
      </c>
      <c r="ANK398" s="62">
        <v>52141525</v>
      </c>
      <c r="ANL398" s="62">
        <v>52141525</v>
      </c>
      <c r="ANM398" s="62">
        <v>52141525</v>
      </c>
      <c r="ANN398" s="62">
        <v>52141525</v>
      </c>
      <c r="ANO398" s="62">
        <v>52141525</v>
      </c>
      <c r="ANP398" s="62">
        <v>52141525</v>
      </c>
      <c r="ANQ398" s="62">
        <v>52141525</v>
      </c>
      <c r="ANR398" s="62">
        <v>52141525</v>
      </c>
      <c r="ANS398" s="62">
        <v>52141525</v>
      </c>
      <c r="ANT398" s="62">
        <v>52141525</v>
      </c>
      <c r="ANU398" s="62">
        <v>52141525</v>
      </c>
      <c r="ANV398" s="62">
        <v>52141525</v>
      </c>
      <c r="ANW398" s="62">
        <v>52141525</v>
      </c>
      <c r="ANX398" s="62">
        <v>52141525</v>
      </c>
      <c r="ANY398" s="62">
        <v>52141525</v>
      </c>
      <c r="ANZ398" s="62">
        <v>52141525</v>
      </c>
      <c r="AOA398" s="62">
        <v>52141525</v>
      </c>
      <c r="AOB398" s="62">
        <v>52141525</v>
      </c>
      <c r="AOC398" s="62">
        <v>52141525</v>
      </c>
      <c r="AOD398" s="62">
        <v>52141525</v>
      </c>
      <c r="AOE398" s="62">
        <v>52141525</v>
      </c>
      <c r="AOF398" s="62">
        <v>52141525</v>
      </c>
      <c r="AOG398" s="62">
        <v>52141525</v>
      </c>
      <c r="AOH398" s="62">
        <v>52141525</v>
      </c>
      <c r="AOI398" s="62">
        <v>52141525</v>
      </c>
      <c r="AOJ398" s="62">
        <v>52141525</v>
      </c>
      <c r="AOK398" s="62">
        <v>52141525</v>
      </c>
      <c r="AOL398" s="62">
        <v>52141525</v>
      </c>
      <c r="AOM398" s="62">
        <v>52141525</v>
      </c>
      <c r="AON398" s="62">
        <v>52141525</v>
      </c>
      <c r="AOO398" s="62">
        <v>52141525</v>
      </c>
      <c r="AOP398" s="62">
        <v>52141525</v>
      </c>
      <c r="AOQ398" s="62">
        <v>52141525</v>
      </c>
      <c r="AOR398" s="62">
        <v>52141525</v>
      </c>
      <c r="AOS398" s="62">
        <v>52141525</v>
      </c>
      <c r="AOT398" s="62">
        <v>52141525</v>
      </c>
      <c r="AOU398" s="62">
        <v>52141525</v>
      </c>
      <c r="AOV398" s="62">
        <v>52141525</v>
      </c>
      <c r="AOW398" s="62">
        <v>52141525</v>
      </c>
      <c r="AOX398" s="62">
        <v>52141525</v>
      </c>
      <c r="AOY398" s="62">
        <v>52141525</v>
      </c>
      <c r="AOZ398" s="62">
        <v>52141525</v>
      </c>
      <c r="APA398" s="62">
        <v>52141525</v>
      </c>
      <c r="APB398" s="62">
        <v>52141525</v>
      </c>
      <c r="APC398" s="62">
        <v>52141525</v>
      </c>
      <c r="APD398" s="62">
        <v>52141525</v>
      </c>
      <c r="APE398" s="62">
        <v>52141525</v>
      </c>
      <c r="APF398" s="62">
        <v>52141525</v>
      </c>
      <c r="APG398" s="62">
        <v>52141525</v>
      </c>
      <c r="APH398" s="62">
        <v>52141525</v>
      </c>
      <c r="API398" s="62">
        <v>52141525</v>
      </c>
      <c r="APJ398" s="62">
        <v>52141525</v>
      </c>
      <c r="APK398" s="62">
        <v>52141525</v>
      </c>
      <c r="APL398" s="62">
        <v>52141525</v>
      </c>
      <c r="APM398" s="62">
        <v>52141525</v>
      </c>
      <c r="APN398" s="62">
        <v>52141525</v>
      </c>
      <c r="APO398" s="62">
        <v>52141525</v>
      </c>
      <c r="APP398" s="62">
        <v>52141525</v>
      </c>
      <c r="APQ398" s="62">
        <v>52141525</v>
      </c>
      <c r="APR398" s="62">
        <v>52141525</v>
      </c>
      <c r="APS398" s="62">
        <v>52141525</v>
      </c>
      <c r="APT398" s="62">
        <v>52141525</v>
      </c>
      <c r="APU398" s="62">
        <v>52141525</v>
      </c>
      <c r="APV398" s="62">
        <v>52141525</v>
      </c>
      <c r="APW398" s="62">
        <v>52141525</v>
      </c>
      <c r="APX398" s="62">
        <v>52141525</v>
      </c>
      <c r="APY398" s="62">
        <v>52141525</v>
      </c>
      <c r="APZ398" s="62">
        <v>52141525</v>
      </c>
      <c r="AQA398" s="62">
        <v>52141525</v>
      </c>
      <c r="AQB398" s="62">
        <v>52141525</v>
      </c>
      <c r="AQC398" s="62">
        <v>52141525</v>
      </c>
      <c r="AQD398" s="62">
        <v>52141525</v>
      </c>
      <c r="AQE398" s="62">
        <v>52141525</v>
      </c>
      <c r="AQF398" s="62">
        <v>52141525</v>
      </c>
      <c r="AQG398" s="62">
        <v>52141525</v>
      </c>
      <c r="AQH398" s="62">
        <v>52141525</v>
      </c>
      <c r="AQI398" s="62">
        <v>52141525</v>
      </c>
      <c r="AQJ398" s="62">
        <v>52141525</v>
      </c>
      <c r="AQK398" s="62">
        <v>52141525</v>
      </c>
      <c r="AQL398" s="62">
        <v>52141525</v>
      </c>
      <c r="AQM398" s="62">
        <v>52141525</v>
      </c>
      <c r="AQN398" s="62">
        <v>52141525</v>
      </c>
      <c r="AQO398" s="62">
        <v>52141525</v>
      </c>
      <c r="AQP398" s="62">
        <v>52141525</v>
      </c>
      <c r="AQQ398" s="62">
        <v>52141525</v>
      </c>
      <c r="AQR398" s="62">
        <v>52141525</v>
      </c>
      <c r="AQS398" s="62">
        <v>52141525</v>
      </c>
      <c r="AQT398" s="62">
        <v>52141525</v>
      </c>
      <c r="AQU398" s="62">
        <v>52141525</v>
      </c>
      <c r="AQV398" s="62">
        <v>52141525</v>
      </c>
      <c r="AQW398" s="62">
        <v>52141525</v>
      </c>
      <c r="AQX398" s="62">
        <v>52141525</v>
      </c>
      <c r="AQY398" s="62">
        <v>52141525</v>
      </c>
      <c r="AQZ398" s="62">
        <v>52141525</v>
      </c>
      <c r="ARA398" s="62">
        <v>52141525</v>
      </c>
      <c r="ARB398" s="62">
        <v>52141525</v>
      </c>
      <c r="ARC398" s="62">
        <v>52141525</v>
      </c>
      <c r="ARD398" s="62">
        <v>52141525</v>
      </c>
      <c r="ARE398" s="62">
        <v>52141525</v>
      </c>
      <c r="ARF398" s="62">
        <v>52141525</v>
      </c>
      <c r="ARG398" s="62">
        <v>52141525</v>
      </c>
      <c r="ARH398" s="62">
        <v>52141525</v>
      </c>
      <c r="ARI398" s="62">
        <v>52141525</v>
      </c>
      <c r="ARJ398" s="62">
        <v>52141525</v>
      </c>
      <c r="ARK398" s="62">
        <v>52141525</v>
      </c>
      <c r="ARL398" s="62">
        <v>52141525</v>
      </c>
      <c r="ARM398" s="62">
        <v>52141525</v>
      </c>
      <c r="ARN398" s="62">
        <v>52141525</v>
      </c>
      <c r="ARO398" s="62">
        <v>52141525</v>
      </c>
      <c r="ARP398" s="62">
        <v>52141525</v>
      </c>
      <c r="ARQ398" s="62">
        <v>52141525</v>
      </c>
      <c r="ARR398" s="62">
        <v>52141525</v>
      </c>
      <c r="ARS398" s="62">
        <v>52141525</v>
      </c>
      <c r="ART398" s="62">
        <v>52141525</v>
      </c>
      <c r="ARU398" s="62">
        <v>52141525</v>
      </c>
      <c r="ARV398" s="62">
        <v>52141525</v>
      </c>
      <c r="ARW398" s="62">
        <v>52141525</v>
      </c>
      <c r="ARX398" s="62">
        <v>52141525</v>
      </c>
      <c r="ARY398" s="62">
        <v>52141525</v>
      </c>
      <c r="ARZ398" s="62">
        <v>52141525</v>
      </c>
      <c r="ASA398" s="62">
        <v>52141525</v>
      </c>
      <c r="ASB398" s="62">
        <v>52141525</v>
      </c>
      <c r="ASC398" s="62">
        <v>52141525</v>
      </c>
      <c r="ASD398" s="62">
        <v>52141525</v>
      </c>
      <c r="ASE398" s="62">
        <v>52141525</v>
      </c>
      <c r="ASF398" s="62">
        <v>52141525</v>
      </c>
      <c r="ASG398" s="62">
        <v>52141525</v>
      </c>
      <c r="ASH398" s="62">
        <v>52141525</v>
      </c>
      <c r="ASI398" s="62">
        <v>52141525</v>
      </c>
      <c r="ASJ398" s="62">
        <v>52141525</v>
      </c>
      <c r="ASK398" s="62">
        <v>52141525</v>
      </c>
      <c r="ASL398" s="62">
        <v>52141525</v>
      </c>
      <c r="ASM398" s="62">
        <v>52141525</v>
      </c>
      <c r="ASN398" s="62">
        <v>52141525</v>
      </c>
      <c r="ASO398" s="62">
        <v>52141525</v>
      </c>
      <c r="ASP398" s="62">
        <v>52141525</v>
      </c>
      <c r="ASQ398" s="62">
        <v>52141525</v>
      </c>
      <c r="ASR398" s="62">
        <v>52141525</v>
      </c>
      <c r="ASS398" s="62">
        <v>52141525</v>
      </c>
      <c r="AST398" s="62">
        <v>52141525</v>
      </c>
      <c r="ASU398" s="62">
        <v>52141525</v>
      </c>
      <c r="ASV398" s="62">
        <v>52141525</v>
      </c>
      <c r="ASW398" s="62">
        <v>52141525</v>
      </c>
      <c r="ASX398" s="62">
        <v>52141525</v>
      </c>
      <c r="ASY398" s="62">
        <v>52141525</v>
      </c>
      <c r="ASZ398" s="62">
        <v>52141525</v>
      </c>
      <c r="ATA398" s="62">
        <v>52141525</v>
      </c>
      <c r="ATB398" s="62">
        <v>52141525</v>
      </c>
      <c r="ATC398" s="62">
        <v>52141525</v>
      </c>
      <c r="ATD398" s="62">
        <v>52141525</v>
      </c>
      <c r="ATE398" s="62">
        <v>52141525</v>
      </c>
      <c r="ATF398" s="62">
        <v>52141525</v>
      </c>
      <c r="ATG398" s="62">
        <v>52141525</v>
      </c>
      <c r="ATH398" s="62">
        <v>52141525</v>
      </c>
      <c r="ATI398" s="62">
        <v>52141525</v>
      </c>
      <c r="ATJ398" s="62">
        <v>52141525</v>
      </c>
      <c r="ATK398" s="62">
        <v>52141525</v>
      </c>
      <c r="ATL398" s="62">
        <v>52141525</v>
      </c>
      <c r="ATM398" s="62">
        <v>52141525</v>
      </c>
      <c r="ATN398" s="62">
        <v>52141525</v>
      </c>
      <c r="ATO398" s="62">
        <v>52141525</v>
      </c>
      <c r="ATP398" s="62">
        <v>52141525</v>
      </c>
      <c r="ATQ398" s="62">
        <v>52141525</v>
      </c>
      <c r="ATR398" s="62">
        <v>52141525</v>
      </c>
      <c r="ATS398" s="62">
        <v>52141525</v>
      </c>
      <c r="ATT398" s="62">
        <v>52141525</v>
      </c>
      <c r="ATU398" s="62">
        <v>52141525</v>
      </c>
      <c r="ATV398" s="62">
        <v>52141525</v>
      </c>
      <c r="ATW398" s="62">
        <v>52141525</v>
      </c>
      <c r="ATX398" s="62">
        <v>52141525</v>
      </c>
      <c r="ATY398" s="62">
        <v>52141525</v>
      </c>
      <c r="ATZ398" s="62">
        <v>52141525</v>
      </c>
      <c r="AUA398" s="62">
        <v>52141525</v>
      </c>
      <c r="AUB398" s="62">
        <v>52141525</v>
      </c>
      <c r="AUC398" s="62">
        <v>52141525</v>
      </c>
      <c r="AUD398" s="62">
        <v>52141525</v>
      </c>
      <c r="AUE398" s="62">
        <v>52141525</v>
      </c>
      <c r="AUF398" s="62">
        <v>52141525</v>
      </c>
      <c r="AUG398" s="62">
        <v>52141525</v>
      </c>
      <c r="AUH398" s="62">
        <v>52141525</v>
      </c>
      <c r="AUI398" s="62">
        <v>52141525</v>
      </c>
      <c r="AUJ398" s="62">
        <v>52141525</v>
      </c>
      <c r="AUK398" s="62">
        <v>52141525</v>
      </c>
      <c r="AUL398" s="62">
        <v>52141525</v>
      </c>
      <c r="AUM398" s="62">
        <v>52141525</v>
      </c>
      <c r="AUN398" s="62">
        <v>52141525</v>
      </c>
      <c r="AUO398" s="62">
        <v>52141525</v>
      </c>
      <c r="AUP398" s="62">
        <v>52141525</v>
      </c>
      <c r="AUQ398" s="62">
        <v>52141525</v>
      </c>
      <c r="AUR398" s="62">
        <v>52141525</v>
      </c>
      <c r="AUS398" s="62">
        <v>52141525</v>
      </c>
      <c r="AUT398" s="62">
        <v>52141525</v>
      </c>
      <c r="AUU398" s="62">
        <v>52141525</v>
      </c>
      <c r="AUV398" s="62">
        <v>52141525</v>
      </c>
      <c r="AUW398" s="62">
        <v>52141525</v>
      </c>
      <c r="AUX398" s="62">
        <v>52141525</v>
      </c>
      <c r="AUY398" s="62">
        <v>52141525</v>
      </c>
      <c r="AUZ398" s="62">
        <v>52141525</v>
      </c>
      <c r="AVA398" s="62">
        <v>52141525</v>
      </c>
      <c r="AVB398" s="62">
        <v>52141525</v>
      </c>
      <c r="AVC398" s="62">
        <v>52141525</v>
      </c>
      <c r="AVD398" s="62">
        <v>52141525</v>
      </c>
      <c r="AVE398" s="62">
        <v>52141525</v>
      </c>
      <c r="AVF398" s="62">
        <v>52141525</v>
      </c>
      <c r="AVG398" s="62">
        <v>52141525</v>
      </c>
      <c r="AVH398" s="62">
        <v>52141525</v>
      </c>
      <c r="AVI398" s="62">
        <v>52141525</v>
      </c>
      <c r="AVJ398" s="62">
        <v>52141525</v>
      </c>
      <c r="AVK398" s="62">
        <v>52141525</v>
      </c>
      <c r="AVL398" s="62">
        <v>52141525</v>
      </c>
      <c r="AVM398" s="62">
        <v>52141525</v>
      </c>
      <c r="AVN398" s="62">
        <v>52141525</v>
      </c>
      <c r="AVO398" s="62">
        <v>52141525</v>
      </c>
      <c r="AVP398" s="62">
        <v>52141525</v>
      </c>
      <c r="AVQ398" s="62">
        <v>52141525</v>
      </c>
      <c r="AVR398" s="62">
        <v>52141525</v>
      </c>
      <c r="AVS398" s="62">
        <v>52141525</v>
      </c>
      <c r="AVT398" s="62">
        <v>52141525</v>
      </c>
      <c r="AVU398" s="62">
        <v>52141525</v>
      </c>
      <c r="AVV398" s="62">
        <v>52141525</v>
      </c>
      <c r="AVW398" s="62">
        <v>52141525</v>
      </c>
      <c r="AVX398" s="62">
        <v>52141525</v>
      </c>
      <c r="AVY398" s="62">
        <v>52141525</v>
      </c>
      <c r="AVZ398" s="62">
        <v>52141525</v>
      </c>
      <c r="AWA398" s="62">
        <v>52141525</v>
      </c>
      <c r="AWB398" s="62">
        <v>52141525</v>
      </c>
      <c r="AWC398" s="62">
        <v>52141525</v>
      </c>
      <c r="AWD398" s="62">
        <v>52141525</v>
      </c>
      <c r="AWE398" s="62">
        <v>52141525</v>
      </c>
      <c r="AWF398" s="62">
        <v>52141525</v>
      </c>
      <c r="AWG398" s="62">
        <v>52141525</v>
      </c>
      <c r="AWH398" s="62">
        <v>52141525</v>
      </c>
      <c r="AWI398" s="62">
        <v>52141525</v>
      </c>
      <c r="AWJ398" s="62">
        <v>52141525</v>
      </c>
      <c r="AWK398" s="62">
        <v>52141525</v>
      </c>
      <c r="AWL398" s="62">
        <v>52141525</v>
      </c>
      <c r="AWM398" s="62">
        <v>52141525</v>
      </c>
      <c r="AWN398" s="62">
        <v>52141525</v>
      </c>
      <c r="AWO398" s="62">
        <v>52141525</v>
      </c>
      <c r="AWP398" s="62">
        <v>52141525</v>
      </c>
      <c r="AWQ398" s="62">
        <v>52141525</v>
      </c>
      <c r="AWR398" s="62">
        <v>52141525</v>
      </c>
      <c r="AWS398" s="62">
        <v>52141525</v>
      </c>
      <c r="AWT398" s="62">
        <v>52141525</v>
      </c>
      <c r="AWU398" s="62">
        <v>52141525</v>
      </c>
      <c r="AWV398" s="62">
        <v>52141525</v>
      </c>
      <c r="AWW398" s="62">
        <v>52141525</v>
      </c>
      <c r="AWX398" s="62">
        <v>52141525</v>
      </c>
      <c r="AWY398" s="62">
        <v>52141525</v>
      </c>
      <c r="AWZ398" s="62">
        <v>52141525</v>
      </c>
      <c r="AXA398" s="62">
        <v>52141525</v>
      </c>
      <c r="AXB398" s="62">
        <v>52141525</v>
      </c>
      <c r="AXC398" s="62">
        <v>52141525</v>
      </c>
      <c r="AXD398" s="62">
        <v>52141525</v>
      </c>
      <c r="AXE398" s="62">
        <v>52141525</v>
      </c>
      <c r="AXF398" s="62">
        <v>52141525</v>
      </c>
      <c r="AXG398" s="62">
        <v>52141525</v>
      </c>
      <c r="AXH398" s="62">
        <v>52141525</v>
      </c>
      <c r="AXI398" s="62">
        <v>52141525</v>
      </c>
      <c r="AXJ398" s="62">
        <v>52141525</v>
      </c>
      <c r="AXK398" s="62">
        <v>52141525</v>
      </c>
      <c r="AXL398" s="62">
        <v>52141525</v>
      </c>
      <c r="AXM398" s="62">
        <v>52141525</v>
      </c>
      <c r="AXN398" s="62">
        <v>52141525</v>
      </c>
      <c r="AXO398" s="62">
        <v>52141525</v>
      </c>
      <c r="AXP398" s="62">
        <v>52141525</v>
      </c>
      <c r="AXQ398" s="62">
        <v>52141525</v>
      </c>
      <c r="AXR398" s="62">
        <v>52141525</v>
      </c>
      <c r="AXS398" s="62">
        <v>52141525</v>
      </c>
      <c r="AXT398" s="62">
        <v>52141525</v>
      </c>
      <c r="AXU398" s="62">
        <v>52141525</v>
      </c>
      <c r="AXV398" s="62">
        <v>52141525</v>
      </c>
      <c r="AXW398" s="62">
        <v>52141525</v>
      </c>
      <c r="AXX398" s="62">
        <v>52141525</v>
      </c>
      <c r="AXY398" s="62">
        <v>52141525</v>
      </c>
      <c r="AXZ398" s="62">
        <v>52141525</v>
      </c>
      <c r="AYA398" s="62">
        <v>52141525</v>
      </c>
      <c r="AYB398" s="62">
        <v>52141525</v>
      </c>
      <c r="AYC398" s="62">
        <v>52141525</v>
      </c>
      <c r="AYD398" s="62">
        <v>52141525</v>
      </c>
      <c r="AYE398" s="62">
        <v>52141525</v>
      </c>
      <c r="AYF398" s="62">
        <v>52141525</v>
      </c>
      <c r="AYG398" s="62">
        <v>52141525</v>
      </c>
      <c r="AYH398" s="62">
        <v>52141525</v>
      </c>
      <c r="AYI398" s="62">
        <v>52141525</v>
      </c>
      <c r="AYJ398" s="62">
        <v>52141525</v>
      </c>
      <c r="AYK398" s="62">
        <v>52141525</v>
      </c>
      <c r="AYL398" s="62">
        <v>52141525</v>
      </c>
      <c r="AYM398" s="62">
        <v>52141525</v>
      </c>
      <c r="AYN398" s="62">
        <v>52141525</v>
      </c>
      <c r="AYO398" s="62">
        <v>52141525</v>
      </c>
      <c r="AYP398" s="62">
        <v>52141525</v>
      </c>
      <c r="AYQ398" s="62">
        <v>52141525</v>
      </c>
      <c r="AYR398" s="62">
        <v>52141525</v>
      </c>
      <c r="AYS398" s="62">
        <v>52141525</v>
      </c>
      <c r="AYT398" s="62">
        <v>52141525</v>
      </c>
      <c r="AYU398" s="62">
        <v>52141525</v>
      </c>
      <c r="AYV398" s="62">
        <v>52141525</v>
      </c>
      <c r="AYW398" s="62">
        <v>52141525</v>
      </c>
      <c r="AYX398" s="62">
        <v>52141525</v>
      </c>
      <c r="AYY398" s="62">
        <v>52141525</v>
      </c>
      <c r="AYZ398" s="62">
        <v>52141525</v>
      </c>
      <c r="AZA398" s="62">
        <v>52141525</v>
      </c>
      <c r="AZB398" s="62">
        <v>52141525</v>
      </c>
      <c r="AZC398" s="62">
        <v>52141525</v>
      </c>
      <c r="AZD398" s="62">
        <v>52141525</v>
      </c>
      <c r="AZE398" s="62">
        <v>52141525</v>
      </c>
      <c r="AZF398" s="62">
        <v>52141525</v>
      </c>
      <c r="AZG398" s="62">
        <v>52141525</v>
      </c>
      <c r="AZH398" s="62">
        <v>52141525</v>
      </c>
      <c r="AZI398" s="62">
        <v>52141525</v>
      </c>
      <c r="AZJ398" s="62">
        <v>52141525</v>
      </c>
      <c r="AZK398" s="62">
        <v>52141525</v>
      </c>
      <c r="AZL398" s="62">
        <v>52141525</v>
      </c>
      <c r="AZM398" s="62">
        <v>52141525</v>
      </c>
      <c r="AZN398" s="62">
        <v>52141525</v>
      </c>
      <c r="AZO398" s="62">
        <v>52141525</v>
      </c>
      <c r="AZP398" s="62">
        <v>52141525</v>
      </c>
      <c r="AZQ398" s="62">
        <v>52141525</v>
      </c>
      <c r="AZR398" s="62">
        <v>52141525</v>
      </c>
      <c r="AZS398" s="62">
        <v>52141525</v>
      </c>
      <c r="AZT398" s="62">
        <v>52141525</v>
      </c>
      <c r="AZU398" s="62">
        <v>52141525</v>
      </c>
      <c r="AZV398" s="62">
        <v>52141525</v>
      </c>
      <c r="AZW398" s="62">
        <v>52141525</v>
      </c>
      <c r="AZX398" s="62">
        <v>52141525</v>
      </c>
      <c r="AZY398" s="62">
        <v>52141525</v>
      </c>
      <c r="AZZ398" s="62">
        <v>52141525</v>
      </c>
      <c r="BAA398" s="62">
        <v>52141525</v>
      </c>
      <c r="BAB398" s="62">
        <v>52141525</v>
      </c>
      <c r="BAC398" s="62">
        <v>52141525</v>
      </c>
      <c r="BAD398" s="62">
        <v>52141525</v>
      </c>
      <c r="BAE398" s="62">
        <v>52141525</v>
      </c>
      <c r="BAF398" s="62">
        <v>52141525</v>
      </c>
      <c r="BAG398" s="62">
        <v>52141525</v>
      </c>
      <c r="BAH398" s="62">
        <v>52141525</v>
      </c>
      <c r="BAI398" s="62">
        <v>52141525</v>
      </c>
      <c r="BAJ398" s="62">
        <v>52141525</v>
      </c>
      <c r="BAK398" s="62">
        <v>52141525</v>
      </c>
      <c r="BAL398" s="62">
        <v>52141525</v>
      </c>
      <c r="BAM398" s="62">
        <v>52141525</v>
      </c>
      <c r="BAN398" s="62">
        <v>52141525</v>
      </c>
      <c r="BAO398" s="62">
        <v>52141525</v>
      </c>
      <c r="BAP398" s="62">
        <v>52141525</v>
      </c>
      <c r="BAQ398" s="62">
        <v>52141525</v>
      </c>
      <c r="BAR398" s="62">
        <v>52141525</v>
      </c>
      <c r="BAS398" s="62">
        <v>52141525</v>
      </c>
      <c r="BAT398" s="62">
        <v>52141525</v>
      </c>
      <c r="BAU398" s="62">
        <v>52141525</v>
      </c>
      <c r="BAV398" s="62">
        <v>52141525</v>
      </c>
      <c r="BAW398" s="62">
        <v>52141525</v>
      </c>
      <c r="BAX398" s="62">
        <v>52141525</v>
      </c>
      <c r="BAY398" s="62">
        <v>52141525</v>
      </c>
      <c r="BAZ398" s="62">
        <v>52141525</v>
      </c>
      <c r="BBA398" s="62">
        <v>52141525</v>
      </c>
      <c r="BBB398" s="62">
        <v>52141525</v>
      </c>
      <c r="BBC398" s="62">
        <v>52141525</v>
      </c>
      <c r="BBD398" s="62">
        <v>52141525</v>
      </c>
      <c r="BBE398" s="62">
        <v>52141525</v>
      </c>
      <c r="BBF398" s="62">
        <v>52141525</v>
      </c>
      <c r="BBG398" s="62">
        <v>52141525</v>
      </c>
      <c r="BBH398" s="62">
        <v>52141525</v>
      </c>
      <c r="BBI398" s="62">
        <v>52141525</v>
      </c>
      <c r="BBJ398" s="62">
        <v>52141525</v>
      </c>
      <c r="BBK398" s="62">
        <v>52141525</v>
      </c>
      <c r="BBL398" s="62">
        <v>52141525</v>
      </c>
      <c r="BBM398" s="62">
        <v>52141525</v>
      </c>
      <c r="BBN398" s="62">
        <v>52141525</v>
      </c>
      <c r="BBO398" s="62">
        <v>52141525</v>
      </c>
      <c r="BBP398" s="62">
        <v>52141525</v>
      </c>
      <c r="BBQ398" s="62">
        <v>52141525</v>
      </c>
      <c r="BBR398" s="62">
        <v>52141525</v>
      </c>
      <c r="BBS398" s="62">
        <v>52141525</v>
      </c>
      <c r="BBT398" s="62">
        <v>52141525</v>
      </c>
      <c r="BBU398" s="62">
        <v>52141525</v>
      </c>
      <c r="BBV398" s="62">
        <v>52141525</v>
      </c>
      <c r="BBW398" s="62">
        <v>52141525</v>
      </c>
      <c r="BBX398" s="62">
        <v>52141525</v>
      </c>
      <c r="BBY398" s="62">
        <v>52141525</v>
      </c>
      <c r="BBZ398" s="62">
        <v>52141525</v>
      </c>
      <c r="BCA398" s="62">
        <v>52141525</v>
      </c>
      <c r="BCB398" s="62">
        <v>52141525</v>
      </c>
      <c r="BCC398" s="62">
        <v>52141525</v>
      </c>
      <c r="BCD398" s="62">
        <v>52141525</v>
      </c>
      <c r="BCE398" s="62">
        <v>52141525</v>
      </c>
      <c r="BCF398" s="62">
        <v>52141525</v>
      </c>
      <c r="BCG398" s="62">
        <v>52141525</v>
      </c>
      <c r="BCH398" s="62">
        <v>52141525</v>
      </c>
      <c r="BCI398" s="62">
        <v>52141525</v>
      </c>
      <c r="BCJ398" s="62">
        <v>52141525</v>
      </c>
      <c r="BCK398" s="62">
        <v>52141525</v>
      </c>
      <c r="BCL398" s="62">
        <v>52141525</v>
      </c>
      <c r="BCM398" s="62">
        <v>52141525</v>
      </c>
      <c r="BCN398" s="62">
        <v>52141525</v>
      </c>
      <c r="BCO398" s="62">
        <v>52141525</v>
      </c>
      <c r="BCP398" s="62">
        <v>52141525</v>
      </c>
      <c r="BCQ398" s="62">
        <v>52141525</v>
      </c>
      <c r="BCR398" s="62">
        <v>52141525</v>
      </c>
      <c r="BCS398" s="62">
        <v>52141525</v>
      </c>
      <c r="BCT398" s="62">
        <v>52141525</v>
      </c>
      <c r="BCU398" s="62">
        <v>52141525</v>
      </c>
      <c r="BCV398" s="62">
        <v>52141525</v>
      </c>
      <c r="BCW398" s="62">
        <v>52141525</v>
      </c>
      <c r="BCX398" s="62">
        <v>52141525</v>
      </c>
      <c r="BCY398" s="62">
        <v>52141525</v>
      </c>
      <c r="BCZ398" s="62">
        <v>52141525</v>
      </c>
      <c r="BDA398" s="62">
        <v>52141525</v>
      </c>
      <c r="BDB398" s="62">
        <v>52141525</v>
      </c>
      <c r="BDC398" s="62">
        <v>52141525</v>
      </c>
      <c r="BDD398" s="62">
        <v>52141525</v>
      </c>
      <c r="BDE398" s="62">
        <v>52141525</v>
      </c>
      <c r="BDF398" s="62">
        <v>52141525</v>
      </c>
      <c r="BDG398" s="62">
        <v>52141525</v>
      </c>
      <c r="BDH398" s="62">
        <v>52141525</v>
      </c>
      <c r="BDI398" s="62">
        <v>52141525</v>
      </c>
      <c r="BDJ398" s="62">
        <v>52141525</v>
      </c>
      <c r="BDK398" s="62">
        <v>52141525</v>
      </c>
      <c r="BDL398" s="62">
        <v>52141525</v>
      </c>
      <c r="BDM398" s="62">
        <v>52141525</v>
      </c>
      <c r="BDN398" s="62">
        <v>52141525</v>
      </c>
      <c r="BDO398" s="62">
        <v>52141525</v>
      </c>
      <c r="BDP398" s="62">
        <v>52141525</v>
      </c>
      <c r="BDQ398" s="62">
        <v>52141525</v>
      </c>
      <c r="BDR398" s="62">
        <v>52141525</v>
      </c>
      <c r="BDS398" s="62">
        <v>52141525</v>
      </c>
      <c r="BDT398" s="62">
        <v>52141525</v>
      </c>
      <c r="BDU398" s="62">
        <v>52141525</v>
      </c>
      <c r="BDV398" s="62">
        <v>52141525</v>
      </c>
      <c r="BDW398" s="62">
        <v>52141525</v>
      </c>
      <c r="BDX398" s="62">
        <v>52141525</v>
      </c>
      <c r="BDY398" s="62">
        <v>52141525</v>
      </c>
      <c r="BDZ398" s="62">
        <v>52141525</v>
      </c>
      <c r="BEA398" s="62">
        <v>52141525</v>
      </c>
      <c r="BEB398" s="62">
        <v>52141525</v>
      </c>
      <c r="BEC398" s="62">
        <v>52141525</v>
      </c>
      <c r="BED398" s="62">
        <v>52141525</v>
      </c>
      <c r="BEE398" s="62">
        <v>52141525</v>
      </c>
      <c r="BEF398" s="62">
        <v>52141525</v>
      </c>
      <c r="BEG398" s="62">
        <v>52141525</v>
      </c>
      <c r="BEH398" s="62">
        <v>52141525</v>
      </c>
      <c r="BEI398" s="62">
        <v>52141525</v>
      </c>
      <c r="BEJ398" s="62">
        <v>52141525</v>
      </c>
      <c r="BEK398" s="62">
        <v>52141525</v>
      </c>
      <c r="BEL398" s="62">
        <v>52141525</v>
      </c>
      <c r="BEM398" s="62">
        <v>52141525</v>
      </c>
      <c r="BEN398" s="62">
        <v>52141525</v>
      </c>
      <c r="BEO398" s="62">
        <v>52141525</v>
      </c>
      <c r="BEP398" s="62">
        <v>52141525</v>
      </c>
      <c r="BEQ398" s="62">
        <v>52141525</v>
      </c>
      <c r="BER398" s="62">
        <v>52141525</v>
      </c>
      <c r="BES398" s="62">
        <v>52141525</v>
      </c>
      <c r="BET398" s="62">
        <v>52141525</v>
      </c>
      <c r="BEU398" s="62">
        <v>52141525</v>
      </c>
      <c r="BEV398" s="62">
        <v>52141525</v>
      </c>
      <c r="BEW398" s="62">
        <v>52141525</v>
      </c>
      <c r="BEX398" s="62">
        <v>52141525</v>
      </c>
      <c r="BEY398" s="62">
        <v>52141525</v>
      </c>
      <c r="BEZ398" s="62">
        <v>52141525</v>
      </c>
      <c r="BFA398" s="62">
        <v>52141525</v>
      </c>
      <c r="BFB398" s="62">
        <v>52141525</v>
      </c>
      <c r="BFC398" s="62">
        <v>52141525</v>
      </c>
      <c r="BFD398" s="62">
        <v>52141525</v>
      </c>
      <c r="BFE398" s="62">
        <v>52141525</v>
      </c>
      <c r="BFF398" s="62">
        <v>52141525</v>
      </c>
      <c r="BFG398" s="62">
        <v>52141525</v>
      </c>
      <c r="BFH398" s="62">
        <v>52141525</v>
      </c>
      <c r="BFI398" s="62">
        <v>52141525</v>
      </c>
      <c r="BFJ398" s="62">
        <v>52141525</v>
      </c>
      <c r="BFK398" s="62">
        <v>52141525</v>
      </c>
      <c r="BFL398" s="62">
        <v>52141525</v>
      </c>
      <c r="BFM398" s="62">
        <v>52141525</v>
      </c>
      <c r="BFN398" s="62">
        <v>52141525</v>
      </c>
      <c r="BFO398" s="62">
        <v>52141525</v>
      </c>
      <c r="BFP398" s="62">
        <v>52141525</v>
      </c>
      <c r="BFQ398" s="62">
        <v>52141525</v>
      </c>
      <c r="BFR398" s="62">
        <v>52141525</v>
      </c>
      <c r="BFS398" s="62">
        <v>52141525</v>
      </c>
      <c r="BFT398" s="62">
        <v>52141525</v>
      </c>
      <c r="BFU398" s="62">
        <v>52141525</v>
      </c>
      <c r="BFV398" s="62">
        <v>52141525</v>
      </c>
      <c r="BFW398" s="62">
        <v>52141525</v>
      </c>
      <c r="BFX398" s="62">
        <v>52141525</v>
      </c>
      <c r="BFY398" s="62">
        <v>52141525</v>
      </c>
      <c r="BFZ398" s="62">
        <v>52141525</v>
      </c>
      <c r="BGA398" s="62">
        <v>52141525</v>
      </c>
      <c r="BGB398" s="62">
        <v>52141525</v>
      </c>
      <c r="BGC398" s="62">
        <v>52141525</v>
      </c>
      <c r="BGD398" s="62">
        <v>52141525</v>
      </c>
      <c r="BGE398" s="62">
        <v>52141525</v>
      </c>
      <c r="BGF398" s="62">
        <v>52141525</v>
      </c>
      <c r="BGG398" s="62">
        <v>52141525</v>
      </c>
      <c r="BGH398" s="62">
        <v>52141525</v>
      </c>
      <c r="BGI398" s="62">
        <v>52141525</v>
      </c>
      <c r="BGJ398" s="62">
        <v>52141525</v>
      </c>
      <c r="BGK398" s="62">
        <v>52141525</v>
      </c>
      <c r="BGL398" s="62">
        <v>52141525</v>
      </c>
      <c r="BGM398" s="62">
        <v>52141525</v>
      </c>
      <c r="BGN398" s="62">
        <v>52141525</v>
      </c>
      <c r="BGO398" s="62">
        <v>52141525</v>
      </c>
      <c r="BGP398" s="62">
        <v>52141525</v>
      </c>
      <c r="BGQ398" s="62">
        <v>52141525</v>
      </c>
      <c r="BGR398" s="62">
        <v>52141525</v>
      </c>
      <c r="BGS398" s="62">
        <v>52141525</v>
      </c>
      <c r="BGT398" s="62">
        <v>52141525</v>
      </c>
      <c r="BGU398" s="62">
        <v>52141525</v>
      </c>
      <c r="BGV398" s="62">
        <v>52141525</v>
      </c>
      <c r="BGW398" s="62">
        <v>52141525</v>
      </c>
      <c r="BGX398" s="62">
        <v>52141525</v>
      </c>
      <c r="BGY398" s="62">
        <v>52141525</v>
      </c>
      <c r="BGZ398" s="62">
        <v>52141525</v>
      </c>
      <c r="BHA398" s="62">
        <v>52141525</v>
      </c>
      <c r="BHB398" s="62">
        <v>52141525</v>
      </c>
      <c r="BHC398" s="62">
        <v>52141525</v>
      </c>
      <c r="BHD398" s="62">
        <v>52141525</v>
      </c>
      <c r="BHE398" s="62">
        <v>52141525</v>
      </c>
      <c r="BHF398" s="62">
        <v>52141525</v>
      </c>
      <c r="BHG398" s="62">
        <v>52141525</v>
      </c>
      <c r="BHH398" s="62">
        <v>52141525</v>
      </c>
      <c r="BHI398" s="62">
        <v>52141525</v>
      </c>
      <c r="BHJ398" s="62">
        <v>52141525</v>
      </c>
      <c r="BHK398" s="62">
        <v>52141525</v>
      </c>
      <c r="BHL398" s="62">
        <v>52141525</v>
      </c>
      <c r="BHM398" s="62">
        <v>52141525</v>
      </c>
      <c r="BHN398" s="62">
        <v>52141525</v>
      </c>
      <c r="BHO398" s="62">
        <v>52141525</v>
      </c>
      <c r="BHP398" s="62">
        <v>52141525</v>
      </c>
      <c r="BHQ398" s="62">
        <v>52141525</v>
      </c>
      <c r="BHR398" s="62">
        <v>52141525</v>
      </c>
      <c r="BHS398" s="62">
        <v>52141525</v>
      </c>
      <c r="BHT398" s="62">
        <v>52141525</v>
      </c>
      <c r="BHU398" s="62">
        <v>52141525</v>
      </c>
      <c r="BHV398" s="62">
        <v>52141525</v>
      </c>
      <c r="BHW398" s="62">
        <v>52141525</v>
      </c>
      <c r="BHX398" s="62">
        <v>52141525</v>
      </c>
      <c r="BHY398" s="62">
        <v>52141525</v>
      </c>
      <c r="BHZ398" s="62">
        <v>52141525</v>
      </c>
      <c r="BIA398" s="62">
        <v>52141525</v>
      </c>
      <c r="BIB398" s="62">
        <v>52141525</v>
      </c>
      <c r="BIC398" s="62">
        <v>52141525</v>
      </c>
      <c r="BID398" s="62">
        <v>52141525</v>
      </c>
      <c r="BIE398" s="62">
        <v>52141525</v>
      </c>
      <c r="BIF398" s="62">
        <v>52141525</v>
      </c>
      <c r="BIG398" s="62">
        <v>52141525</v>
      </c>
      <c r="BIH398" s="62">
        <v>52141525</v>
      </c>
      <c r="BII398" s="62">
        <v>52141525</v>
      </c>
      <c r="BIJ398" s="62">
        <v>52141525</v>
      </c>
      <c r="BIK398" s="62">
        <v>52141525</v>
      </c>
      <c r="BIL398" s="62">
        <v>52141525</v>
      </c>
      <c r="BIM398" s="62">
        <v>52141525</v>
      </c>
      <c r="BIN398" s="62">
        <v>52141525</v>
      </c>
      <c r="BIO398" s="62">
        <v>52141525</v>
      </c>
      <c r="BIP398" s="62">
        <v>52141525</v>
      </c>
      <c r="BIQ398" s="62">
        <v>52141525</v>
      </c>
      <c r="BIR398" s="62">
        <v>52141525</v>
      </c>
      <c r="BIS398" s="62">
        <v>52141525</v>
      </c>
      <c r="BIT398" s="62">
        <v>52141525</v>
      </c>
      <c r="BIU398" s="62">
        <v>52141525</v>
      </c>
      <c r="BIV398" s="62">
        <v>52141525</v>
      </c>
      <c r="BIW398" s="62">
        <v>52141525</v>
      </c>
      <c r="BIX398" s="62">
        <v>52141525</v>
      </c>
      <c r="BIY398" s="62">
        <v>52141525</v>
      </c>
      <c r="BIZ398" s="62">
        <v>52141525</v>
      </c>
      <c r="BJA398" s="62">
        <v>52141525</v>
      </c>
      <c r="BJB398" s="62">
        <v>52141525</v>
      </c>
      <c r="BJC398" s="62">
        <v>52141525</v>
      </c>
      <c r="BJD398" s="62">
        <v>52141525</v>
      </c>
      <c r="BJE398" s="62">
        <v>52141525</v>
      </c>
      <c r="BJF398" s="62">
        <v>52141525</v>
      </c>
      <c r="BJG398" s="62">
        <v>52141525</v>
      </c>
      <c r="BJH398" s="62">
        <v>52141525</v>
      </c>
      <c r="BJI398" s="62">
        <v>52141525</v>
      </c>
      <c r="BJJ398" s="62">
        <v>52141525</v>
      </c>
      <c r="BJK398" s="62">
        <v>52141525</v>
      </c>
      <c r="BJL398" s="62">
        <v>52141525</v>
      </c>
      <c r="BJM398" s="62">
        <v>52141525</v>
      </c>
      <c r="BJN398" s="62">
        <v>52141525</v>
      </c>
      <c r="BJO398" s="62">
        <v>52141525</v>
      </c>
      <c r="BJP398" s="62">
        <v>52141525</v>
      </c>
      <c r="BJQ398" s="62">
        <v>52141525</v>
      </c>
      <c r="BJR398" s="62">
        <v>52141525</v>
      </c>
      <c r="BJS398" s="62">
        <v>52141525</v>
      </c>
      <c r="BJT398" s="62">
        <v>52141525</v>
      </c>
      <c r="BJU398" s="62">
        <v>52141525</v>
      </c>
      <c r="BJV398" s="62">
        <v>52141525</v>
      </c>
      <c r="BJW398" s="62">
        <v>52141525</v>
      </c>
      <c r="BJX398" s="62">
        <v>52141525</v>
      </c>
      <c r="BJY398" s="62">
        <v>52141525</v>
      </c>
      <c r="BJZ398" s="62">
        <v>52141525</v>
      </c>
      <c r="BKA398" s="62">
        <v>52141525</v>
      </c>
      <c r="BKB398" s="62">
        <v>52141525</v>
      </c>
      <c r="BKC398" s="62">
        <v>52141525</v>
      </c>
      <c r="BKD398" s="62">
        <v>52141525</v>
      </c>
      <c r="BKE398" s="62">
        <v>52141525</v>
      </c>
      <c r="BKF398" s="62">
        <v>52141525</v>
      </c>
      <c r="BKG398" s="62">
        <v>52141525</v>
      </c>
      <c r="BKH398" s="62">
        <v>52141525</v>
      </c>
      <c r="BKI398" s="62">
        <v>52141525</v>
      </c>
      <c r="BKJ398" s="62">
        <v>52141525</v>
      </c>
      <c r="BKK398" s="62">
        <v>52141525</v>
      </c>
      <c r="BKL398" s="62">
        <v>52141525</v>
      </c>
      <c r="BKM398" s="62">
        <v>52141525</v>
      </c>
      <c r="BKN398" s="62">
        <v>52141525</v>
      </c>
      <c r="BKO398" s="62">
        <v>52141525</v>
      </c>
      <c r="BKP398" s="62">
        <v>52141525</v>
      </c>
      <c r="BKQ398" s="62">
        <v>52141525</v>
      </c>
      <c r="BKR398" s="62">
        <v>52141525</v>
      </c>
      <c r="BKS398" s="62">
        <v>52141525</v>
      </c>
      <c r="BKT398" s="62">
        <v>52141525</v>
      </c>
      <c r="BKU398" s="62">
        <v>52141525</v>
      </c>
      <c r="BKV398" s="62">
        <v>52141525</v>
      </c>
      <c r="BKW398" s="62">
        <v>52141525</v>
      </c>
      <c r="BKX398" s="62">
        <v>52141525</v>
      </c>
      <c r="BKY398" s="62">
        <v>52141525</v>
      </c>
      <c r="BKZ398" s="62">
        <v>52141525</v>
      </c>
      <c r="BLA398" s="62">
        <v>52141525</v>
      </c>
      <c r="BLB398" s="62">
        <v>52141525</v>
      </c>
      <c r="BLC398" s="62">
        <v>52141525</v>
      </c>
      <c r="BLD398" s="62">
        <v>52141525</v>
      </c>
      <c r="BLE398" s="62">
        <v>52141525</v>
      </c>
      <c r="BLF398" s="62">
        <v>52141525</v>
      </c>
      <c r="BLG398" s="62">
        <v>52141525</v>
      </c>
      <c r="BLH398" s="62">
        <v>52141525</v>
      </c>
      <c r="BLI398" s="62">
        <v>52141525</v>
      </c>
      <c r="BLJ398" s="62">
        <v>52141525</v>
      </c>
      <c r="BLK398" s="62">
        <v>52141525</v>
      </c>
      <c r="BLL398" s="62">
        <v>52141525</v>
      </c>
      <c r="BLM398" s="62">
        <v>52141525</v>
      </c>
      <c r="BLN398" s="62">
        <v>52141525</v>
      </c>
      <c r="BLO398" s="62">
        <v>52141525</v>
      </c>
      <c r="BLP398" s="62">
        <v>52141525</v>
      </c>
      <c r="BLQ398" s="62">
        <v>52141525</v>
      </c>
      <c r="BLR398" s="62">
        <v>52141525</v>
      </c>
      <c r="BLS398" s="62">
        <v>52141525</v>
      </c>
      <c r="BLT398" s="62">
        <v>52141525</v>
      </c>
      <c r="BLU398" s="62">
        <v>52141525</v>
      </c>
      <c r="BLV398" s="62">
        <v>52141525</v>
      </c>
      <c r="BLW398" s="62">
        <v>52141525</v>
      </c>
      <c r="BLX398" s="62">
        <v>52141525</v>
      </c>
      <c r="BLY398" s="62">
        <v>52141525</v>
      </c>
      <c r="BLZ398" s="62">
        <v>52141525</v>
      </c>
      <c r="BMA398" s="62">
        <v>52141525</v>
      </c>
      <c r="BMB398" s="62">
        <v>52141525</v>
      </c>
      <c r="BMC398" s="62">
        <v>52141525</v>
      </c>
      <c r="BMD398" s="62">
        <v>52141525</v>
      </c>
      <c r="BME398" s="62">
        <v>52141525</v>
      </c>
      <c r="BMF398" s="62">
        <v>52141525</v>
      </c>
      <c r="BMG398" s="62">
        <v>52141525</v>
      </c>
      <c r="BMH398" s="62">
        <v>52141525</v>
      </c>
      <c r="BMI398" s="62">
        <v>52141525</v>
      </c>
      <c r="BMJ398" s="62">
        <v>52141525</v>
      </c>
      <c r="BMK398" s="62">
        <v>52141525</v>
      </c>
      <c r="BML398" s="62">
        <v>52141525</v>
      </c>
      <c r="BMM398" s="62">
        <v>52141525</v>
      </c>
      <c r="BMN398" s="62">
        <v>52141525</v>
      </c>
      <c r="BMO398" s="62">
        <v>52141525</v>
      </c>
      <c r="BMP398" s="62">
        <v>52141525</v>
      </c>
      <c r="BMQ398" s="62">
        <v>52141525</v>
      </c>
      <c r="BMR398" s="62">
        <v>52141525</v>
      </c>
      <c r="BMS398" s="62">
        <v>52141525</v>
      </c>
      <c r="BMT398" s="62">
        <v>52141525</v>
      </c>
      <c r="BMU398" s="62">
        <v>52141525</v>
      </c>
      <c r="BMV398" s="62">
        <v>52141525</v>
      </c>
      <c r="BMW398" s="62">
        <v>52141525</v>
      </c>
      <c r="BMX398" s="62">
        <v>52141525</v>
      </c>
      <c r="BMY398" s="62">
        <v>52141525</v>
      </c>
      <c r="BMZ398" s="62">
        <v>52141525</v>
      </c>
      <c r="BNA398" s="62">
        <v>52141525</v>
      </c>
      <c r="BNB398" s="62">
        <v>52141525</v>
      </c>
      <c r="BNC398" s="62">
        <v>52141525</v>
      </c>
      <c r="BND398" s="62">
        <v>52141525</v>
      </c>
      <c r="BNE398" s="62">
        <v>52141525</v>
      </c>
      <c r="BNF398" s="62">
        <v>52141525</v>
      </c>
      <c r="BNG398" s="62">
        <v>52141525</v>
      </c>
      <c r="BNH398" s="62">
        <v>52141525</v>
      </c>
      <c r="BNI398" s="62">
        <v>52141525</v>
      </c>
      <c r="BNJ398" s="62">
        <v>52141525</v>
      </c>
      <c r="BNK398" s="62">
        <v>52141525</v>
      </c>
      <c r="BNL398" s="62">
        <v>52141525</v>
      </c>
      <c r="BNM398" s="62">
        <v>52141525</v>
      </c>
      <c r="BNN398" s="62">
        <v>52141525</v>
      </c>
      <c r="BNO398" s="62">
        <v>52141525</v>
      </c>
      <c r="BNP398" s="62">
        <v>52141525</v>
      </c>
      <c r="BNQ398" s="62">
        <v>52141525</v>
      </c>
      <c r="BNR398" s="62">
        <v>52141525</v>
      </c>
      <c r="BNS398" s="62">
        <v>52141525</v>
      </c>
      <c r="BNT398" s="62">
        <v>52141525</v>
      </c>
      <c r="BNU398" s="62">
        <v>52141525</v>
      </c>
      <c r="BNV398" s="62">
        <v>52141525</v>
      </c>
      <c r="BNW398" s="62">
        <v>52141525</v>
      </c>
      <c r="BNX398" s="62">
        <v>52141525</v>
      </c>
      <c r="BNY398" s="62">
        <v>52141525</v>
      </c>
      <c r="BNZ398" s="62">
        <v>52141525</v>
      </c>
      <c r="BOA398" s="62">
        <v>52141525</v>
      </c>
      <c r="BOB398" s="62">
        <v>52141525</v>
      </c>
      <c r="BOC398" s="62">
        <v>52141525</v>
      </c>
      <c r="BOD398" s="62">
        <v>52141525</v>
      </c>
      <c r="BOE398" s="62">
        <v>52141525</v>
      </c>
      <c r="BOF398" s="62">
        <v>52141525</v>
      </c>
      <c r="BOG398" s="62">
        <v>52141525</v>
      </c>
      <c r="BOH398" s="62">
        <v>52141525</v>
      </c>
      <c r="BOI398" s="62">
        <v>52141525</v>
      </c>
      <c r="BOJ398" s="62">
        <v>52141525</v>
      </c>
      <c r="BOK398" s="62">
        <v>52141525</v>
      </c>
      <c r="BOL398" s="62">
        <v>52141525</v>
      </c>
      <c r="BOM398" s="62">
        <v>52141525</v>
      </c>
      <c r="BON398" s="62">
        <v>52141525</v>
      </c>
      <c r="BOO398" s="62">
        <v>52141525</v>
      </c>
      <c r="BOP398" s="62">
        <v>52141525</v>
      </c>
      <c r="BOQ398" s="62">
        <v>52141525</v>
      </c>
      <c r="BOR398" s="62">
        <v>52141525</v>
      </c>
      <c r="BOS398" s="62">
        <v>52141525</v>
      </c>
      <c r="BOT398" s="62">
        <v>52141525</v>
      </c>
      <c r="BOU398" s="62">
        <v>52141525</v>
      </c>
      <c r="BOV398" s="62">
        <v>52141525</v>
      </c>
      <c r="BOW398" s="62">
        <v>52141525</v>
      </c>
      <c r="BOX398" s="62">
        <v>52141525</v>
      </c>
      <c r="BOY398" s="62">
        <v>52141525</v>
      </c>
      <c r="BOZ398" s="62">
        <v>52141525</v>
      </c>
      <c r="BPA398" s="62">
        <v>52141525</v>
      </c>
      <c r="BPB398" s="62">
        <v>52141525</v>
      </c>
      <c r="BPC398" s="62">
        <v>52141525</v>
      </c>
      <c r="BPD398" s="62">
        <v>52141525</v>
      </c>
      <c r="BPE398" s="62">
        <v>52141525</v>
      </c>
      <c r="BPF398" s="62">
        <v>52141525</v>
      </c>
      <c r="BPG398" s="62">
        <v>52141525</v>
      </c>
      <c r="BPH398" s="62">
        <v>52141525</v>
      </c>
      <c r="BPI398" s="62">
        <v>52141525</v>
      </c>
      <c r="BPJ398" s="62">
        <v>52141525</v>
      </c>
      <c r="BPK398" s="62">
        <v>52141525</v>
      </c>
      <c r="BPL398" s="62">
        <v>52141525</v>
      </c>
      <c r="BPM398" s="62">
        <v>52141525</v>
      </c>
      <c r="BPN398" s="62">
        <v>52141525</v>
      </c>
      <c r="BPO398" s="62">
        <v>52141525</v>
      </c>
      <c r="BPP398" s="62">
        <v>52141525</v>
      </c>
      <c r="BPQ398" s="62">
        <v>52141525</v>
      </c>
      <c r="BPR398" s="62">
        <v>52141525</v>
      </c>
      <c r="BPS398" s="62">
        <v>52141525</v>
      </c>
      <c r="BPT398" s="62">
        <v>52141525</v>
      </c>
      <c r="BPU398" s="62">
        <v>52141525</v>
      </c>
      <c r="BPV398" s="62">
        <v>52141525</v>
      </c>
      <c r="BPW398" s="62">
        <v>52141525</v>
      </c>
      <c r="BPX398" s="62">
        <v>52141525</v>
      </c>
      <c r="BPY398" s="62">
        <v>52141525</v>
      </c>
      <c r="BPZ398" s="62">
        <v>52141525</v>
      </c>
      <c r="BQA398" s="62">
        <v>52141525</v>
      </c>
      <c r="BQB398" s="62">
        <v>52141525</v>
      </c>
      <c r="BQC398" s="62">
        <v>52141525</v>
      </c>
      <c r="BQD398" s="62">
        <v>52141525</v>
      </c>
      <c r="BQE398" s="62">
        <v>52141525</v>
      </c>
      <c r="BQF398" s="62">
        <v>52141525</v>
      </c>
      <c r="BQG398" s="62">
        <v>52141525</v>
      </c>
      <c r="BQH398" s="62">
        <v>52141525</v>
      </c>
      <c r="BQI398" s="62">
        <v>52141525</v>
      </c>
      <c r="BQJ398" s="62">
        <v>52141525</v>
      </c>
      <c r="BQK398" s="62">
        <v>52141525</v>
      </c>
      <c r="BQL398" s="62">
        <v>52141525</v>
      </c>
      <c r="BQM398" s="62">
        <v>52141525</v>
      </c>
      <c r="BQN398" s="62">
        <v>52141525</v>
      </c>
      <c r="BQO398" s="62">
        <v>52141525</v>
      </c>
      <c r="BQP398" s="62">
        <v>52141525</v>
      </c>
      <c r="BQQ398" s="62">
        <v>52141525</v>
      </c>
      <c r="BQR398" s="62">
        <v>52141525</v>
      </c>
      <c r="BQS398" s="62">
        <v>52141525</v>
      </c>
      <c r="BQT398" s="62">
        <v>52141525</v>
      </c>
      <c r="BQU398" s="62">
        <v>52141525</v>
      </c>
      <c r="BQV398" s="62">
        <v>52141525</v>
      </c>
      <c r="BQW398" s="62">
        <v>52141525</v>
      </c>
      <c r="BQX398" s="62">
        <v>52141525</v>
      </c>
      <c r="BQY398" s="62">
        <v>52141525</v>
      </c>
      <c r="BQZ398" s="62">
        <v>52141525</v>
      </c>
      <c r="BRA398" s="62">
        <v>52141525</v>
      </c>
      <c r="BRB398" s="62">
        <v>52141525</v>
      </c>
      <c r="BRC398" s="62">
        <v>52141525</v>
      </c>
      <c r="BRD398" s="62">
        <v>52141525</v>
      </c>
      <c r="BRE398" s="62">
        <v>52141525</v>
      </c>
      <c r="BRF398" s="62">
        <v>52141525</v>
      </c>
      <c r="BRG398" s="62">
        <v>52141525</v>
      </c>
      <c r="BRH398" s="62">
        <v>52141525</v>
      </c>
      <c r="BRI398" s="62">
        <v>52141525</v>
      </c>
      <c r="BRJ398" s="62">
        <v>52141525</v>
      </c>
      <c r="BRK398" s="62">
        <v>52141525</v>
      </c>
      <c r="BRL398" s="62">
        <v>52141525</v>
      </c>
      <c r="BRM398" s="62">
        <v>52141525</v>
      </c>
      <c r="BRN398" s="62">
        <v>52141525</v>
      </c>
      <c r="BRO398" s="62">
        <v>52141525</v>
      </c>
      <c r="BRP398" s="62">
        <v>52141525</v>
      </c>
      <c r="BRQ398" s="62">
        <v>52141525</v>
      </c>
      <c r="BRR398" s="62">
        <v>52141525</v>
      </c>
      <c r="BRS398" s="62">
        <v>52141525</v>
      </c>
      <c r="BRT398" s="62">
        <v>52141525</v>
      </c>
      <c r="BRU398" s="62">
        <v>52141525</v>
      </c>
      <c r="BRV398" s="62">
        <v>52141525</v>
      </c>
      <c r="BRW398" s="62">
        <v>52141525</v>
      </c>
      <c r="BRX398" s="62">
        <v>52141525</v>
      </c>
      <c r="BRY398" s="62">
        <v>52141525</v>
      </c>
      <c r="BRZ398" s="62">
        <v>52141525</v>
      </c>
      <c r="BSA398" s="62">
        <v>52141525</v>
      </c>
      <c r="BSB398" s="62">
        <v>52141525</v>
      </c>
      <c r="BSC398" s="62">
        <v>52141525</v>
      </c>
      <c r="BSD398" s="62">
        <v>52141525</v>
      </c>
      <c r="BSE398" s="62">
        <v>52141525</v>
      </c>
      <c r="BSF398" s="62">
        <v>52141525</v>
      </c>
      <c r="BSG398" s="62">
        <v>52141525</v>
      </c>
      <c r="BSH398" s="62">
        <v>52141525</v>
      </c>
      <c r="BSI398" s="62">
        <v>52141525</v>
      </c>
      <c r="BSJ398" s="62">
        <v>52141525</v>
      </c>
      <c r="BSK398" s="62">
        <v>52141525</v>
      </c>
      <c r="BSL398" s="62">
        <v>52141525</v>
      </c>
      <c r="BSM398" s="62">
        <v>52141525</v>
      </c>
      <c r="BSN398" s="62">
        <v>52141525</v>
      </c>
      <c r="BSO398" s="62">
        <v>52141525</v>
      </c>
      <c r="BSP398" s="62">
        <v>52141525</v>
      </c>
      <c r="BSQ398" s="62">
        <v>52141525</v>
      </c>
      <c r="BSR398" s="62">
        <v>52141525</v>
      </c>
      <c r="BSS398" s="62">
        <v>52141525</v>
      </c>
      <c r="BST398" s="62">
        <v>52141525</v>
      </c>
      <c r="BSU398" s="62">
        <v>52141525</v>
      </c>
      <c r="BSV398" s="62">
        <v>52141525</v>
      </c>
      <c r="BSW398" s="62">
        <v>52141525</v>
      </c>
      <c r="BSX398" s="62">
        <v>52141525</v>
      </c>
      <c r="BSY398" s="62">
        <v>52141525</v>
      </c>
      <c r="BSZ398" s="62">
        <v>52141525</v>
      </c>
      <c r="BTA398" s="62">
        <v>52141525</v>
      </c>
      <c r="BTB398" s="62">
        <v>52141525</v>
      </c>
      <c r="BTC398" s="62">
        <v>52141525</v>
      </c>
      <c r="BTD398" s="62">
        <v>52141525</v>
      </c>
      <c r="BTE398" s="62">
        <v>52141525</v>
      </c>
      <c r="BTF398" s="62">
        <v>52141525</v>
      </c>
      <c r="BTG398" s="62">
        <v>52141525</v>
      </c>
      <c r="BTH398" s="62">
        <v>52141525</v>
      </c>
      <c r="BTI398" s="62">
        <v>52141525</v>
      </c>
      <c r="BTJ398" s="62">
        <v>52141525</v>
      </c>
      <c r="BTK398" s="62">
        <v>52141525</v>
      </c>
      <c r="BTL398" s="62">
        <v>52141525</v>
      </c>
      <c r="BTM398" s="62">
        <v>52141525</v>
      </c>
      <c r="BTN398" s="62">
        <v>52141525</v>
      </c>
      <c r="BTO398" s="62">
        <v>52141525</v>
      </c>
      <c r="BTP398" s="62">
        <v>52141525</v>
      </c>
      <c r="BTQ398" s="62">
        <v>52141525</v>
      </c>
      <c r="BTR398" s="62">
        <v>52141525</v>
      </c>
      <c r="BTS398" s="62">
        <v>52141525</v>
      </c>
      <c r="BTT398" s="62">
        <v>52141525</v>
      </c>
      <c r="BTU398" s="62">
        <v>52141525</v>
      </c>
      <c r="BTV398" s="62">
        <v>52141525</v>
      </c>
      <c r="BTW398" s="62">
        <v>52141525</v>
      </c>
      <c r="BTX398" s="62">
        <v>52141525</v>
      </c>
      <c r="BTY398" s="62">
        <v>52141525</v>
      </c>
      <c r="BTZ398" s="62">
        <v>52141525</v>
      </c>
      <c r="BUA398" s="62">
        <v>52141525</v>
      </c>
      <c r="BUB398" s="62">
        <v>52141525</v>
      </c>
      <c r="BUC398" s="62">
        <v>52141525</v>
      </c>
      <c r="BUD398" s="62">
        <v>52141525</v>
      </c>
      <c r="BUE398" s="62">
        <v>52141525</v>
      </c>
      <c r="BUF398" s="62">
        <v>52141525</v>
      </c>
      <c r="BUG398" s="62">
        <v>52141525</v>
      </c>
      <c r="BUH398" s="62">
        <v>52141525</v>
      </c>
      <c r="BUI398" s="62">
        <v>52141525</v>
      </c>
      <c r="BUJ398" s="62">
        <v>52141525</v>
      </c>
      <c r="BUK398" s="62">
        <v>52141525</v>
      </c>
      <c r="BUL398" s="62">
        <v>52141525</v>
      </c>
      <c r="BUM398" s="62">
        <v>52141525</v>
      </c>
      <c r="BUN398" s="62">
        <v>52141525</v>
      </c>
      <c r="BUO398" s="62">
        <v>52141525</v>
      </c>
      <c r="BUP398" s="62">
        <v>52141525</v>
      </c>
      <c r="BUQ398" s="62">
        <v>52141525</v>
      </c>
      <c r="BUR398" s="62">
        <v>52141525</v>
      </c>
      <c r="BUS398" s="62">
        <v>52141525</v>
      </c>
      <c r="BUT398" s="62">
        <v>52141525</v>
      </c>
      <c r="BUU398" s="62">
        <v>52141525</v>
      </c>
      <c r="BUV398" s="62">
        <v>52141525</v>
      </c>
      <c r="BUW398" s="62">
        <v>52141525</v>
      </c>
      <c r="BUX398" s="62">
        <v>52141525</v>
      </c>
      <c r="BUY398" s="62">
        <v>52141525</v>
      </c>
      <c r="BUZ398" s="62">
        <v>52141525</v>
      </c>
      <c r="BVA398" s="62">
        <v>52141525</v>
      </c>
      <c r="BVB398" s="62">
        <v>52141525</v>
      </c>
      <c r="BVC398" s="62">
        <v>52141525</v>
      </c>
      <c r="BVD398" s="62">
        <v>52141525</v>
      </c>
      <c r="BVE398" s="62">
        <v>52141525</v>
      </c>
      <c r="BVF398" s="62">
        <v>52141525</v>
      </c>
      <c r="BVG398" s="62">
        <v>52141525</v>
      </c>
      <c r="BVH398" s="62">
        <v>52141525</v>
      </c>
      <c r="BVI398" s="62">
        <v>52141525</v>
      </c>
      <c r="BVJ398" s="62">
        <v>52141525</v>
      </c>
      <c r="BVK398" s="62">
        <v>52141525</v>
      </c>
      <c r="BVL398" s="62">
        <v>52141525</v>
      </c>
      <c r="BVM398" s="62">
        <v>52141525</v>
      </c>
      <c r="BVN398" s="62">
        <v>52141525</v>
      </c>
      <c r="BVO398" s="62">
        <v>52141525</v>
      </c>
      <c r="BVP398" s="62">
        <v>52141525</v>
      </c>
      <c r="BVQ398" s="62">
        <v>52141525</v>
      </c>
      <c r="BVR398" s="62">
        <v>52141525</v>
      </c>
      <c r="BVS398" s="62">
        <v>52141525</v>
      </c>
      <c r="BVT398" s="62">
        <v>52141525</v>
      </c>
      <c r="BVU398" s="62">
        <v>52141525</v>
      </c>
      <c r="BVV398" s="62">
        <v>52141525</v>
      </c>
      <c r="BVW398" s="62">
        <v>52141525</v>
      </c>
      <c r="BVX398" s="62">
        <v>52141525</v>
      </c>
      <c r="BVY398" s="62">
        <v>52141525</v>
      </c>
      <c r="BVZ398" s="62">
        <v>52141525</v>
      </c>
      <c r="BWA398" s="62">
        <v>52141525</v>
      </c>
      <c r="BWB398" s="62">
        <v>52141525</v>
      </c>
      <c r="BWC398" s="62">
        <v>52141525</v>
      </c>
      <c r="BWD398" s="62">
        <v>52141525</v>
      </c>
      <c r="BWE398" s="62">
        <v>52141525</v>
      </c>
      <c r="BWF398" s="62">
        <v>52141525</v>
      </c>
      <c r="BWG398" s="62">
        <v>52141525</v>
      </c>
      <c r="BWH398" s="62">
        <v>52141525</v>
      </c>
      <c r="BWI398" s="62">
        <v>52141525</v>
      </c>
      <c r="BWJ398" s="62">
        <v>52141525</v>
      </c>
      <c r="BWK398" s="62">
        <v>52141525</v>
      </c>
      <c r="BWL398" s="62">
        <v>52141525</v>
      </c>
      <c r="BWM398" s="62">
        <v>52141525</v>
      </c>
      <c r="BWN398" s="62">
        <v>52141525</v>
      </c>
      <c r="BWO398" s="62">
        <v>52141525</v>
      </c>
      <c r="BWP398" s="62">
        <v>52141525</v>
      </c>
      <c r="BWQ398" s="62">
        <v>52141525</v>
      </c>
      <c r="BWR398" s="62">
        <v>52141525</v>
      </c>
      <c r="BWS398" s="62">
        <v>52141525</v>
      </c>
      <c r="BWT398" s="62">
        <v>52141525</v>
      </c>
      <c r="BWU398" s="62">
        <v>52141525</v>
      </c>
      <c r="BWV398" s="62">
        <v>52141525</v>
      </c>
      <c r="BWW398" s="62">
        <v>52141525</v>
      </c>
      <c r="BWX398" s="62">
        <v>52141525</v>
      </c>
      <c r="BWY398" s="62">
        <v>52141525</v>
      </c>
      <c r="BWZ398" s="62">
        <v>52141525</v>
      </c>
      <c r="BXA398" s="62">
        <v>52141525</v>
      </c>
      <c r="BXB398" s="62">
        <v>52141525</v>
      </c>
      <c r="BXC398" s="62">
        <v>52141525</v>
      </c>
      <c r="BXD398" s="62">
        <v>52141525</v>
      </c>
      <c r="BXE398" s="62">
        <v>52141525</v>
      </c>
      <c r="BXF398" s="62">
        <v>52141525</v>
      </c>
      <c r="BXG398" s="62">
        <v>52141525</v>
      </c>
      <c r="BXH398" s="62">
        <v>52141525</v>
      </c>
      <c r="BXI398" s="62">
        <v>52141525</v>
      </c>
      <c r="BXJ398" s="62">
        <v>52141525</v>
      </c>
      <c r="BXK398" s="62">
        <v>52141525</v>
      </c>
      <c r="BXL398" s="62">
        <v>52141525</v>
      </c>
      <c r="BXM398" s="62">
        <v>52141525</v>
      </c>
      <c r="BXN398" s="62">
        <v>52141525</v>
      </c>
      <c r="BXO398" s="62">
        <v>52141525</v>
      </c>
      <c r="BXP398" s="62">
        <v>52141525</v>
      </c>
      <c r="BXQ398" s="62">
        <v>52141525</v>
      </c>
      <c r="BXR398" s="62">
        <v>52141525</v>
      </c>
      <c r="BXS398" s="62">
        <v>52141525</v>
      </c>
      <c r="BXT398" s="62">
        <v>52141525</v>
      </c>
      <c r="BXU398" s="62">
        <v>52141525</v>
      </c>
      <c r="BXV398" s="62">
        <v>52141525</v>
      </c>
      <c r="BXW398" s="62">
        <v>52141525</v>
      </c>
      <c r="BXX398" s="62">
        <v>52141525</v>
      </c>
      <c r="BXY398" s="62">
        <v>52141525</v>
      </c>
      <c r="BXZ398" s="62">
        <v>52141525</v>
      </c>
      <c r="BYA398" s="62">
        <v>52141525</v>
      </c>
      <c r="BYB398" s="62">
        <v>52141525</v>
      </c>
      <c r="BYC398" s="62">
        <v>52141525</v>
      </c>
      <c r="BYD398" s="62">
        <v>52141525</v>
      </c>
      <c r="BYE398" s="62">
        <v>52141525</v>
      </c>
      <c r="BYF398" s="62">
        <v>52141525</v>
      </c>
      <c r="BYG398" s="62">
        <v>52141525</v>
      </c>
      <c r="BYH398" s="62">
        <v>52141525</v>
      </c>
      <c r="BYI398" s="62">
        <v>52141525</v>
      </c>
      <c r="BYJ398" s="62">
        <v>52141525</v>
      </c>
      <c r="BYK398" s="62">
        <v>52141525</v>
      </c>
      <c r="BYL398" s="62">
        <v>52141525</v>
      </c>
      <c r="BYM398" s="62">
        <v>52141525</v>
      </c>
      <c r="BYN398" s="62">
        <v>52141525</v>
      </c>
      <c r="BYO398" s="62">
        <v>52141525</v>
      </c>
      <c r="BYP398" s="62">
        <v>52141525</v>
      </c>
      <c r="BYQ398" s="62">
        <v>52141525</v>
      </c>
      <c r="BYR398" s="62">
        <v>52141525</v>
      </c>
      <c r="BYS398" s="62">
        <v>52141525</v>
      </c>
      <c r="BYT398" s="62">
        <v>52141525</v>
      </c>
      <c r="BYU398" s="62">
        <v>52141525</v>
      </c>
      <c r="BYV398" s="62">
        <v>52141525</v>
      </c>
      <c r="BYW398" s="62">
        <v>52141525</v>
      </c>
      <c r="BYX398" s="62">
        <v>52141525</v>
      </c>
      <c r="BYY398" s="62">
        <v>52141525</v>
      </c>
      <c r="BYZ398" s="62">
        <v>52141525</v>
      </c>
      <c r="BZA398" s="62">
        <v>52141525</v>
      </c>
      <c r="BZB398" s="62">
        <v>52141525</v>
      </c>
      <c r="BZC398" s="62">
        <v>52141525</v>
      </c>
      <c r="BZD398" s="62">
        <v>52141525</v>
      </c>
      <c r="BZE398" s="62">
        <v>52141525</v>
      </c>
      <c r="BZF398" s="62">
        <v>52141525</v>
      </c>
      <c r="BZG398" s="62">
        <v>52141525</v>
      </c>
      <c r="BZH398" s="62">
        <v>52141525</v>
      </c>
      <c r="BZI398" s="62">
        <v>52141525</v>
      </c>
      <c r="BZJ398" s="62">
        <v>52141525</v>
      </c>
      <c r="BZK398" s="62">
        <v>52141525</v>
      </c>
      <c r="BZL398" s="62">
        <v>52141525</v>
      </c>
      <c r="BZM398" s="62">
        <v>52141525</v>
      </c>
      <c r="BZN398" s="62">
        <v>52141525</v>
      </c>
      <c r="BZO398" s="62">
        <v>52141525</v>
      </c>
      <c r="BZP398" s="62">
        <v>52141525</v>
      </c>
      <c r="BZQ398" s="62">
        <v>52141525</v>
      </c>
      <c r="BZR398" s="62">
        <v>52141525</v>
      </c>
      <c r="BZS398" s="62">
        <v>52141525</v>
      </c>
      <c r="BZT398" s="62">
        <v>52141525</v>
      </c>
      <c r="BZU398" s="62">
        <v>52141525</v>
      </c>
      <c r="BZV398" s="62">
        <v>52141525</v>
      </c>
      <c r="BZW398" s="62">
        <v>52141525</v>
      </c>
      <c r="BZX398" s="62">
        <v>52141525</v>
      </c>
      <c r="BZY398" s="62">
        <v>52141525</v>
      </c>
      <c r="BZZ398" s="62">
        <v>52141525</v>
      </c>
      <c r="CAA398" s="62">
        <v>52141525</v>
      </c>
      <c r="CAB398" s="62">
        <v>52141525</v>
      </c>
      <c r="CAC398" s="62">
        <v>52141525</v>
      </c>
      <c r="CAD398" s="62">
        <v>52141525</v>
      </c>
      <c r="CAE398" s="62">
        <v>52141525</v>
      </c>
      <c r="CAF398" s="62">
        <v>52141525</v>
      </c>
      <c r="CAG398" s="62">
        <v>52141525</v>
      </c>
      <c r="CAH398" s="62">
        <v>52141525</v>
      </c>
      <c r="CAI398" s="62">
        <v>52141525</v>
      </c>
      <c r="CAJ398" s="62">
        <v>52141525</v>
      </c>
      <c r="CAK398" s="62">
        <v>52141525</v>
      </c>
      <c r="CAL398" s="62">
        <v>52141525</v>
      </c>
      <c r="CAM398" s="62">
        <v>52141525</v>
      </c>
      <c r="CAN398" s="62">
        <v>52141525</v>
      </c>
      <c r="CAO398" s="62">
        <v>52141525</v>
      </c>
      <c r="CAP398" s="62">
        <v>52141525</v>
      </c>
      <c r="CAQ398" s="62">
        <v>52141525</v>
      </c>
      <c r="CAR398" s="62">
        <v>52141525</v>
      </c>
      <c r="CAS398" s="62">
        <v>52141525</v>
      </c>
      <c r="CAT398" s="62">
        <v>52141525</v>
      </c>
      <c r="CAU398" s="62">
        <v>52141525</v>
      </c>
      <c r="CAV398" s="62">
        <v>52141525</v>
      </c>
      <c r="CAW398" s="62">
        <v>52141525</v>
      </c>
      <c r="CAX398" s="62">
        <v>52141525</v>
      </c>
      <c r="CAY398" s="62">
        <v>52141525</v>
      </c>
      <c r="CAZ398" s="62">
        <v>52141525</v>
      </c>
      <c r="CBA398" s="62">
        <v>52141525</v>
      </c>
      <c r="CBB398" s="62">
        <v>52141525</v>
      </c>
      <c r="CBC398" s="62">
        <v>52141525</v>
      </c>
      <c r="CBD398" s="62">
        <v>52141525</v>
      </c>
      <c r="CBE398" s="62">
        <v>52141525</v>
      </c>
      <c r="CBF398" s="62">
        <v>52141525</v>
      </c>
      <c r="CBG398" s="62">
        <v>52141525</v>
      </c>
      <c r="CBH398" s="62">
        <v>52141525</v>
      </c>
      <c r="CBI398" s="62">
        <v>52141525</v>
      </c>
      <c r="CBJ398" s="62">
        <v>52141525</v>
      </c>
      <c r="CBK398" s="62">
        <v>52141525</v>
      </c>
      <c r="CBL398" s="62">
        <v>52141525</v>
      </c>
      <c r="CBM398" s="62">
        <v>52141525</v>
      </c>
      <c r="CBN398" s="62">
        <v>52141525</v>
      </c>
      <c r="CBO398" s="62">
        <v>52141525</v>
      </c>
      <c r="CBP398" s="62">
        <v>52141525</v>
      </c>
      <c r="CBQ398" s="62">
        <v>52141525</v>
      </c>
      <c r="CBR398" s="62">
        <v>52141525</v>
      </c>
      <c r="CBS398" s="62">
        <v>52141525</v>
      </c>
      <c r="CBT398" s="62">
        <v>52141525</v>
      </c>
      <c r="CBU398" s="62">
        <v>52141525</v>
      </c>
      <c r="CBV398" s="62">
        <v>52141525</v>
      </c>
      <c r="CBW398" s="62">
        <v>52141525</v>
      </c>
      <c r="CBX398" s="62">
        <v>52141525</v>
      </c>
      <c r="CBY398" s="62">
        <v>52141525</v>
      </c>
      <c r="CBZ398" s="62">
        <v>52141525</v>
      </c>
      <c r="CCA398" s="62">
        <v>52141525</v>
      </c>
      <c r="CCB398" s="62">
        <v>52141525</v>
      </c>
      <c r="CCC398" s="62">
        <v>52141525</v>
      </c>
      <c r="CCD398" s="62">
        <v>52141525</v>
      </c>
      <c r="CCE398" s="62">
        <v>52141525</v>
      </c>
      <c r="CCF398" s="62">
        <v>52141525</v>
      </c>
      <c r="CCG398" s="62">
        <v>52141525</v>
      </c>
      <c r="CCH398" s="62">
        <v>52141525</v>
      </c>
      <c r="CCI398" s="62">
        <v>52141525</v>
      </c>
      <c r="CCJ398" s="62">
        <v>52141525</v>
      </c>
      <c r="CCK398" s="62">
        <v>52141525</v>
      </c>
      <c r="CCL398" s="62">
        <v>52141525</v>
      </c>
      <c r="CCM398" s="62">
        <v>52141525</v>
      </c>
      <c r="CCN398" s="62">
        <v>52141525</v>
      </c>
      <c r="CCO398" s="62">
        <v>52141525</v>
      </c>
      <c r="CCP398" s="62">
        <v>52141525</v>
      </c>
      <c r="CCQ398" s="62">
        <v>52141525</v>
      </c>
      <c r="CCR398" s="62">
        <v>52141525</v>
      </c>
      <c r="CCS398" s="62">
        <v>52141525</v>
      </c>
      <c r="CCT398" s="62">
        <v>52141525</v>
      </c>
      <c r="CCU398" s="62">
        <v>52141525</v>
      </c>
      <c r="CCV398" s="62">
        <v>52141525</v>
      </c>
      <c r="CCW398" s="62">
        <v>52141525</v>
      </c>
      <c r="CCX398" s="62">
        <v>52141525</v>
      </c>
      <c r="CCY398" s="62">
        <v>52141525</v>
      </c>
      <c r="CCZ398" s="62">
        <v>52141525</v>
      </c>
      <c r="CDA398" s="62">
        <v>52141525</v>
      </c>
      <c r="CDB398" s="62">
        <v>52141525</v>
      </c>
      <c r="CDC398" s="62">
        <v>52141525</v>
      </c>
      <c r="CDD398" s="62">
        <v>52141525</v>
      </c>
      <c r="CDE398" s="62">
        <v>52141525</v>
      </c>
      <c r="CDF398" s="62">
        <v>52141525</v>
      </c>
      <c r="CDG398" s="62">
        <v>52141525</v>
      </c>
      <c r="CDH398" s="62">
        <v>52141525</v>
      </c>
      <c r="CDI398" s="62">
        <v>52141525</v>
      </c>
      <c r="CDJ398" s="62">
        <v>52141525</v>
      </c>
      <c r="CDK398" s="62">
        <v>52141525</v>
      </c>
      <c r="CDL398" s="62">
        <v>52141525</v>
      </c>
      <c r="CDM398" s="62">
        <v>52141525</v>
      </c>
      <c r="CDN398" s="62">
        <v>52141525</v>
      </c>
      <c r="CDO398" s="62">
        <v>52141525</v>
      </c>
      <c r="CDP398" s="62">
        <v>52141525</v>
      </c>
      <c r="CDQ398" s="62">
        <v>52141525</v>
      </c>
      <c r="CDR398" s="62">
        <v>52141525</v>
      </c>
      <c r="CDS398" s="62">
        <v>52141525</v>
      </c>
      <c r="CDT398" s="62">
        <v>52141525</v>
      </c>
      <c r="CDU398" s="62">
        <v>52141525</v>
      </c>
      <c r="CDV398" s="62">
        <v>52141525</v>
      </c>
      <c r="CDW398" s="62">
        <v>52141525</v>
      </c>
      <c r="CDX398" s="62">
        <v>52141525</v>
      </c>
      <c r="CDY398" s="62">
        <v>52141525</v>
      </c>
      <c r="CDZ398" s="62">
        <v>52141525</v>
      </c>
      <c r="CEA398" s="62">
        <v>52141525</v>
      </c>
      <c r="CEB398" s="62">
        <v>52141525</v>
      </c>
      <c r="CEC398" s="62">
        <v>52141525</v>
      </c>
      <c r="CED398" s="62">
        <v>52141525</v>
      </c>
      <c r="CEE398" s="62">
        <v>52141525</v>
      </c>
      <c r="CEF398" s="62">
        <v>52141525</v>
      </c>
      <c r="CEG398" s="62">
        <v>52141525</v>
      </c>
      <c r="CEH398" s="62">
        <v>52141525</v>
      </c>
      <c r="CEI398" s="62">
        <v>52141525</v>
      </c>
      <c r="CEJ398" s="62">
        <v>52141525</v>
      </c>
      <c r="CEK398" s="62">
        <v>52141525</v>
      </c>
      <c r="CEL398" s="62">
        <v>52141525</v>
      </c>
      <c r="CEM398" s="62">
        <v>52141525</v>
      </c>
      <c r="CEN398" s="62">
        <v>52141525</v>
      </c>
      <c r="CEO398" s="62">
        <v>52141525</v>
      </c>
      <c r="CEP398" s="62">
        <v>52141525</v>
      </c>
      <c r="CEQ398" s="62">
        <v>52141525</v>
      </c>
      <c r="CER398" s="62">
        <v>52141525</v>
      </c>
      <c r="CES398" s="62">
        <v>52141525</v>
      </c>
      <c r="CET398" s="62">
        <v>52141525</v>
      </c>
      <c r="CEU398" s="62">
        <v>52141525</v>
      </c>
      <c r="CEV398" s="62">
        <v>52141525</v>
      </c>
      <c r="CEW398" s="62">
        <v>52141525</v>
      </c>
      <c r="CEX398" s="62">
        <v>52141525</v>
      </c>
      <c r="CEY398" s="62">
        <v>52141525</v>
      </c>
      <c r="CEZ398" s="62">
        <v>52141525</v>
      </c>
      <c r="CFA398" s="62">
        <v>52141525</v>
      </c>
      <c r="CFB398" s="62">
        <v>52141525</v>
      </c>
      <c r="CFC398" s="62">
        <v>52141525</v>
      </c>
      <c r="CFD398" s="62">
        <v>52141525</v>
      </c>
      <c r="CFE398" s="62">
        <v>52141525</v>
      </c>
      <c r="CFF398" s="62">
        <v>52141525</v>
      </c>
      <c r="CFG398" s="62">
        <v>52141525</v>
      </c>
      <c r="CFH398" s="62">
        <v>52141525</v>
      </c>
      <c r="CFI398" s="62">
        <v>52141525</v>
      </c>
      <c r="CFJ398" s="62">
        <v>52141525</v>
      </c>
      <c r="CFK398" s="62">
        <v>52141525</v>
      </c>
      <c r="CFL398" s="62">
        <v>52141525</v>
      </c>
      <c r="CFM398" s="62">
        <v>52141525</v>
      </c>
      <c r="CFN398" s="62">
        <v>52141525</v>
      </c>
      <c r="CFO398" s="62">
        <v>52141525</v>
      </c>
      <c r="CFP398" s="62">
        <v>52141525</v>
      </c>
      <c r="CFQ398" s="62">
        <v>52141525</v>
      </c>
      <c r="CFR398" s="62">
        <v>52141525</v>
      </c>
      <c r="CFS398" s="62">
        <v>52141525</v>
      </c>
      <c r="CFT398" s="62">
        <v>52141525</v>
      </c>
      <c r="CFU398" s="62">
        <v>52141525</v>
      </c>
      <c r="CFV398" s="62">
        <v>52141525</v>
      </c>
      <c r="CFW398" s="62">
        <v>52141525</v>
      </c>
      <c r="CFX398" s="62">
        <v>52141525</v>
      </c>
      <c r="CFY398" s="62">
        <v>52141525</v>
      </c>
      <c r="CFZ398" s="62">
        <v>52141525</v>
      </c>
      <c r="CGA398" s="62">
        <v>52141525</v>
      </c>
      <c r="CGB398" s="62">
        <v>52141525</v>
      </c>
      <c r="CGC398" s="62">
        <v>52141525</v>
      </c>
      <c r="CGD398" s="62">
        <v>52141525</v>
      </c>
      <c r="CGE398" s="62">
        <v>52141525</v>
      </c>
      <c r="CGF398" s="62">
        <v>52141525</v>
      </c>
      <c r="CGG398" s="62">
        <v>52141525</v>
      </c>
      <c r="CGH398" s="62">
        <v>52141525</v>
      </c>
      <c r="CGI398" s="62">
        <v>52141525</v>
      </c>
      <c r="CGJ398" s="62">
        <v>52141525</v>
      </c>
      <c r="CGK398" s="62">
        <v>52141525</v>
      </c>
      <c r="CGL398" s="62">
        <v>52141525</v>
      </c>
      <c r="CGM398" s="62">
        <v>52141525</v>
      </c>
      <c r="CGN398" s="62">
        <v>52141525</v>
      </c>
      <c r="CGO398" s="62">
        <v>52141525</v>
      </c>
      <c r="CGP398" s="62">
        <v>52141525</v>
      </c>
      <c r="CGQ398" s="62">
        <v>52141525</v>
      </c>
      <c r="CGR398" s="62">
        <v>52141525</v>
      </c>
      <c r="CGS398" s="62">
        <v>52141525</v>
      </c>
      <c r="CGT398" s="62">
        <v>52141525</v>
      </c>
      <c r="CGU398" s="62">
        <v>52141525</v>
      </c>
      <c r="CGV398" s="62">
        <v>52141525</v>
      </c>
      <c r="CGW398" s="62">
        <v>52141525</v>
      </c>
      <c r="CGX398" s="62">
        <v>52141525</v>
      </c>
      <c r="CGY398" s="62">
        <v>52141525</v>
      </c>
      <c r="CGZ398" s="62">
        <v>52141525</v>
      </c>
      <c r="CHA398" s="62">
        <v>52141525</v>
      </c>
      <c r="CHB398" s="62">
        <v>52141525</v>
      </c>
      <c r="CHC398" s="62">
        <v>52141525</v>
      </c>
      <c r="CHD398" s="62">
        <v>52141525</v>
      </c>
      <c r="CHE398" s="62">
        <v>52141525</v>
      </c>
      <c r="CHF398" s="62">
        <v>52141525</v>
      </c>
      <c r="CHG398" s="62">
        <v>52141525</v>
      </c>
      <c r="CHH398" s="62">
        <v>52141525</v>
      </c>
      <c r="CHI398" s="62">
        <v>52141525</v>
      </c>
      <c r="CHJ398" s="62">
        <v>52141525</v>
      </c>
      <c r="CHK398" s="62">
        <v>52141525</v>
      </c>
      <c r="CHL398" s="62">
        <v>52141525</v>
      </c>
      <c r="CHM398" s="62">
        <v>52141525</v>
      </c>
      <c r="CHN398" s="62">
        <v>52141525</v>
      </c>
      <c r="CHO398" s="62">
        <v>52141525</v>
      </c>
      <c r="CHP398" s="62">
        <v>52141525</v>
      </c>
      <c r="CHQ398" s="62">
        <v>52141525</v>
      </c>
      <c r="CHR398" s="62">
        <v>52141525</v>
      </c>
      <c r="CHS398" s="62">
        <v>52141525</v>
      </c>
      <c r="CHT398" s="62">
        <v>52141525</v>
      </c>
      <c r="CHU398" s="62">
        <v>52141525</v>
      </c>
      <c r="CHV398" s="62">
        <v>52141525</v>
      </c>
      <c r="CHW398" s="62">
        <v>52141525</v>
      </c>
      <c r="CHX398" s="62">
        <v>52141525</v>
      </c>
      <c r="CHY398" s="62">
        <v>52141525</v>
      </c>
      <c r="CHZ398" s="62">
        <v>52141525</v>
      </c>
      <c r="CIA398" s="62">
        <v>52141525</v>
      </c>
      <c r="CIB398" s="62">
        <v>52141525</v>
      </c>
      <c r="CIC398" s="62">
        <v>52141525</v>
      </c>
      <c r="CID398" s="62">
        <v>52141525</v>
      </c>
      <c r="CIE398" s="62">
        <v>52141525</v>
      </c>
      <c r="CIF398" s="62">
        <v>52141525</v>
      </c>
      <c r="CIG398" s="62">
        <v>52141525</v>
      </c>
      <c r="CIH398" s="62">
        <v>52141525</v>
      </c>
      <c r="CII398" s="62">
        <v>52141525</v>
      </c>
      <c r="CIJ398" s="62">
        <v>52141525</v>
      </c>
      <c r="CIK398" s="62">
        <v>52141525</v>
      </c>
      <c r="CIL398" s="62">
        <v>52141525</v>
      </c>
      <c r="CIM398" s="62">
        <v>52141525</v>
      </c>
      <c r="CIN398" s="62">
        <v>52141525</v>
      </c>
      <c r="CIO398" s="62">
        <v>52141525</v>
      </c>
      <c r="CIP398" s="62">
        <v>52141525</v>
      </c>
      <c r="CIQ398" s="62">
        <v>52141525</v>
      </c>
      <c r="CIR398" s="62">
        <v>52141525</v>
      </c>
      <c r="CIS398" s="62">
        <v>52141525</v>
      </c>
      <c r="CIT398" s="62">
        <v>52141525</v>
      </c>
      <c r="CIU398" s="62">
        <v>52141525</v>
      </c>
      <c r="CIV398" s="62">
        <v>52141525</v>
      </c>
      <c r="CIW398" s="62">
        <v>52141525</v>
      </c>
      <c r="CIX398" s="62">
        <v>52141525</v>
      </c>
      <c r="CIY398" s="62">
        <v>52141525</v>
      </c>
      <c r="CIZ398" s="62">
        <v>52141525</v>
      </c>
      <c r="CJA398" s="62">
        <v>52141525</v>
      </c>
      <c r="CJB398" s="62">
        <v>52141525</v>
      </c>
      <c r="CJC398" s="62">
        <v>52141525</v>
      </c>
      <c r="CJD398" s="62">
        <v>52141525</v>
      </c>
      <c r="CJE398" s="62">
        <v>52141525</v>
      </c>
      <c r="CJF398" s="62">
        <v>52141525</v>
      </c>
      <c r="CJG398" s="62">
        <v>52141525</v>
      </c>
      <c r="CJH398" s="62">
        <v>52141525</v>
      </c>
      <c r="CJI398" s="62">
        <v>52141525</v>
      </c>
      <c r="CJJ398" s="62">
        <v>52141525</v>
      </c>
      <c r="CJK398" s="62">
        <v>52141525</v>
      </c>
      <c r="CJL398" s="62">
        <v>52141525</v>
      </c>
      <c r="CJM398" s="62">
        <v>52141525</v>
      </c>
      <c r="CJN398" s="62">
        <v>52141525</v>
      </c>
      <c r="CJO398" s="62">
        <v>52141525</v>
      </c>
      <c r="CJP398" s="62">
        <v>52141525</v>
      </c>
      <c r="CJQ398" s="62">
        <v>52141525</v>
      </c>
      <c r="CJR398" s="62">
        <v>52141525</v>
      </c>
      <c r="CJS398" s="62">
        <v>52141525</v>
      </c>
      <c r="CJT398" s="62">
        <v>52141525</v>
      </c>
      <c r="CJU398" s="62">
        <v>52141525</v>
      </c>
      <c r="CJV398" s="62">
        <v>52141525</v>
      </c>
      <c r="CJW398" s="62">
        <v>52141525</v>
      </c>
      <c r="CJX398" s="62">
        <v>52141525</v>
      </c>
      <c r="CJY398" s="62">
        <v>52141525</v>
      </c>
      <c r="CJZ398" s="62">
        <v>52141525</v>
      </c>
      <c r="CKA398" s="62">
        <v>52141525</v>
      </c>
      <c r="CKB398" s="62">
        <v>52141525</v>
      </c>
      <c r="CKC398" s="62">
        <v>52141525</v>
      </c>
      <c r="CKD398" s="62">
        <v>52141525</v>
      </c>
      <c r="CKE398" s="62">
        <v>52141525</v>
      </c>
      <c r="CKF398" s="62">
        <v>52141525</v>
      </c>
      <c r="CKG398" s="62">
        <v>52141525</v>
      </c>
      <c r="CKH398" s="62">
        <v>52141525</v>
      </c>
      <c r="CKI398" s="62">
        <v>52141525</v>
      </c>
      <c r="CKJ398" s="62">
        <v>52141525</v>
      </c>
      <c r="CKK398" s="62">
        <v>52141525</v>
      </c>
      <c r="CKL398" s="62">
        <v>52141525</v>
      </c>
      <c r="CKM398" s="62">
        <v>52141525</v>
      </c>
      <c r="CKN398" s="62">
        <v>52141525</v>
      </c>
      <c r="CKO398" s="62">
        <v>52141525</v>
      </c>
      <c r="CKP398" s="62">
        <v>52141525</v>
      </c>
      <c r="CKQ398" s="62">
        <v>52141525</v>
      </c>
      <c r="CKR398" s="62">
        <v>52141525</v>
      </c>
      <c r="CKS398" s="62">
        <v>52141525</v>
      </c>
      <c r="CKT398" s="62">
        <v>52141525</v>
      </c>
      <c r="CKU398" s="62">
        <v>52141525</v>
      </c>
      <c r="CKV398" s="62">
        <v>52141525</v>
      </c>
      <c r="CKW398" s="62">
        <v>52141525</v>
      </c>
      <c r="CKX398" s="62">
        <v>52141525</v>
      </c>
      <c r="CKY398" s="62">
        <v>52141525</v>
      </c>
      <c r="CKZ398" s="62">
        <v>52141525</v>
      </c>
      <c r="CLA398" s="62">
        <v>52141525</v>
      </c>
      <c r="CLB398" s="62">
        <v>52141525</v>
      </c>
      <c r="CLC398" s="62">
        <v>52141525</v>
      </c>
      <c r="CLD398" s="62">
        <v>52141525</v>
      </c>
      <c r="CLE398" s="62">
        <v>52141525</v>
      </c>
      <c r="CLF398" s="62">
        <v>52141525</v>
      </c>
      <c r="CLG398" s="62">
        <v>52141525</v>
      </c>
      <c r="CLH398" s="62">
        <v>52141525</v>
      </c>
      <c r="CLI398" s="62">
        <v>52141525</v>
      </c>
      <c r="CLJ398" s="62">
        <v>52141525</v>
      </c>
      <c r="CLK398" s="62">
        <v>52141525</v>
      </c>
      <c r="CLL398" s="62">
        <v>52141525</v>
      </c>
      <c r="CLM398" s="62">
        <v>52141525</v>
      </c>
      <c r="CLN398" s="62">
        <v>52141525</v>
      </c>
      <c r="CLO398" s="62">
        <v>52141525</v>
      </c>
      <c r="CLP398" s="62">
        <v>52141525</v>
      </c>
      <c r="CLQ398" s="62">
        <v>52141525</v>
      </c>
      <c r="CLR398" s="62">
        <v>52141525</v>
      </c>
      <c r="CLS398" s="62">
        <v>52141525</v>
      </c>
      <c r="CLT398" s="62">
        <v>52141525</v>
      </c>
      <c r="CLU398" s="62">
        <v>52141525</v>
      </c>
      <c r="CLV398" s="62">
        <v>52141525</v>
      </c>
      <c r="CLW398" s="62">
        <v>52141525</v>
      </c>
      <c r="CLX398" s="62">
        <v>52141525</v>
      </c>
      <c r="CLY398" s="62">
        <v>52141525</v>
      </c>
      <c r="CLZ398" s="62">
        <v>52141525</v>
      </c>
      <c r="CMA398" s="62">
        <v>52141525</v>
      </c>
      <c r="CMB398" s="62">
        <v>52141525</v>
      </c>
      <c r="CMC398" s="62">
        <v>52141525</v>
      </c>
      <c r="CMD398" s="62">
        <v>52141525</v>
      </c>
      <c r="CME398" s="62">
        <v>52141525</v>
      </c>
      <c r="CMF398" s="62">
        <v>52141525</v>
      </c>
      <c r="CMG398" s="62">
        <v>52141525</v>
      </c>
      <c r="CMH398" s="62">
        <v>52141525</v>
      </c>
      <c r="CMI398" s="62">
        <v>52141525</v>
      </c>
      <c r="CMJ398" s="62">
        <v>52141525</v>
      </c>
      <c r="CMK398" s="62">
        <v>52141525</v>
      </c>
      <c r="CML398" s="62">
        <v>52141525</v>
      </c>
      <c r="CMM398" s="62">
        <v>52141525</v>
      </c>
      <c r="CMN398" s="62">
        <v>52141525</v>
      </c>
      <c r="CMO398" s="62">
        <v>52141525</v>
      </c>
      <c r="CMP398" s="62">
        <v>52141525</v>
      </c>
      <c r="CMQ398" s="62">
        <v>52141525</v>
      </c>
      <c r="CMR398" s="62">
        <v>52141525</v>
      </c>
      <c r="CMS398" s="62">
        <v>52141525</v>
      </c>
      <c r="CMT398" s="62">
        <v>52141525</v>
      </c>
      <c r="CMU398" s="62">
        <v>52141525</v>
      </c>
      <c r="CMV398" s="62">
        <v>52141525</v>
      </c>
      <c r="CMW398" s="62">
        <v>52141525</v>
      </c>
      <c r="CMX398" s="62">
        <v>52141525</v>
      </c>
      <c r="CMY398" s="62">
        <v>52141525</v>
      </c>
      <c r="CMZ398" s="62">
        <v>52141525</v>
      </c>
      <c r="CNA398" s="62">
        <v>52141525</v>
      </c>
      <c r="CNB398" s="62">
        <v>52141525</v>
      </c>
      <c r="CNC398" s="62">
        <v>52141525</v>
      </c>
      <c r="CND398" s="62">
        <v>52141525</v>
      </c>
      <c r="CNE398" s="62">
        <v>52141525</v>
      </c>
      <c r="CNF398" s="62">
        <v>52141525</v>
      </c>
      <c r="CNG398" s="62">
        <v>52141525</v>
      </c>
      <c r="CNH398" s="62">
        <v>52141525</v>
      </c>
      <c r="CNI398" s="62">
        <v>52141525</v>
      </c>
      <c r="CNJ398" s="62">
        <v>52141525</v>
      </c>
      <c r="CNK398" s="62">
        <v>52141525</v>
      </c>
      <c r="CNL398" s="62">
        <v>52141525</v>
      </c>
      <c r="CNM398" s="62">
        <v>52141525</v>
      </c>
      <c r="CNN398" s="62">
        <v>52141525</v>
      </c>
      <c r="CNO398" s="62">
        <v>52141525</v>
      </c>
      <c r="CNP398" s="62">
        <v>52141525</v>
      </c>
      <c r="CNQ398" s="62">
        <v>52141525</v>
      </c>
      <c r="CNR398" s="62">
        <v>52141525</v>
      </c>
      <c r="CNS398" s="62">
        <v>52141525</v>
      </c>
      <c r="CNT398" s="62">
        <v>52141525</v>
      </c>
      <c r="CNU398" s="62">
        <v>52141525</v>
      </c>
      <c r="CNV398" s="62">
        <v>52141525</v>
      </c>
      <c r="CNW398" s="62">
        <v>52141525</v>
      </c>
      <c r="CNX398" s="62">
        <v>52141525</v>
      </c>
      <c r="CNY398" s="62">
        <v>52141525</v>
      </c>
      <c r="CNZ398" s="62">
        <v>52141525</v>
      </c>
      <c r="COA398" s="62">
        <v>52141525</v>
      </c>
      <c r="COB398" s="62">
        <v>52141525</v>
      </c>
      <c r="COC398" s="62">
        <v>52141525</v>
      </c>
      <c r="COD398" s="62">
        <v>52141525</v>
      </c>
      <c r="COE398" s="62">
        <v>52141525</v>
      </c>
      <c r="COF398" s="62">
        <v>52141525</v>
      </c>
      <c r="COG398" s="62">
        <v>52141525</v>
      </c>
      <c r="COH398" s="62">
        <v>52141525</v>
      </c>
      <c r="COI398" s="62">
        <v>52141525</v>
      </c>
      <c r="COJ398" s="62">
        <v>52141525</v>
      </c>
      <c r="COK398" s="62">
        <v>52141525</v>
      </c>
      <c r="COL398" s="62">
        <v>52141525</v>
      </c>
      <c r="COM398" s="62">
        <v>52141525</v>
      </c>
      <c r="CON398" s="62">
        <v>52141525</v>
      </c>
      <c r="COO398" s="62">
        <v>52141525</v>
      </c>
      <c r="COP398" s="62">
        <v>52141525</v>
      </c>
      <c r="COQ398" s="62">
        <v>52141525</v>
      </c>
      <c r="COR398" s="62">
        <v>52141525</v>
      </c>
      <c r="COS398" s="62">
        <v>52141525</v>
      </c>
      <c r="COT398" s="62">
        <v>52141525</v>
      </c>
      <c r="COU398" s="62">
        <v>52141525</v>
      </c>
      <c r="COV398" s="62">
        <v>52141525</v>
      </c>
      <c r="COW398" s="62">
        <v>52141525</v>
      </c>
      <c r="COX398" s="62">
        <v>52141525</v>
      </c>
      <c r="COY398" s="62">
        <v>52141525</v>
      </c>
      <c r="COZ398" s="62">
        <v>52141525</v>
      </c>
      <c r="CPA398" s="62">
        <v>52141525</v>
      </c>
      <c r="CPB398" s="62">
        <v>52141525</v>
      </c>
      <c r="CPC398" s="62">
        <v>52141525</v>
      </c>
      <c r="CPD398" s="62">
        <v>52141525</v>
      </c>
      <c r="CPE398" s="62">
        <v>52141525</v>
      </c>
      <c r="CPF398" s="62">
        <v>52141525</v>
      </c>
      <c r="CPG398" s="62">
        <v>52141525</v>
      </c>
      <c r="CPH398" s="62">
        <v>52141525</v>
      </c>
      <c r="CPI398" s="62">
        <v>52141525</v>
      </c>
      <c r="CPJ398" s="62">
        <v>52141525</v>
      </c>
      <c r="CPK398" s="62">
        <v>52141525</v>
      </c>
      <c r="CPL398" s="62">
        <v>52141525</v>
      </c>
      <c r="CPM398" s="62">
        <v>52141525</v>
      </c>
      <c r="CPN398" s="62">
        <v>52141525</v>
      </c>
      <c r="CPO398" s="62">
        <v>52141525</v>
      </c>
      <c r="CPP398" s="62">
        <v>52141525</v>
      </c>
      <c r="CPQ398" s="62">
        <v>52141525</v>
      </c>
      <c r="CPR398" s="62">
        <v>52141525</v>
      </c>
      <c r="CPS398" s="62">
        <v>52141525</v>
      </c>
      <c r="CPT398" s="62">
        <v>52141525</v>
      </c>
      <c r="CPU398" s="62">
        <v>52141525</v>
      </c>
      <c r="CPV398" s="62">
        <v>52141525</v>
      </c>
      <c r="CPW398" s="62">
        <v>52141525</v>
      </c>
      <c r="CPX398" s="62">
        <v>52141525</v>
      </c>
      <c r="CPY398" s="62">
        <v>52141525</v>
      </c>
      <c r="CPZ398" s="62">
        <v>52141525</v>
      </c>
      <c r="CQA398" s="62">
        <v>52141525</v>
      </c>
      <c r="CQB398" s="62">
        <v>52141525</v>
      </c>
      <c r="CQC398" s="62">
        <v>52141525</v>
      </c>
      <c r="CQD398" s="62">
        <v>52141525</v>
      </c>
      <c r="CQE398" s="62">
        <v>52141525</v>
      </c>
      <c r="CQF398" s="62">
        <v>52141525</v>
      </c>
      <c r="CQG398" s="62">
        <v>52141525</v>
      </c>
      <c r="CQH398" s="62">
        <v>52141525</v>
      </c>
      <c r="CQI398" s="62">
        <v>52141525</v>
      </c>
      <c r="CQJ398" s="62">
        <v>52141525</v>
      </c>
      <c r="CQK398" s="62">
        <v>52141525</v>
      </c>
      <c r="CQL398" s="62">
        <v>52141525</v>
      </c>
      <c r="CQM398" s="62">
        <v>52141525</v>
      </c>
      <c r="CQN398" s="62">
        <v>52141525</v>
      </c>
      <c r="CQO398" s="62">
        <v>52141525</v>
      </c>
      <c r="CQP398" s="62">
        <v>52141525</v>
      </c>
      <c r="CQQ398" s="62">
        <v>52141525</v>
      </c>
      <c r="CQR398" s="62">
        <v>52141525</v>
      </c>
      <c r="CQS398" s="62">
        <v>52141525</v>
      </c>
      <c r="CQT398" s="62">
        <v>52141525</v>
      </c>
      <c r="CQU398" s="62">
        <v>52141525</v>
      </c>
      <c r="CQV398" s="62">
        <v>52141525</v>
      </c>
      <c r="CQW398" s="62">
        <v>52141525</v>
      </c>
      <c r="CQX398" s="62">
        <v>52141525</v>
      </c>
      <c r="CQY398" s="62">
        <v>52141525</v>
      </c>
      <c r="CQZ398" s="62">
        <v>52141525</v>
      </c>
      <c r="CRA398" s="62">
        <v>52141525</v>
      </c>
      <c r="CRB398" s="62">
        <v>52141525</v>
      </c>
      <c r="CRC398" s="62">
        <v>52141525</v>
      </c>
      <c r="CRD398" s="62">
        <v>52141525</v>
      </c>
      <c r="CRE398" s="62">
        <v>52141525</v>
      </c>
      <c r="CRF398" s="62">
        <v>52141525</v>
      </c>
      <c r="CRG398" s="62">
        <v>52141525</v>
      </c>
      <c r="CRH398" s="62">
        <v>52141525</v>
      </c>
      <c r="CRI398" s="62">
        <v>52141525</v>
      </c>
      <c r="CRJ398" s="62">
        <v>52141525</v>
      </c>
      <c r="CRK398" s="62">
        <v>52141525</v>
      </c>
      <c r="CRL398" s="62">
        <v>52141525</v>
      </c>
      <c r="CRM398" s="62">
        <v>52141525</v>
      </c>
      <c r="CRN398" s="62">
        <v>52141525</v>
      </c>
      <c r="CRO398" s="62">
        <v>52141525</v>
      </c>
      <c r="CRP398" s="62">
        <v>52141525</v>
      </c>
      <c r="CRQ398" s="62">
        <v>52141525</v>
      </c>
      <c r="CRR398" s="62">
        <v>52141525</v>
      </c>
      <c r="CRS398" s="62">
        <v>52141525</v>
      </c>
      <c r="CRT398" s="62">
        <v>52141525</v>
      </c>
      <c r="CRU398" s="62">
        <v>52141525</v>
      </c>
      <c r="CRV398" s="62">
        <v>52141525</v>
      </c>
      <c r="CRW398" s="62">
        <v>52141525</v>
      </c>
      <c r="CRX398" s="62">
        <v>52141525</v>
      </c>
      <c r="CRY398" s="62">
        <v>52141525</v>
      </c>
      <c r="CRZ398" s="62">
        <v>52141525</v>
      </c>
      <c r="CSA398" s="62">
        <v>52141525</v>
      </c>
      <c r="CSB398" s="62">
        <v>52141525</v>
      </c>
      <c r="CSC398" s="62">
        <v>52141525</v>
      </c>
      <c r="CSD398" s="62">
        <v>52141525</v>
      </c>
      <c r="CSE398" s="62">
        <v>52141525</v>
      </c>
      <c r="CSF398" s="62">
        <v>52141525</v>
      </c>
      <c r="CSG398" s="62">
        <v>52141525</v>
      </c>
      <c r="CSH398" s="62">
        <v>52141525</v>
      </c>
      <c r="CSI398" s="62">
        <v>52141525</v>
      </c>
      <c r="CSJ398" s="62">
        <v>52141525</v>
      </c>
      <c r="CSK398" s="62">
        <v>52141525</v>
      </c>
      <c r="CSL398" s="62">
        <v>52141525</v>
      </c>
      <c r="CSM398" s="62">
        <v>52141525</v>
      </c>
      <c r="CSN398" s="62">
        <v>52141525</v>
      </c>
      <c r="CSO398" s="62">
        <v>52141525</v>
      </c>
      <c r="CSP398" s="62">
        <v>52141525</v>
      </c>
      <c r="CSQ398" s="62">
        <v>52141525</v>
      </c>
      <c r="CSR398" s="62">
        <v>52141525</v>
      </c>
      <c r="CSS398" s="62">
        <v>52141525</v>
      </c>
      <c r="CST398" s="62">
        <v>52141525</v>
      </c>
      <c r="CSU398" s="62">
        <v>52141525</v>
      </c>
      <c r="CSV398" s="62">
        <v>52141525</v>
      </c>
      <c r="CSW398" s="62">
        <v>52141525</v>
      </c>
      <c r="CSX398" s="62">
        <v>52141525</v>
      </c>
      <c r="CSY398" s="62">
        <v>52141525</v>
      </c>
      <c r="CSZ398" s="62">
        <v>52141525</v>
      </c>
      <c r="CTA398" s="62">
        <v>52141525</v>
      </c>
      <c r="CTB398" s="62">
        <v>52141525</v>
      </c>
      <c r="CTC398" s="62">
        <v>52141525</v>
      </c>
      <c r="CTD398" s="62">
        <v>52141525</v>
      </c>
      <c r="CTE398" s="62">
        <v>52141525</v>
      </c>
      <c r="CTF398" s="62">
        <v>52141525</v>
      </c>
      <c r="CTG398" s="62">
        <v>52141525</v>
      </c>
      <c r="CTH398" s="62">
        <v>52141525</v>
      </c>
      <c r="CTI398" s="62">
        <v>52141525</v>
      </c>
      <c r="CTJ398" s="62">
        <v>52141525</v>
      </c>
      <c r="CTK398" s="62">
        <v>52141525</v>
      </c>
      <c r="CTL398" s="62">
        <v>52141525</v>
      </c>
      <c r="CTM398" s="62">
        <v>52141525</v>
      </c>
      <c r="CTN398" s="62">
        <v>52141525</v>
      </c>
      <c r="CTO398" s="62">
        <v>52141525</v>
      </c>
      <c r="CTP398" s="62">
        <v>52141525</v>
      </c>
      <c r="CTQ398" s="62">
        <v>52141525</v>
      </c>
      <c r="CTR398" s="62">
        <v>52141525</v>
      </c>
      <c r="CTS398" s="62">
        <v>52141525</v>
      </c>
      <c r="CTT398" s="62">
        <v>52141525</v>
      </c>
      <c r="CTU398" s="62">
        <v>52141525</v>
      </c>
      <c r="CTV398" s="62">
        <v>52141525</v>
      </c>
      <c r="CTW398" s="62">
        <v>52141525</v>
      </c>
      <c r="CTX398" s="62">
        <v>52141525</v>
      </c>
      <c r="CTY398" s="62">
        <v>52141525</v>
      </c>
      <c r="CTZ398" s="62">
        <v>52141525</v>
      </c>
      <c r="CUA398" s="62">
        <v>52141525</v>
      </c>
      <c r="CUB398" s="62">
        <v>52141525</v>
      </c>
      <c r="CUC398" s="62">
        <v>52141525</v>
      </c>
      <c r="CUD398" s="62">
        <v>52141525</v>
      </c>
      <c r="CUE398" s="62">
        <v>52141525</v>
      </c>
      <c r="CUF398" s="62">
        <v>52141525</v>
      </c>
      <c r="CUG398" s="62">
        <v>52141525</v>
      </c>
      <c r="CUH398" s="62">
        <v>52141525</v>
      </c>
      <c r="CUI398" s="62">
        <v>52141525</v>
      </c>
      <c r="CUJ398" s="62">
        <v>52141525</v>
      </c>
      <c r="CUK398" s="62">
        <v>52141525</v>
      </c>
      <c r="CUL398" s="62">
        <v>52141525</v>
      </c>
      <c r="CUM398" s="62">
        <v>52141525</v>
      </c>
      <c r="CUN398" s="62">
        <v>52141525</v>
      </c>
      <c r="CUO398" s="62">
        <v>52141525</v>
      </c>
      <c r="CUP398" s="62">
        <v>52141525</v>
      </c>
      <c r="CUQ398" s="62">
        <v>52141525</v>
      </c>
      <c r="CUR398" s="62">
        <v>52141525</v>
      </c>
      <c r="CUS398" s="62">
        <v>52141525</v>
      </c>
      <c r="CUT398" s="62">
        <v>52141525</v>
      </c>
      <c r="CUU398" s="62">
        <v>52141525</v>
      </c>
      <c r="CUV398" s="62">
        <v>52141525</v>
      </c>
      <c r="CUW398" s="62">
        <v>52141525</v>
      </c>
      <c r="CUX398" s="62">
        <v>52141525</v>
      </c>
      <c r="CUY398" s="62">
        <v>52141525</v>
      </c>
      <c r="CUZ398" s="62">
        <v>52141525</v>
      </c>
      <c r="CVA398" s="62">
        <v>52141525</v>
      </c>
      <c r="CVB398" s="62">
        <v>52141525</v>
      </c>
      <c r="CVC398" s="62">
        <v>52141525</v>
      </c>
      <c r="CVD398" s="62">
        <v>52141525</v>
      </c>
      <c r="CVE398" s="62">
        <v>52141525</v>
      </c>
      <c r="CVF398" s="62">
        <v>52141525</v>
      </c>
      <c r="CVG398" s="62">
        <v>52141525</v>
      </c>
      <c r="CVH398" s="62">
        <v>52141525</v>
      </c>
      <c r="CVI398" s="62">
        <v>52141525</v>
      </c>
      <c r="CVJ398" s="62">
        <v>52141525</v>
      </c>
      <c r="CVK398" s="62">
        <v>52141525</v>
      </c>
      <c r="CVL398" s="62">
        <v>52141525</v>
      </c>
      <c r="CVM398" s="62">
        <v>52141525</v>
      </c>
      <c r="CVN398" s="62">
        <v>52141525</v>
      </c>
      <c r="CVO398" s="62">
        <v>52141525</v>
      </c>
      <c r="CVP398" s="62">
        <v>52141525</v>
      </c>
      <c r="CVQ398" s="62">
        <v>52141525</v>
      </c>
      <c r="CVR398" s="62">
        <v>52141525</v>
      </c>
      <c r="CVS398" s="62">
        <v>52141525</v>
      </c>
      <c r="CVT398" s="62">
        <v>52141525</v>
      </c>
      <c r="CVU398" s="62">
        <v>52141525</v>
      </c>
      <c r="CVV398" s="62">
        <v>52141525</v>
      </c>
      <c r="CVW398" s="62">
        <v>52141525</v>
      </c>
      <c r="CVX398" s="62">
        <v>52141525</v>
      </c>
      <c r="CVY398" s="62">
        <v>52141525</v>
      </c>
      <c r="CVZ398" s="62">
        <v>52141525</v>
      </c>
      <c r="CWA398" s="62">
        <v>52141525</v>
      </c>
      <c r="CWB398" s="62">
        <v>52141525</v>
      </c>
      <c r="CWC398" s="62">
        <v>52141525</v>
      </c>
      <c r="CWD398" s="62">
        <v>52141525</v>
      </c>
      <c r="CWE398" s="62">
        <v>52141525</v>
      </c>
      <c r="CWF398" s="62">
        <v>52141525</v>
      </c>
      <c r="CWG398" s="62">
        <v>52141525</v>
      </c>
      <c r="CWH398" s="62">
        <v>52141525</v>
      </c>
      <c r="CWI398" s="62">
        <v>52141525</v>
      </c>
      <c r="CWJ398" s="62">
        <v>52141525</v>
      </c>
      <c r="CWK398" s="62">
        <v>52141525</v>
      </c>
      <c r="CWL398" s="62">
        <v>52141525</v>
      </c>
      <c r="CWM398" s="62">
        <v>52141525</v>
      </c>
      <c r="CWN398" s="62">
        <v>52141525</v>
      </c>
      <c r="CWO398" s="62">
        <v>52141525</v>
      </c>
      <c r="CWP398" s="62">
        <v>52141525</v>
      </c>
      <c r="CWQ398" s="62">
        <v>52141525</v>
      </c>
      <c r="CWR398" s="62">
        <v>52141525</v>
      </c>
      <c r="CWS398" s="62">
        <v>52141525</v>
      </c>
      <c r="CWT398" s="62">
        <v>52141525</v>
      </c>
      <c r="CWU398" s="62">
        <v>52141525</v>
      </c>
      <c r="CWV398" s="62">
        <v>52141525</v>
      </c>
      <c r="CWW398" s="62">
        <v>52141525</v>
      </c>
      <c r="CWX398" s="62">
        <v>52141525</v>
      </c>
      <c r="CWY398" s="62">
        <v>52141525</v>
      </c>
      <c r="CWZ398" s="62">
        <v>52141525</v>
      </c>
      <c r="CXA398" s="62">
        <v>52141525</v>
      </c>
      <c r="CXB398" s="62">
        <v>52141525</v>
      </c>
      <c r="CXC398" s="62">
        <v>52141525</v>
      </c>
      <c r="CXD398" s="62">
        <v>52141525</v>
      </c>
      <c r="CXE398" s="62">
        <v>52141525</v>
      </c>
      <c r="CXF398" s="62">
        <v>52141525</v>
      </c>
      <c r="CXG398" s="62">
        <v>52141525</v>
      </c>
      <c r="CXH398" s="62">
        <v>52141525</v>
      </c>
      <c r="CXI398" s="62">
        <v>52141525</v>
      </c>
      <c r="CXJ398" s="62">
        <v>52141525</v>
      </c>
      <c r="CXK398" s="62">
        <v>52141525</v>
      </c>
      <c r="CXL398" s="62">
        <v>52141525</v>
      </c>
      <c r="CXM398" s="62">
        <v>52141525</v>
      </c>
      <c r="CXN398" s="62">
        <v>52141525</v>
      </c>
      <c r="CXO398" s="62">
        <v>52141525</v>
      </c>
      <c r="CXP398" s="62">
        <v>52141525</v>
      </c>
      <c r="CXQ398" s="62">
        <v>52141525</v>
      </c>
      <c r="CXR398" s="62">
        <v>52141525</v>
      </c>
      <c r="CXS398" s="62">
        <v>52141525</v>
      </c>
      <c r="CXT398" s="62">
        <v>52141525</v>
      </c>
      <c r="CXU398" s="62">
        <v>52141525</v>
      </c>
      <c r="CXV398" s="62">
        <v>52141525</v>
      </c>
      <c r="CXW398" s="62">
        <v>52141525</v>
      </c>
      <c r="CXX398" s="62">
        <v>52141525</v>
      </c>
      <c r="CXY398" s="62">
        <v>52141525</v>
      </c>
      <c r="CXZ398" s="62">
        <v>52141525</v>
      </c>
      <c r="CYA398" s="62">
        <v>52141525</v>
      </c>
      <c r="CYB398" s="62">
        <v>52141525</v>
      </c>
      <c r="CYC398" s="62">
        <v>52141525</v>
      </c>
      <c r="CYD398" s="62">
        <v>52141525</v>
      </c>
      <c r="CYE398" s="62">
        <v>52141525</v>
      </c>
      <c r="CYF398" s="62">
        <v>52141525</v>
      </c>
      <c r="CYG398" s="62">
        <v>52141525</v>
      </c>
      <c r="CYH398" s="62">
        <v>52141525</v>
      </c>
      <c r="CYI398" s="62">
        <v>52141525</v>
      </c>
      <c r="CYJ398" s="62">
        <v>52141525</v>
      </c>
      <c r="CYK398" s="62">
        <v>52141525</v>
      </c>
      <c r="CYL398" s="62">
        <v>52141525</v>
      </c>
      <c r="CYM398" s="62">
        <v>52141525</v>
      </c>
      <c r="CYN398" s="62">
        <v>52141525</v>
      </c>
      <c r="CYO398" s="62">
        <v>52141525</v>
      </c>
      <c r="CYP398" s="62">
        <v>52141525</v>
      </c>
      <c r="CYQ398" s="62">
        <v>52141525</v>
      </c>
      <c r="CYR398" s="62">
        <v>52141525</v>
      </c>
      <c r="CYS398" s="62">
        <v>52141525</v>
      </c>
      <c r="CYT398" s="62">
        <v>52141525</v>
      </c>
      <c r="CYU398" s="62">
        <v>52141525</v>
      </c>
      <c r="CYV398" s="62">
        <v>52141525</v>
      </c>
      <c r="CYW398" s="62">
        <v>52141525</v>
      </c>
      <c r="CYX398" s="62">
        <v>52141525</v>
      </c>
      <c r="CYY398" s="62">
        <v>52141525</v>
      </c>
      <c r="CYZ398" s="62">
        <v>52141525</v>
      </c>
      <c r="CZA398" s="62">
        <v>52141525</v>
      </c>
      <c r="CZB398" s="62">
        <v>52141525</v>
      </c>
      <c r="CZC398" s="62">
        <v>52141525</v>
      </c>
      <c r="CZD398" s="62">
        <v>52141525</v>
      </c>
      <c r="CZE398" s="62">
        <v>52141525</v>
      </c>
      <c r="CZF398" s="62">
        <v>52141525</v>
      </c>
      <c r="CZG398" s="62">
        <v>52141525</v>
      </c>
      <c r="CZH398" s="62">
        <v>52141525</v>
      </c>
      <c r="CZI398" s="62">
        <v>52141525</v>
      </c>
      <c r="CZJ398" s="62">
        <v>52141525</v>
      </c>
      <c r="CZK398" s="62">
        <v>52141525</v>
      </c>
      <c r="CZL398" s="62">
        <v>52141525</v>
      </c>
      <c r="CZM398" s="62">
        <v>52141525</v>
      </c>
      <c r="CZN398" s="62">
        <v>52141525</v>
      </c>
      <c r="CZO398" s="62">
        <v>52141525</v>
      </c>
      <c r="CZP398" s="62">
        <v>52141525</v>
      </c>
      <c r="CZQ398" s="62">
        <v>52141525</v>
      </c>
      <c r="CZR398" s="62">
        <v>52141525</v>
      </c>
      <c r="CZS398" s="62">
        <v>52141525</v>
      </c>
      <c r="CZT398" s="62">
        <v>52141525</v>
      </c>
      <c r="CZU398" s="62">
        <v>52141525</v>
      </c>
      <c r="CZV398" s="62">
        <v>52141525</v>
      </c>
      <c r="CZW398" s="62">
        <v>52141525</v>
      </c>
      <c r="CZX398" s="62">
        <v>52141525</v>
      </c>
      <c r="CZY398" s="62">
        <v>52141525</v>
      </c>
      <c r="CZZ398" s="62">
        <v>52141525</v>
      </c>
      <c r="DAA398" s="62">
        <v>52141525</v>
      </c>
      <c r="DAB398" s="62">
        <v>52141525</v>
      </c>
      <c r="DAC398" s="62">
        <v>52141525</v>
      </c>
      <c r="DAD398" s="62">
        <v>52141525</v>
      </c>
      <c r="DAE398" s="62">
        <v>52141525</v>
      </c>
      <c r="DAF398" s="62">
        <v>52141525</v>
      </c>
      <c r="DAG398" s="62">
        <v>52141525</v>
      </c>
      <c r="DAH398" s="62">
        <v>52141525</v>
      </c>
      <c r="DAI398" s="62">
        <v>52141525</v>
      </c>
      <c r="DAJ398" s="62">
        <v>52141525</v>
      </c>
      <c r="DAK398" s="62">
        <v>52141525</v>
      </c>
      <c r="DAL398" s="62">
        <v>52141525</v>
      </c>
      <c r="DAM398" s="62">
        <v>52141525</v>
      </c>
      <c r="DAN398" s="62">
        <v>52141525</v>
      </c>
      <c r="DAO398" s="62">
        <v>52141525</v>
      </c>
      <c r="DAP398" s="62">
        <v>52141525</v>
      </c>
      <c r="DAQ398" s="62">
        <v>52141525</v>
      </c>
      <c r="DAR398" s="62">
        <v>52141525</v>
      </c>
      <c r="DAS398" s="62">
        <v>52141525</v>
      </c>
      <c r="DAT398" s="62">
        <v>52141525</v>
      </c>
      <c r="DAU398" s="62">
        <v>52141525</v>
      </c>
      <c r="DAV398" s="62">
        <v>52141525</v>
      </c>
      <c r="DAW398" s="62">
        <v>52141525</v>
      </c>
      <c r="DAX398" s="62">
        <v>52141525</v>
      </c>
      <c r="DAY398" s="62">
        <v>52141525</v>
      </c>
      <c r="DAZ398" s="62">
        <v>52141525</v>
      </c>
      <c r="DBA398" s="62">
        <v>52141525</v>
      </c>
      <c r="DBB398" s="62">
        <v>52141525</v>
      </c>
      <c r="DBC398" s="62">
        <v>52141525</v>
      </c>
      <c r="DBD398" s="62">
        <v>52141525</v>
      </c>
      <c r="DBE398" s="62">
        <v>52141525</v>
      </c>
      <c r="DBF398" s="62">
        <v>52141525</v>
      </c>
      <c r="DBG398" s="62">
        <v>52141525</v>
      </c>
      <c r="DBH398" s="62">
        <v>52141525</v>
      </c>
      <c r="DBI398" s="62">
        <v>52141525</v>
      </c>
      <c r="DBJ398" s="62">
        <v>52141525</v>
      </c>
      <c r="DBK398" s="62">
        <v>52141525</v>
      </c>
      <c r="DBL398" s="62">
        <v>52141525</v>
      </c>
      <c r="DBM398" s="62">
        <v>52141525</v>
      </c>
      <c r="DBN398" s="62">
        <v>52141525</v>
      </c>
      <c r="DBO398" s="62">
        <v>52141525</v>
      </c>
      <c r="DBP398" s="62">
        <v>52141525</v>
      </c>
      <c r="DBQ398" s="62">
        <v>52141525</v>
      </c>
      <c r="DBR398" s="62">
        <v>52141525</v>
      </c>
      <c r="DBS398" s="62">
        <v>52141525</v>
      </c>
      <c r="DBT398" s="62">
        <v>52141525</v>
      </c>
      <c r="DBU398" s="62">
        <v>52141525</v>
      </c>
      <c r="DBV398" s="62">
        <v>52141525</v>
      </c>
      <c r="DBW398" s="62">
        <v>52141525</v>
      </c>
      <c r="DBX398" s="62">
        <v>52141525</v>
      </c>
      <c r="DBY398" s="62">
        <v>52141525</v>
      </c>
      <c r="DBZ398" s="62">
        <v>52141525</v>
      </c>
      <c r="DCA398" s="62">
        <v>52141525</v>
      </c>
      <c r="DCB398" s="62">
        <v>52141525</v>
      </c>
      <c r="DCC398" s="62">
        <v>52141525</v>
      </c>
      <c r="DCD398" s="62">
        <v>52141525</v>
      </c>
      <c r="DCE398" s="62">
        <v>52141525</v>
      </c>
      <c r="DCF398" s="62">
        <v>52141525</v>
      </c>
      <c r="DCG398" s="62">
        <v>52141525</v>
      </c>
      <c r="DCH398" s="62">
        <v>52141525</v>
      </c>
      <c r="DCI398" s="62">
        <v>52141525</v>
      </c>
      <c r="DCJ398" s="62">
        <v>52141525</v>
      </c>
      <c r="DCK398" s="62">
        <v>52141525</v>
      </c>
      <c r="DCL398" s="62">
        <v>52141525</v>
      </c>
      <c r="DCM398" s="62">
        <v>52141525</v>
      </c>
      <c r="DCN398" s="62">
        <v>52141525</v>
      </c>
      <c r="DCO398" s="62">
        <v>52141525</v>
      </c>
      <c r="DCP398" s="62">
        <v>52141525</v>
      </c>
      <c r="DCQ398" s="62">
        <v>52141525</v>
      </c>
      <c r="DCR398" s="62">
        <v>52141525</v>
      </c>
      <c r="DCS398" s="62">
        <v>52141525</v>
      </c>
      <c r="DCT398" s="62">
        <v>52141525</v>
      </c>
      <c r="DCU398" s="62">
        <v>52141525</v>
      </c>
      <c r="DCV398" s="62">
        <v>52141525</v>
      </c>
      <c r="DCW398" s="62">
        <v>52141525</v>
      </c>
      <c r="DCX398" s="62">
        <v>52141525</v>
      </c>
      <c r="DCY398" s="62">
        <v>52141525</v>
      </c>
      <c r="DCZ398" s="62">
        <v>52141525</v>
      </c>
      <c r="DDA398" s="62">
        <v>52141525</v>
      </c>
      <c r="DDB398" s="62">
        <v>52141525</v>
      </c>
      <c r="DDC398" s="62">
        <v>52141525</v>
      </c>
      <c r="DDD398" s="62">
        <v>52141525</v>
      </c>
      <c r="DDE398" s="62">
        <v>52141525</v>
      </c>
      <c r="DDF398" s="62">
        <v>52141525</v>
      </c>
      <c r="DDG398" s="62">
        <v>52141525</v>
      </c>
      <c r="DDH398" s="62">
        <v>52141525</v>
      </c>
      <c r="DDI398" s="62">
        <v>52141525</v>
      </c>
      <c r="DDJ398" s="62">
        <v>52141525</v>
      </c>
      <c r="DDK398" s="62">
        <v>52141525</v>
      </c>
      <c r="DDL398" s="62">
        <v>52141525</v>
      </c>
      <c r="DDM398" s="62">
        <v>52141525</v>
      </c>
      <c r="DDN398" s="62">
        <v>52141525</v>
      </c>
      <c r="DDO398" s="62">
        <v>52141525</v>
      </c>
      <c r="DDP398" s="62">
        <v>52141525</v>
      </c>
      <c r="DDQ398" s="62">
        <v>52141525</v>
      </c>
      <c r="DDR398" s="62">
        <v>52141525</v>
      </c>
      <c r="DDS398" s="62">
        <v>52141525</v>
      </c>
      <c r="DDT398" s="62">
        <v>52141525</v>
      </c>
      <c r="DDU398" s="62">
        <v>52141525</v>
      </c>
      <c r="DDV398" s="62">
        <v>52141525</v>
      </c>
      <c r="DDW398" s="62">
        <v>52141525</v>
      </c>
      <c r="DDX398" s="62">
        <v>52141525</v>
      </c>
      <c r="DDY398" s="62">
        <v>52141525</v>
      </c>
      <c r="DDZ398" s="62">
        <v>52141525</v>
      </c>
      <c r="DEA398" s="62">
        <v>52141525</v>
      </c>
      <c r="DEB398" s="62">
        <v>52141525</v>
      </c>
      <c r="DEC398" s="62">
        <v>52141525</v>
      </c>
      <c r="DED398" s="62">
        <v>52141525</v>
      </c>
      <c r="DEE398" s="62">
        <v>52141525</v>
      </c>
      <c r="DEF398" s="62">
        <v>52141525</v>
      </c>
      <c r="DEG398" s="62">
        <v>52141525</v>
      </c>
      <c r="DEH398" s="62">
        <v>52141525</v>
      </c>
      <c r="DEI398" s="62">
        <v>52141525</v>
      </c>
      <c r="DEJ398" s="62">
        <v>52141525</v>
      </c>
      <c r="DEK398" s="62">
        <v>52141525</v>
      </c>
      <c r="DEL398" s="62">
        <v>52141525</v>
      </c>
      <c r="DEM398" s="62">
        <v>52141525</v>
      </c>
      <c r="DEN398" s="62">
        <v>52141525</v>
      </c>
      <c r="DEO398" s="62">
        <v>52141525</v>
      </c>
      <c r="DEP398" s="62">
        <v>52141525</v>
      </c>
      <c r="DEQ398" s="62">
        <v>52141525</v>
      </c>
      <c r="DER398" s="62">
        <v>52141525</v>
      </c>
      <c r="DES398" s="62">
        <v>52141525</v>
      </c>
      <c r="DET398" s="62">
        <v>52141525</v>
      </c>
      <c r="DEU398" s="62">
        <v>52141525</v>
      </c>
      <c r="DEV398" s="62">
        <v>52141525</v>
      </c>
      <c r="DEW398" s="62">
        <v>52141525</v>
      </c>
      <c r="DEX398" s="62">
        <v>52141525</v>
      </c>
      <c r="DEY398" s="62">
        <v>52141525</v>
      </c>
      <c r="DEZ398" s="62">
        <v>52141525</v>
      </c>
      <c r="DFA398" s="62">
        <v>52141525</v>
      </c>
      <c r="DFB398" s="62">
        <v>52141525</v>
      </c>
      <c r="DFC398" s="62">
        <v>52141525</v>
      </c>
      <c r="DFD398" s="62">
        <v>52141525</v>
      </c>
      <c r="DFE398" s="62">
        <v>52141525</v>
      </c>
      <c r="DFF398" s="62">
        <v>52141525</v>
      </c>
      <c r="DFG398" s="62">
        <v>52141525</v>
      </c>
      <c r="DFH398" s="62">
        <v>52141525</v>
      </c>
      <c r="DFI398" s="62">
        <v>52141525</v>
      </c>
      <c r="DFJ398" s="62">
        <v>52141525</v>
      </c>
      <c r="DFK398" s="62">
        <v>52141525</v>
      </c>
      <c r="DFL398" s="62">
        <v>52141525</v>
      </c>
      <c r="DFM398" s="62">
        <v>52141525</v>
      </c>
      <c r="DFN398" s="62">
        <v>52141525</v>
      </c>
      <c r="DFO398" s="62">
        <v>52141525</v>
      </c>
      <c r="DFP398" s="62">
        <v>52141525</v>
      </c>
      <c r="DFQ398" s="62">
        <v>52141525</v>
      </c>
      <c r="DFR398" s="62">
        <v>52141525</v>
      </c>
      <c r="DFS398" s="62">
        <v>52141525</v>
      </c>
      <c r="DFT398" s="62">
        <v>52141525</v>
      </c>
      <c r="DFU398" s="62">
        <v>52141525</v>
      </c>
      <c r="DFV398" s="62">
        <v>52141525</v>
      </c>
      <c r="DFW398" s="62">
        <v>52141525</v>
      </c>
      <c r="DFX398" s="62">
        <v>52141525</v>
      </c>
      <c r="DFY398" s="62">
        <v>52141525</v>
      </c>
      <c r="DFZ398" s="62">
        <v>52141525</v>
      </c>
      <c r="DGA398" s="62">
        <v>52141525</v>
      </c>
      <c r="DGB398" s="62">
        <v>52141525</v>
      </c>
      <c r="DGC398" s="62">
        <v>52141525</v>
      </c>
      <c r="DGD398" s="62">
        <v>52141525</v>
      </c>
      <c r="DGE398" s="62">
        <v>52141525</v>
      </c>
      <c r="DGF398" s="62">
        <v>52141525</v>
      </c>
      <c r="DGG398" s="62">
        <v>52141525</v>
      </c>
      <c r="DGH398" s="62">
        <v>52141525</v>
      </c>
      <c r="DGI398" s="62">
        <v>52141525</v>
      </c>
      <c r="DGJ398" s="62">
        <v>52141525</v>
      </c>
      <c r="DGK398" s="62">
        <v>52141525</v>
      </c>
      <c r="DGL398" s="62">
        <v>52141525</v>
      </c>
      <c r="DGM398" s="62">
        <v>52141525</v>
      </c>
      <c r="DGN398" s="62">
        <v>52141525</v>
      </c>
      <c r="DGO398" s="62">
        <v>52141525</v>
      </c>
      <c r="DGP398" s="62">
        <v>52141525</v>
      </c>
      <c r="DGQ398" s="62">
        <v>52141525</v>
      </c>
      <c r="DGR398" s="62">
        <v>52141525</v>
      </c>
      <c r="DGS398" s="62">
        <v>52141525</v>
      </c>
      <c r="DGT398" s="62">
        <v>52141525</v>
      </c>
      <c r="DGU398" s="62">
        <v>52141525</v>
      </c>
      <c r="DGV398" s="62">
        <v>52141525</v>
      </c>
      <c r="DGW398" s="62">
        <v>52141525</v>
      </c>
      <c r="DGX398" s="62">
        <v>52141525</v>
      </c>
      <c r="DGY398" s="62">
        <v>52141525</v>
      </c>
      <c r="DGZ398" s="62">
        <v>52141525</v>
      </c>
      <c r="DHA398" s="62">
        <v>52141525</v>
      </c>
      <c r="DHB398" s="62">
        <v>52141525</v>
      </c>
      <c r="DHC398" s="62">
        <v>52141525</v>
      </c>
      <c r="DHD398" s="62">
        <v>52141525</v>
      </c>
      <c r="DHE398" s="62">
        <v>52141525</v>
      </c>
      <c r="DHF398" s="62">
        <v>52141525</v>
      </c>
      <c r="DHG398" s="62">
        <v>52141525</v>
      </c>
      <c r="DHH398" s="62">
        <v>52141525</v>
      </c>
      <c r="DHI398" s="62">
        <v>52141525</v>
      </c>
      <c r="DHJ398" s="62">
        <v>52141525</v>
      </c>
      <c r="DHK398" s="62">
        <v>52141525</v>
      </c>
      <c r="DHL398" s="62">
        <v>52141525</v>
      </c>
      <c r="DHM398" s="62">
        <v>52141525</v>
      </c>
      <c r="DHN398" s="62">
        <v>52141525</v>
      </c>
      <c r="DHO398" s="62">
        <v>52141525</v>
      </c>
      <c r="DHP398" s="62">
        <v>52141525</v>
      </c>
      <c r="DHQ398" s="62">
        <v>52141525</v>
      </c>
      <c r="DHR398" s="62">
        <v>52141525</v>
      </c>
      <c r="DHS398" s="62">
        <v>52141525</v>
      </c>
      <c r="DHT398" s="62">
        <v>52141525</v>
      </c>
      <c r="DHU398" s="62">
        <v>52141525</v>
      </c>
      <c r="DHV398" s="62">
        <v>52141525</v>
      </c>
      <c r="DHW398" s="62">
        <v>52141525</v>
      </c>
      <c r="DHX398" s="62">
        <v>52141525</v>
      </c>
      <c r="DHY398" s="62">
        <v>52141525</v>
      </c>
      <c r="DHZ398" s="62">
        <v>52141525</v>
      </c>
      <c r="DIA398" s="62">
        <v>52141525</v>
      </c>
      <c r="DIB398" s="62">
        <v>52141525</v>
      </c>
      <c r="DIC398" s="62">
        <v>52141525</v>
      </c>
      <c r="DID398" s="62">
        <v>52141525</v>
      </c>
      <c r="DIE398" s="62">
        <v>52141525</v>
      </c>
      <c r="DIF398" s="62">
        <v>52141525</v>
      </c>
      <c r="DIG398" s="62">
        <v>52141525</v>
      </c>
      <c r="DIH398" s="62">
        <v>52141525</v>
      </c>
      <c r="DII398" s="62">
        <v>52141525</v>
      </c>
      <c r="DIJ398" s="62">
        <v>52141525</v>
      </c>
      <c r="DIK398" s="62">
        <v>52141525</v>
      </c>
      <c r="DIL398" s="62">
        <v>52141525</v>
      </c>
      <c r="DIM398" s="62">
        <v>52141525</v>
      </c>
      <c r="DIN398" s="62">
        <v>52141525</v>
      </c>
      <c r="DIO398" s="62">
        <v>52141525</v>
      </c>
      <c r="DIP398" s="62">
        <v>52141525</v>
      </c>
      <c r="DIQ398" s="62">
        <v>52141525</v>
      </c>
      <c r="DIR398" s="62">
        <v>52141525</v>
      </c>
      <c r="DIS398" s="62">
        <v>52141525</v>
      </c>
      <c r="DIT398" s="62">
        <v>52141525</v>
      </c>
      <c r="DIU398" s="62">
        <v>52141525</v>
      </c>
      <c r="DIV398" s="62">
        <v>52141525</v>
      </c>
      <c r="DIW398" s="62">
        <v>52141525</v>
      </c>
      <c r="DIX398" s="62">
        <v>52141525</v>
      </c>
      <c r="DIY398" s="62">
        <v>52141525</v>
      </c>
      <c r="DIZ398" s="62">
        <v>52141525</v>
      </c>
      <c r="DJA398" s="62">
        <v>52141525</v>
      </c>
      <c r="DJB398" s="62">
        <v>52141525</v>
      </c>
      <c r="DJC398" s="62">
        <v>52141525</v>
      </c>
      <c r="DJD398" s="62">
        <v>52141525</v>
      </c>
      <c r="DJE398" s="62">
        <v>52141525</v>
      </c>
      <c r="DJF398" s="62">
        <v>52141525</v>
      </c>
      <c r="DJG398" s="62">
        <v>52141525</v>
      </c>
      <c r="DJH398" s="62">
        <v>52141525</v>
      </c>
      <c r="DJI398" s="62">
        <v>52141525</v>
      </c>
      <c r="DJJ398" s="62">
        <v>52141525</v>
      </c>
      <c r="DJK398" s="62">
        <v>52141525</v>
      </c>
      <c r="DJL398" s="62">
        <v>52141525</v>
      </c>
      <c r="DJM398" s="62">
        <v>52141525</v>
      </c>
      <c r="DJN398" s="62">
        <v>52141525</v>
      </c>
      <c r="DJO398" s="62">
        <v>52141525</v>
      </c>
      <c r="DJP398" s="62">
        <v>52141525</v>
      </c>
      <c r="DJQ398" s="62">
        <v>52141525</v>
      </c>
      <c r="DJR398" s="62">
        <v>52141525</v>
      </c>
      <c r="DJS398" s="62">
        <v>52141525</v>
      </c>
      <c r="DJT398" s="62">
        <v>52141525</v>
      </c>
      <c r="DJU398" s="62">
        <v>52141525</v>
      </c>
      <c r="DJV398" s="62">
        <v>52141525</v>
      </c>
      <c r="DJW398" s="62">
        <v>52141525</v>
      </c>
      <c r="DJX398" s="62">
        <v>52141525</v>
      </c>
      <c r="DJY398" s="62">
        <v>52141525</v>
      </c>
      <c r="DJZ398" s="62">
        <v>52141525</v>
      </c>
      <c r="DKA398" s="62">
        <v>52141525</v>
      </c>
      <c r="DKB398" s="62">
        <v>52141525</v>
      </c>
      <c r="DKC398" s="62">
        <v>52141525</v>
      </c>
      <c r="DKD398" s="62">
        <v>52141525</v>
      </c>
      <c r="DKE398" s="62">
        <v>52141525</v>
      </c>
      <c r="DKF398" s="62">
        <v>52141525</v>
      </c>
      <c r="DKG398" s="62">
        <v>52141525</v>
      </c>
      <c r="DKH398" s="62">
        <v>52141525</v>
      </c>
      <c r="DKI398" s="62">
        <v>52141525</v>
      </c>
      <c r="DKJ398" s="62">
        <v>52141525</v>
      </c>
      <c r="DKK398" s="62">
        <v>52141525</v>
      </c>
      <c r="DKL398" s="62">
        <v>52141525</v>
      </c>
      <c r="DKM398" s="62">
        <v>52141525</v>
      </c>
      <c r="DKN398" s="62">
        <v>52141525</v>
      </c>
      <c r="DKO398" s="62">
        <v>52141525</v>
      </c>
      <c r="DKP398" s="62">
        <v>52141525</v>
      </c>
      <c r="DKQ398" s="62">
        <v>52141525</v>
      </c>
      <c r="DKR398" s="62">
        <v>52141525</v>
      </c>
      <c r="DKS398" s="62">
        <v>52141525</v>
      </c>
      <c r="DKT398" s="62">
        <v>52141525</v>
      </c>
      <c r="DKU398" s="62">
        <v>52141525</v>
      </c>
      <c r="DKV398" s="62">
        <v>52141525</v>
      </c>
      <c r="DKW398" s="62">
        <v>52141525</v>
      </c>
      <c r="DKX398" s="62">
        <v>52141525</v>
      </c>
      <c r="DKY398" s="62">
        <v>52141525</v>
      </c>
      <c r="DKZ398" s="62">
        <v>52141525</v>
      </c>
      <c r="DLA398" s="62">
        <v>52141525</v>
      </c>
      <c r="DLB398" s="62">
        <v>52141525</v>
      </c>
      <c r="DLC398" s="62">
        <v>52141525</v>
      </c>
      <c r="DLD398" s="62">
        <v>52141525</v>
      </c>
      <c r="DLE398" s="62">
        <v>52141525</v>
      </c>
      <c r="DLF398" s="62">
        <v>52141525</v>
      </c>
      <c r="DLG398" s="62">
        <v>52141525</v>
      </c>
      <c r="DLH398" s="62">
        <v>52141525</v>
      </c>
      <c r="DLI398" s="62">
        <v>52141525</v>
      </c>
      <c r="DLJ398" s="62">
        <v>52141525</v>
      </c>
      <c r="DLK398" s="62">
        <v>52141525</v>
      </c>
      <c r="DLL398" s="62">
        <v>52141525</v>
      </c>
      <c r="DLM398" s="62">
        <v>52141525</v>
      </c>
      <c r="DLN398" s="62">
        <v>52141525</v>
      </c>
      <c r="DLO398" s="62">
        <v>52141525</v>
      </c>
      <c r="DLP398" s="62">
        <v>52141525</v>
      </c>
      <c r="DLQ398" s="62">
        <v>52141525</v>
      </c>
      <c r="DLR398" s="62">
        <v>52141525</v>
      </c>
      <c r="DLS398" s="62">
        <v>52141525</v>
      </c>
      <c r="DLT398" s="62">
        <v>52141525</v>
      </c>
      <c r="DLU398" s="62">
        <v>52141525</v>
      </c>
      <c r="DLV398" s="62">
        <v>52141525</v>
      </c>
      <c r="DLW398" s="62">
        <v>52141525</v>
      </c>
      <c r="DLX398" s="62">
        <v>52141525</v>
      </c>
      <c r="DLY398" s="62">
        <v>52141525</v>
      </c>
      <c r="DLZ398" s="62">
        <v>52141525</v>
      </c>
      <c r="DMA398" s="62">
        <v>52141525</v>
      </c>
      <c r="DMB398" s="62">
        <v>52141525</v>
      </c>
      <c r="DMC398" s="62">
        <v>52141525</v>
      </c>
      <c r="DMD398" s="62">
        <v>52141525</v>
      </c>
      <c r="DME398" s="62">
        <v>52141525</v>
      </c>
      <c r="DMF398" s="62">
        <v>52141525</v>
      </c>
      <c r="DMG398" s="62">
        <v>52141525</v>
      </c>
      <c r="DMH398" s="62">
        <v>52141525</v>
      </c>
      <c r="DMI398" s="62">
        <v>52141525</v>
      </c>
      <c r="DMJ398" s="62">
        <v>52141525</v>
      </c>
      <c r="DMK398" s="62">
        <v>52141525</v>
      </c>
      <c r="DML398" s="62">
        <v>52141525</v>
      </c>
      <c r="DMM398" s="62">
        <v>52141525</v>
      </c>
      <c r="DMN398" s="62">
        <v>52141525</v>
      </c>
      <c r="DMO398" s="62">
        <v>52141525</v>
      </c>
      <c r="DMP398" s="62">
        <v>52141525</v>
      </c>
      <c r="DMQ398" s="62">
        <v>52141525</v>
      </c>
      <c r="DMR398" s="62">
        <v>52141525</v>
      </c>
      <c r="DMS398" s="62">
        <v>52141525</v>
      </c>
      <c r="DMT398" s="62">
        <v>52141525</v>
      </c>
      <c r="DMU398" s="62">
        <v>52141525</v>
      </c>
      <c r="DMV398" s="62">
        <v>52141525</v>
      </c>
      <c r="DMW398" s="62">
        <v>52141525</v>
      </c>
      <c r="DMX398" s="62">
        <v>52141525</v>
      </c>
      <c r="DMY398" s="62">
        <v>52141525</v>
      </c>
      <c r="DMZ398" s="62">
        <v>52141525</v>
      </c>
      <c r="DNA398" s="62">
        <v>52141525</v>
      </c>
      <c r="DNB398" s="62">
        <v>52141525</v>
      </c>
      <c r="DNC398" s="62">
        <v>52141525</v>
      </c>
      <c r="DND398" s="62">
        <v>52141525</v>
      </c>
      <c r="DNE398" s="62">
        <v>52141525</v>
      </c>
      <c r="DNF398" s="62">
        <v>52141525</v>
      </c>
      <c r="DNG398" s="62">
        <v>52141525</v>
      </c>
      <c r="DNH398" s="62">
        <v>52141525</v>
      </c>
      <c r="DNI398" s="62">
        <v>52141525</v>
      </c>
      <c r="DNJ398" s="62">
        <v>52141525</v>
      </c>
      <c r="DNK398" s="62">
        <v>52141525</v>
      </c>
      <c r="DNL398" s="62">
        <v>52141525</v>
      </c>
      <c r="DNM398" s="62">
        <v>52141525</v>
      </c>
      <c r="DNN398" s="62">
        <v>52141525</v>
      </c>
      <c r="DNO398" s="62">
        <v>52141525</v>
      </c>
      <c r="DNP398" s="62">
        <v>52141525</v>
      </c>
      <c r="DNQ398" s="62">
        <v>52141525</v>
      </c>
      <c r="DNR398" s="62">
        <v>52141525</v>
      </c>
      <c r="DNS398" s="62">
        <v>52141525</v>
      </c>
      <c r="DNT398" s="62">
        <v>52141525</v>
      </c>
      <c r="DNU398" s="62">
        <v>52141525</v>
      </c>
      <c r="DNV398" s="62">
        <v>52141525</v>
      </c>
      <c r="DNW398" s="62">
        <v>52141525</v>
      </c>
      <c r="DNX398" s="62">
        <v>52141525</v>
      </c>
      <c r="DNY398" s="62">
        <v>52141525</v>
      </c>
      <c r="DNZ398" s="62">
        <v>52141525</v>
      </c>
      <c r="DOA398" s="62">
        <v>52141525</v>
      </c>
      <c r="DOB398" s="62">
        <v>52141525</v>
      </c>
      <c r="DOC398" s="62">
        <v>52141525</v>
      </c>
      <c r="DOD398" s="62">
        <v>52141525</v>
      </c>
      <c r="DOE398" s="62">
        <v>52141525</v>
      </c>
      <c r="DOF398" s="62">
        <v>52141525</v>
      </c>
      <c r="DOG398" s="62">
        <v>52141525</v>
      </c>
      <c r="DOH398" s="62">
        <v>52141525</v>
      </c>
      <c r="DOI398" s="62">
        <v>52141525</v>
      </c>
      <c r="DOJ398" s="62">
        <v>52141525</v>
      </c>
      <c r="DOK398" s="62">
        <v>52141525</v>
      </c>
      <c r="DOL398" s="62">
        <v>52141525</v>
      </c>
      <c r="DOM398" s="62">
        <v>52141525</v>
      </c>
      <c r="DON398" s="62">
        <v>52141525</v>
      </c>
      <c r="DOO398" s="62">
        <v>52141525</v>
      </c>
      <c r="DOP398" s="62">
        <v>52141525</v>
      </c>
      <c r="DOQ398" s="62">
        <v>52141525</v>
      </c>
      <c r="DOR398" s="62">
        <v>52141525</v>
      </c>
      <c r="DOS398" s="62">
        <v>52141525</v>
      </c>
      <c r="DOT398" s="62">
        <v>52141525</v>
      </c>
      <c r="DOU398" s="62">
        <v>52141525</v>
      </c>
      <c r="DOV398" s="62">
        <v>52141525</v>
      </c>
      <c r="DOW398" s="62">
        <v>52141525</v>
      </c>
      <c r="DOX398" s="62">
        <v>52141525</v>
      </c>
      <c r="DOY398" s="62">
        <v>52141525</v>
      </c>
      <c r="DOZ398" s="62">
        <v>52141525</v>
      </c>
      <c r="DPA398" s="62">
        <v>52141525</v>
      </c>
      <c r="DPB398" s="62">
        <v>52141525</v>
      </c>
      <c r="DPC398" s="62">
        <v>52141525</v>
      </c>
      <c r="DPD398" s="62">
        <v>52141525</v>
      </c>
      <c r="DPE398" s="62">
        <v>52141525</v>
      </c>
      <c r="DPF398" s="62">
        <v>52141525</v>
      </c>
      <c r="DPG398" s="62">
        <v>52141525</v>
      </c>
      <c r="DPH398" s="62">
        <v>52141525</v>
      </c>
      <c r="DPI398" s="62">
        <v>52141525</v>
      </c>
      <c r="DPJ398" s="62">
        <v>52141525</v>
      </c>
      <c r="DPK398" s="62">
        <v>52141525</v>
      </c>
      <c r="DPL398" s="62">
        <v>52141525</v>
      </c>
      <c r="DPM398" s="62">
        <v>52141525</v>
      </c>
      <c r="DPN398" s="62">
        <v>52141525</v>
      </c>
      <c r="DPO398" s="62">
        <v>52141525</v>
      </c>
      <c r="DPP398" s="62">
        <v>52141525</v>
      </c>
      <c r="DPQ398" s="62">
        <v>52141525</v>
      </c>
      <c r="DPR398" s="62">
        <v>52141525</v>
      </c>
      <c r="DPS398" s="62">
        <v>52141525</v>
      </c>
      <c r="DPT398" s="62">
        <v>52141525</v>
      </c>
      <c r="DPU398" s="62">
        <v>52141525</v>
      </c>
      <c r="DPV398" s="62">
        <v>52141525</v>
      </c>
      <c r="DPW398" s="62">
        <v>52141525</v>
      </c>
      <c r="DPX398" s="62">
        <v>52141525</v>
      </c>
      <c r="DPY398" s="62">
        <v>52141525</v>
      </c>
      <c r="DPZ398" s="62">
        <v>52141525</v>
      </c>
      <c r="DQA398" s="62">
        <v>52141525</v>
      </c>
      <c r="DQB398" s="62">
        <v>52141525</v>
      </c>
      <c r="DQC398" s="62">
        <v>52141525</v>
      </c>
      <c r="DQD398" s="62">
        <v>52141525</v>
      </c>
      <c r="DQE398" s="62">
        <v>52141525</v>
      </c>
      <c r="DQF398" s="62">
        <v>52141525</v>
      </c>
      <c r="DQG398" s="62">
        <v>52141525</v>
      </c>
      <c r="DQH398" s="62">
        <v>52141525</v>
      </c>
      <c r="DQI398" s="62">
        <v>52141525</v>
      </c>
      <c r="DQJ398" s="62">
        <v>52141525</v>
      </c>
      <c r="DQK398" s="62">
        <v>52141525</v>
      </c>
      <c r="DQL398" s="62">
        <v>52141525</v>
      </c>
      <c r="DQM398" s="62">
        <v>52141525</v>
      </c>
      <c r="DQN398" s="62">
        <v>52141525</v>
      </c>
      <c r="DQO398" s="62">
        <v>52141525</v>
      </c>
      <c r="DQP398" s="62">
        <v>52141525</v>
      </c>
      <c r="DQQ398" s="62">
        <v>52141525</v>
      </c>
      <c r="DQR398" s="62">
        <v>52141525</v>
      </c>
      <c r="DQS398" s="62">
        <v>52141525</v>
      </c>
      <c r="DQT398" s="62">
        <v>52141525</v>
      </c>
      <c r="DQU398" s="62">
        <v>52141525</v>
      </c>
      <c r="DQV398" s="62">
        <v>52141525</v>
      </c>
      <c r="DQW398" s="62">
        <v>52141525</v>
      </c>
      <c r="DQX398" s="62">
        <v>52141525</v>
      </c>
      <c r="DQY398" s="62">
        <v>52141525</v>
      </c>
      <c r="DQZ398" s="62">
        <v>52141525</v>
      </c>
      <c r="DRA398" s="62">
        <v>52141525</v>
      </c>
      <c r="DRB398" s="62">
        <v>52141525</v>
      </c>
      <c r="DRC398" s="62">
        <v>52141525</v>
      </c>
      <c r="DRD398" s="62">
        <v>52141525</v>
      </c>
      <c r="DRE398" s="62">
        <v>52141525</v>
      </c>
      <c r="DRF398" s="62">
        <v>52141525</v>
      </c>
      <c r="DRG398" s="62">
        <v>52141525</v>
      </c>
      <c r="DRH398" s="62">
        <v>52141525</v>
      </c>
      <c r="DRI398" s="62">
        <v>52141525</v>
      </c>
      <c r="DRJ398" s="62">
        <v>52141525</v>
      </c>
      <c r="DRK398" s="62">
        <v>52141525</v>
      </c>
      <c r="DRL398" s="62">
        <v>52141525</v>
      </c>
      <c r="DRM398" s="62">
        <v>52141525</v>
      </c>
      <c r="DRN398" s="62">
        <v>52141525</v>
      </c>
      <c r="DRO398" s="62">
        <v>52141525</v>
      </c>
      <c r="DRP398" s="62">
        <v>52141525</v>
      </c>
      <c r="DRQ398" s="62">
        <v>52141525</v>
      </c>
      <c r="DRR398" s="62">
        <v>52141525</v>
      </c>
      <c r="DRS398" s="62">
        <v>52141525</v>
      </c>
      <c r="DRT398" s="62">
        <v>52141525</v>
      </c>
      <c r="DRU398" s="62">
        <v>52141525</v>
      </c>
      <c r="DRV398" s="62">
        <v>52141525</v>
      </c>
      <c r="DRW398" s="62">
        <v>52141525</v>
      </c>
      <c r="DRX398" s="62">
        <v>52141525</v>
      </c>
      <c r="DRY398" s="62">
        <v>52141525</v>
      </c>
      <c r="DRZ398" s="62">
        <v>52141525</v>
      </c>
      <c r="DSA398" s="62">
        <v>52141525</v>
      </c>
      <c r="DSB398" s="62">
        <v>52141525</v>
      </c>
      <c r="DSC398" s="62">
        <v>52141525</v>
      </c>
      <c r="DSD398" s="62">
        <v>52141525</v>
      </c>
      <c r="DSE398" s="62">
        <v>52141525</v>
      </c>
      <c r="DSF398" s="62">
        <v>52141525</v>
      </c>
      <c r="DSG398" s="62">
        <v>52141525</v>
      </c>
      <c r="DSH398" s="62">
        <v>52141525</v>
      </c>
      <c r="DSI398" s="62">
        <v>52141525</v>
      </c>
      <c r="DSJ398" s="62">
        <v>52141525</v>
      </c>
      <c r="DSK398" s="62">
        <v>52141525</v>
      </c>
      <c r="DSL398" s="62">
        <v>52141525</v>
      </c>
      <c r="DSM398" s="62">
        <v>52141525</v>
      </c>
      <c r="DSN398" s="62">
        <v>52141525</v>
      </c>
      <c r="DSO398" s="62">
        <v>52141525</v>
      </c>
      <c r="DSP398" s="62">
        <v>52141525</v>
      </c>
      <c r="DSQ398" s="62">
        <v>52141525</v>
      </c>
      <c r="DSR398" s="62">
        <v>52141525</v>
      </c>
      <c r="DSS398" s="62">
        <v>52141525</v>
      </c>
      <c r="DST398" s="62">
        <v>52141525</v>
      </c>
      <c r="DSU398" s="62">
        <v>52141525</v>
      </c>
      <c r="DSV398" s="62">
        <v>52141525</v>
      </c>
      <c r="DSW398" s="62">
        <v>52141525</v>
      </c>
      <c r="DSX398" s="62">
        <v>52141525</v>
      </c>
      <c r="DSY398" s="62">
        <v>52141525</v>
      </c>
      <c r="DSZ398" s="62">
        <v>52141525</v>
      </c>
      <c r="DTA398" s="62">
        <v>52141525</v>
      </c>
      <c r="DTB398" s="62">
        <v>52141525</v>
      </c>
      <c r="DTC398" s="62">
        <v>52141525</v>
      </c>
      <c r="DTD398" s="62">
        <v>52141525</v>
      </c>
      <c r="DTE398" s="62">
        <v>52141525</v>
      </c>
      <c r="DTF398" s="62">
        <v>52141525</v>
      </c>
      <c r="DTG398" s="62">
        <v>52141525</v>
      </c>
      <c r="DTH398" s="62">
        <v>52141525</v>
      </c>
      <c r="DTI398" s="62">
        <v>52141525</v>
      </c>
      <c r="DTJ398" s="62">
        <v>52141525</v>
      </c>
      <c r="DTK398" s="62">
        <v>52141525</v>
      </c>
      <c r="DTL398" s="62">
        <v>52141525</v>
      </c>
      <c r="DTM398" s="62">
        <v>52141525</v>
      </c>
      <c r="DTN398" s="62">
        <v>52141525</v>
      </c>
      <c r="DTO398" s="62">
        <v>52141525</v>
      </c>
      <c r="DTP398" s="62">
        <v>52141525</v>
      </c>
      <c r="DTQ398" s="62">
        <v>52141525</v>
      </c>
      <c r="DTR398" s="62">
        <v>52141525</v>
      </c>
      <c r="DTS398" s="62">
        <v>52141525</v>
      </c>
      <c r="DTT398" s="62">
        <v>52141525</v>
      </c>
      <c r="DTU398" s="62">
        <v>52141525</v>
      </c>
      <c r="DTV398" s="62">
        <v>52141525</v>
      </c>
      <c r="DTW398" s="62">
        <v>52141525</v>
      </c>
      <c r="DTX398" s="62">
        <v>52141525</v>
      </c>
      <c r="DTY398" s="62">
        <v>52141525</v>
      </c>
      <c r="DTZ398" s="62">
        <v>52141525</v>
      </c>
      <c r="DUA398" s="62">
        <v>52141525</v>
      </c>
      <c r="DUB398" s="62">
        <v>52141525</v>
      </c>
      <c r="DUC398" s="62">
        <v>52141525</v>
      </c>
      <c r="DUD398" s="62">
        <v>52141525</v>
      </c>
      <c r="DUE398" s="62">
        <v>52141525</v>
      </c>
      <c r="DUF398" s="62">
        <v>52141525</v>
      </c>
      <c r="DUG398" s="62">
        <v>52141525</v>
      </c>
      <c r="DUH398" s="62">
        <v>52141525</v>
      </c>
      <c r="DUI398" s="62">
        <v>52141525</v>
      </c>
      <c r="DUJ398" s="62">
        <v>52141525</v>
      </c>
      <c r="DUK398" s="62">
        <v>52141525</v>
      </c>
      <c r="DUL398" s="62">
        <v>52141525</v>
      </c>
      <c r="DUM398" s="62">
        <v>52141525</v>
      </c>
      <c r="DUN398" s="62">
        <v>52141525</v>
      </c>
      <c r="DUO398" s="62">
        <v>52141525</v>
      </c>
      <c r="DUP398" s="62">
        <v>52141525</v>
      </c>
      <c r="DUQ398" s="62">
        <v>52141525</v>
      </c>
      <c r="DUR398" s="62">
        <v>52141525</v>
      </c>
      <c r="DUS398" s="62">
        <v>52141525</v>
      </c>
      <c r="DUT398" s="62">
        <v>52141525</v>
      </c>
      <c r="DUU398" s="62">
        <v>52141525</v>
      </c>
      <c r="DUV398" s="62">
        <v>52141525</v>
      </c>
      <c r="DUW398" s="62">
        <v>52141525</v>
      </c>
      <c r="DUX398" s="62">
        <v>52141525</v>
      </c>
      <c r="DUY398" s="62">
        <v>52141525</v>
      </c>
      <c r="DUZ398" s="62">
        <v>52141525</v>
      </c>
      <c r="DVA398" s="62">
        <v>52141525</v>
      </c>
      <c r="DVB398" s="62">
        <v>52141525</v>
      </c>
      <c r="DVC398" s="62">
        <v>52141525</v>
      </c>
      <c r="DVD398" s="62">
        <v>52141525</v>
      </c>
      <c r="DVE398" s="62">
        <v>52141525</v>
      </c>
      <c r="DVF398" s="62">
        <v>52141525</v>
      </c>
      <c r="DVG398" s="62">
        <v>52141525</v>
      </c>
      <c r="DVH398" s="62">
        <v>52141525</v>
      </c>
      <c r="DVI398" s="62">
        <v>52141525</v>
      </c>
      <c r="DVJ398" s="62">
        <v>52141525</v>
      </c>
      <c r="DVK398" s="62">
        <v>52141525</v>
      </c>
      <c r="DVL398" s="62">
        <v>52141525</v>
      </c>
      <c r="DVM398" s="62">
        <v>52141525</v>
      </c>
      <c r="DVN398" s="62">
        <v>52141525</v>
      </c>
      <c r="DVO398" s="62">
        <v>52141525</v>
      </c>
      <c r="DVP398" s="62">
        <v>52141525</v>
      </c>
      <c r="DVQ398" s="62">
        <v>52141525</v>
      </c>
      <c r="DVR398" s="62">
        <v>52141525</v>
      </c>
      <c r="DVS398" s="62">
        <v>52141525</v>
      </c>
      <c r="DVT398" s="62">
        <v>52141525</v>
      </c>
      <c r="DVU398" s="62">
        <v>52141525</v>
      </c>
      <c r="DVV398" s="62">
        <v>52141525</v>
      </c>
      <c r="DVW398" s="62">
        <v>52141525</v>
      </c>
      <c r="DVX398" s="62">
        <v>52141525</v>
      </c>
      <c r="DVY398" s="62">
        <v>52141525</v>
      </c>
      <c r="DVZ398" s="62">
        <v>52141525</v>
      </c>
      <c r="DWA398" s="62">
        <v>52141525</v>
      </c>
      <c r="DWB398" s="62">
        <v>52141525</v>
      </c>
      <c r="DWC398" s="62">
        <v>52141525</v>
      </c>
      <c r="DWD398" s="62">
        <v>52141525</v>
      </c>
      <c r="DWE398" s="62">
        <v>52141525</v>
      </c>
      <c r="DWF398" s="62">
        <v>52141525</v>
      </c>
      <c r="DWG398" s="62">
        <v>52141525</v>
      </c>
      <c r="DWH398" s="62">
        <v>52141525</v>
      </c>
      <c r="DWI398" s="62">
        <v>52141525</v>
      </c>
      <c r="DWJ398" s="62">
        <v>52141525</v>
      </c>
      <c r="DWK398" s="62">
        <v>52141525</v>
      </c>
      <c r="DWL398" s="62">
        <v>52141525</v>
      </c>
      <c r="DWM398" s="62">
        <v>52141525</v>
      </c>
      <c r="DWN398" s="62">
        <v>52141525</v>
      </c>
      <c r="DWO398" s="62">
        <v>52141525</v>
      </c>
      <c r="DWP398" s="62">
        <v>52141525</v>
      </c>
      <c r="DWQ398" s="62">
        <v>52141525</v>
      </c>
      <c r="DWR398" s="62">
        <v>52141525</v>
      </c>
      <c r="DWS398" s="62">
        <v>52141525</v>
      </c>
      <c r="DWT398" s="62">
        <v>52141525</v>
      </c>
      <c r="DWU398" s="62">
        <v>52141525</v>
      </c>
      <c r="DWV398" s="62">
        <v>52141525</v>
      </c>
      <c r="DWW398" s="62">
        <v>52141525</v>
      </c>
      <c r="DWX398" s="62">
        <v>52141525</v>
      </c>
      <c r="DWY398" s="62">
        <v>52141525</v>
      </c>
      <c r="DWZ398" s="62">
        <v>52141525</v>
      </c>
      <c r="DXA398" s="62">
        <v>52141525</v>
      </c>
      <c r="DXB398" s="62">
        <v>52141525</v>
      </c>
      <c r="DXC398" s="62">
        <v>52141525</v>
      </c>
      <c r="DXD398" s="62">
        <v>52141525</v>
      </c>
      <c r="DXE398" s="62">
        <v>52141525</v>
      </c>
      <c r="DXF398" s="62">
        <v>52141525</v>
      </c>
      <c r="DXG398" s="62">
        <v>52141525</v>
      </c>
      <c r="DXH398" s="62">
        <v>52141525</v>
      </c>
      <c r="DXI398" s="62">
        <v>52141525</v>
      </c>
      <c r="DXJ398" s="62">
        <v>52141525</v>
      </c>
      <c r="DXK398" s="62">
        <v>52141525</v>
      </c>
      <c r="DXL398" s="62">
        <v>52141525</v>
      </c>
      <c r="DXM398" s="62">
        <v>52141525</v>
      </c>
      <c r="DXN398" s="62">
        <v>52141525</v>
      </c>
      <c r="DXO398" s="62">
        <v>52141525</v>
      </c>
      <c r="DXP398" s="62">
        <v>52141525</v>
      </c>
      <c r="DXQ398" s="62">
        <v>52141525</v>
      </c>
      <c r="DXR398" s="62">
        <v>52141525</v>
      </c>
      <c r="DXS398" s="62">
        <v>52141525</v>
      </c>
      <c r="DXT398" s="62">
        <v>52141525</v>
      </c>
      <c r="DXU398" s="62">
        <v>52141525</v>
      </c>
      <c r="DXV398" s="62">
        <v>52141525</v>
      </c>
      <c r="DXW398" s="62">
        <v>52141525</v>
      </c>
      <c r="DXX398" s="62">
        <v>52141525</v>
      </c>
      <c r="DXY398" s="62">
        <v>52141525</v>
      </c>
      <c r="DXZ398" s="62">
        <v>52141525</v>
      </c>
      <c r="DYA398" s="62">
        <v>52141525</v>
      </c>
      <c r="DYB398" s="62">
        <v>52141525</v>
      </c>
      <c r="DYC398" s="62">
        <v>52141525</v>
      </c>
      <c r="DYD398" s="62">
        <v>52141525</v>
      </c>
      <c r="DYE398" s="62">
        <v>52141525</v>
      </c>
      <c r="DYF398" s="62">
        <v>52141525</v>
      </c>
      <c r="DYG398" s="62">
        <v>52141525</v>
      </c>
      <c r="DYH398" s="62">
        <v>52141525</v>
      </c>
      <c r="DYI398" s="62">
        <v>52141525</v>
      </c>
      <c r="DYJ398" s="62">
        <v>52141525</v>
      </c>
      <c r="DYK398" s="62">
        <v>52141525</v>
      </c>
      <c r="DYL398" s="62">
        <v>52141525</v>
      </c>
      <c r="DYM398" s="62">
        <v>52141525</v>
      </c>
      <c r="DYN398" s="62">
        <v>52141525</v>
      </c>
      <c r="DYO398" s="62">
        <v>52141525</v>
      </c>
      <c r="DYP398" s="62">
        <v>52141525</v>
      </c>
      <c r="DYQ398" s="62">
        <v>52141525</v>
      </c>
      <c r="DYR398" s="62">
        <v>52141525</v>
      </c>
      <c r="DYS398" s="62">
        <v>52141525</v>
      </c>
      <c r="DYT398" s="62">
        <v>52141525</v>
      </c>
      <c r="DYU398" s="62">
        <v>52141525</v>
      </c>
      <c r="DYV398" s="62">
        <v>52141525</v>
      </c>
      <c r="DYW398" s="62">
        <v>52141525</v>
      </c>
      <c r="DYX398" s="62">
        <v>52141525</v>
      </c>
      <c r="DYY398" s="62">
        <v>52141525</v>
      </c>
      <c r="DYZ398" s="62">
        <v>52141525</v>
      </c>
      <c r="DZA398" s="62">
        <v>52141525</v>
      </c>
      <c r="DZB398" s="62">
        <v>52141525</v>
      </c>
      <c r="DZC398" s="62">
        <v>52141525</v>
      </c>
      <c r="DZD398" s="62">
        <v>52141525</v>
      </c>
      <c r="DZE398" s="62">
        <v>52141525</v>
      </c>
      <c r="DZF398" s="62">
        <v>52141525</v>
      </c>
      <c r="DZG398" s="62">
        <v>52141525</v>
      </c>
      <c r="DZH398" s="62">
        <v>52141525</v>
      </c>
      <c r="DZI398" s="62">
        <v>52141525</v>
      </c>
      <c r="DZJ398" s="62">
        <v>52141525</v>
      </c>
      <c r="DZK398" s="62">
        <v>52141525</v>
      </c>
      <c r="DZL398" s="62">
        <v>52141525</v>
      </c>
      <c r="DZM398" s="62">
        <v>52141525</v>
      </c>
      <c r="DZN398" s="62">
        <v>52141525</v>
      </c>
      <c r="DZO398" s="62">
        <v>52141525</v>
      </c>
      <c r="DZP398" s="62">
        <v>52141525</v>
      </c>
      <c r="DZQ398" s="62">
        <v>52141525</v>
      </c>
      <c r="DZR398" s="62">
        <v>52141525</v>
      </c>
      <c r="DZS398" s="62">
        <v>52141525</v>
      </c>
      <c r="DZT398" s="62">
        <v>52141525</v>
      </c>
      <c r="DZU398" s="62">
        <v>52141525</v>
      </c>
      <c r="DZV398" s="62">
        <v>52141525</v>
      </c>
      <c r="DZW398" s="62">
        <v>52141525</v>
      </c>
      <c r="DZX398" s="62">
        <v>52141525</v>
      </c>
      <c r="DZY398" s="62">
        <v>52141525</v>
      </c>
      <c r="DZZ398" s="62">
        <v>52141525</v>
      </c>
      <c r="EAA398" s="62">
        <v>52141525</v>
      </c>
      <c r="EAB398" s="62">
        <v>52141525</v>
      </c>
      <c r="EAC398" s="62">
        <v>52141525</v>
      </c>
      <c r="EAD398" s="62">
        <v>52141525</v>
      </c>
      <c r="EAE398" s="62">
        <v>52141525</v>
      </c>
      <c r="EAF398" s="62">
        <v>52141525</v>
      </c>
      <c r="EAG398" s="62">
        <v>52141525</v>
      </c>
      <c r="EAH398" s="62">
        <v>52141525</v>
      </c>
      <c r="EAI398" s="62">
        <v>52141525</v>
      </c>
      <c r="EAJ398" s="62">
        <v>52141525</v>
      </c>
      <c r="EAK398" s="62">
        <v>52141525</v>
      </c>
      <c r="EAL398" s="62">
        <v>52141525</v>
      </c>
      <c r="EAM398" s="62">
        <v>52141525</v>
      </c>
      <c r="EAN398" s="62">
        <v>52141525</v>
      </c>
      <c r="EAO398" s="62">
        <v>52141525</v>
      </c>
      <c r="EAP398" s="62">
        <v>52141525</v>
      </c>
      <c r="EAQ398" s="62">
        <v>52141525</v>
      </c>
      <c r="EAR398" s="62">
        <v>52141525</v>
      </c>
      <c r="EAS398" s="62">
        <v>52141525</v>
      </c>
      <c r="EAT398" s="62">
        <v>52141525</v>
      </c>
      <c r="EAU398" s="62">
        <v>52141525</v>
      </c>
      <c r="EAV398" s="62">
        <v>52141525</v>
      </c>
      <c r="EAW398" s="62">
        <v>52141525</v>
      </c>
      <c r="EAX398" s="62">
        <v>52141525</v>
      </c>
      <c r="EAY398" s="62">
        <v>52141525</v>
      </c>
      <c r="EAZ398" s="62">
        <v>52141525</v>
      </c>
      <c r="EBA398" s="62">
        <v>52141525</v>
      </c>
      <c r="EBB398" s="62">
        <v>52141525</v>
      </c>
      <c r="EBC398" s="62">
        <v>52141525</v>
      </c>
      <c r="EBD398" s="62">
        <v>52141525</v>
      </c>
      <c r="EBE398" s="62">
        <v>52141525</v>
      </c>
      <c r="EBF398" s="62">
        <v>52141525</v>
      </c>
      <c r="EBG398" s="62">
        <v>52141525</v>
      </c>
      <c r="EBH398" s="62">
        <v>52141525</v>
      </c>
      <c r="EBI398" s="62">
        <v>52141525</v>
      </c>
      <c r="EBJ398" s="62">
        <v>52141525</v>
      </c>
      <c r="EBK398" s="62">
        <v>52141525</v>
      </c>
      <c r="EBL398" s="62">
        <v>52141525</v>
      </c>
      <c r="EBM398" s="62">
        <v>52141525</v>
      </c>
      <c r="EBN398" s="62">
        <v>52141525</v>
      </c>
      <c r="EBO398" s="62">
        <v>52141525</v>
      </c>
      <c r="EBP398" s="62">
        <v>52141525</v>
      </c>
      <c r="EBQ398" s="62">
        <v>52141525</v>
      </c>
      <c r="EBR398" s="62">
        <v>52141525</v>
      </c>
      <c r="EBS398" s="62">
        <v>52141525</v>
      </c>
      <c r="EBT398" s="62">
        <v>52141525</v>
      </c>
      <c r="EBU398" s="62">
        <v>52141525</v>
      </c>
      <c r="EBV398" s="62">
        <v>52141525</v>
      </c>
      <c r="EBW398" s="62">
        <v>52141525</v>
      </c>
      <c r="EBX398" s="62">
        <v>52141525</v>
      </c>
      <c r="EBY398" s="62">
        <v>52141525</v>
      </c>
      <c r="EBZ398" s="62">
        <v>52141525</v>
      </c>
      <c r="ECA398" s="62">
        <v>52141525</v>
      </c>
      <c r="ECB398" s="62">
        <v>52141525</v>
      </c>
      <c r="ECC398" s="62">
        <v>52141525</v>
      </c>
      <c r="ECD398" s="62">
        <v>52141525</v>
      </c>
      <c r="ECE398" s="62">
        <v>52141525</v>
      </c>
      <c r="ECF398" s="62">
        <v>52141525</v>
      </c>
      <c r="ECG398" s="62">
        <v>52141525</v>
      </c>
      <c r="ECH398" s="62">
        <v>52141525</v>
      </c>
      <c r="ECI398" s="62">
        <v>52141525</v>
      </c>
      <c r="ECJ398" s="62">
        <v>52141525</v>
      </c>
      <c r="ECK398" s="62">
        <v>52141525</v>
      </c>
      <c r="ECL398" s="62">
        <v>52141525</v>
      </c>
      <c r="ECM398" s="62">
        <v>52141525</v>
      </c>
      <c r="ECN398" s="62">
        <v>52141525</v>
      </c>
      <c r="ECO398" s="62">
        <v>52141525</v>
      </c>
      <c r="ECP398" s="62">
        <v>52141525</v>
      </c>
      <c r="ECQ398" s="62">
        <v>52141525</v>
      </c>
      <c r="ECR398" s="62">
        <v>52141525</v>
      </c>
      <c r="ECS398" s="62">
        <v>52141525</v>
      </c>
      <c r="ECT398" s="62">
        <v>52141525</v>
      </c>
      <c r="ECU398" s="62">
        <v>52141525</v>
      </c>
      <c r="ECV398" s="62">
        <v>52141525</v>
      </c>
      <c r="ECW398" s="62">
        <v>52141525</v>
      </c>
      <c r="ECX398" s="62">
        <v>52141525</v>
      </c>
      <c r="ECY398" s="62">
        <v>52141525</v>
      </c>
      <c r="ECZ398" s="62">
        <v>52141525</v>
      </c>
      <c r="EDA398" s="62">
        <v>52141525</v>
      </c>
      <c r="EDB398" s="62">
        <v>52141525</v>
      </c>
      <c r="EDC398" s="62">
        <v>52141525</v>
      </c>
      <c r="EDD398" s="62">
        <v>52141525</v>
      </c>
      <c r="EDE398" s="62">
        <v>52141525</v>
      </c>
      <c r="EDF398" s="62">
        <v>52141525</v>
      </c>
      <c r="EDG398" s="62">
        <v>52141525</v>
      </c>
      <c r="EDH398" s="62">
        <v>52141525</v>
      </c>
      <c r="EDI398" s="62">
        <v>52141525</v>
      </c>
      <c r="EDJ398" s="62">
        <v>52141525</v>
      </c>
      <c r="EDK398" s="62">
        <v>52141525</v>
      </c>
      <c r="EDL398" s="62">
        <v>52141525</v>
      </c>
      <c r="EDM398" s="62">
        <v>52141525</v>
      </c>
      <c r="EDN398" s="62">
        <v>52141525</v>
      </c>
      <c r="EDO398" s="62">
        <v>52141525</v>
      </c>
      <c r="EDP398" s="62">
        <v>52141525</v>
      </c>
      <c r="EDQ398" s="62">
        <v>52141525</v>
      </c>
      <c r="EDR398" s="62">
        <v>52141525</v>
      </c>
      <c r="EDS398" s="62">
        <v>52141525</v>
      </c>
      <c r="EDT398" s="62">
        <v>52141525</v>
      </c>
      <c r="EDU398" s="62">
        <v>52141525</v>
      </c>
      <c r="EDV398" s="62">
        <v>52141525</v>
      </c>
      <c r="EDW398" s="62">
        <v>52141525</v>
      </c>
      <c r="EDX398" s="62">
        <v>52141525</v>
      </c>
      <c r="EDY398" s="62">
        <v>52141525</v>
      </c>
      <c r="EDZ398" s="62">
        <v>52141525</v>
      </c>
      <c r="EEA398" s="62">
        <v>52141525</v>
      </c>
      <c r="EEB398" s="62">
        <v>52141525</v>
      </c>
      <c r="EEC398" s="62">
        <v>52141525</v>
      </c>
      <c r="EED398" s="62">
        <v>52141525</v>
      </c>
      <c r="EEE398" s="62">
        <v>52141525</v>
      </c>
      <c r="EEF398" s="62">
        <v>52141525</v>
      </c>
      <c r="EEG398" s="62">
        <v>52141525</v>
      </c>
      <c r="EEH398" s="62">
        <v>52141525</v>
      </c>
      <c r="EEI398" s="62">
        <v>52141525</v>
      </c>
      <c r="EEJ398" s="62">
        <v>52141525</v>
      </c>
      <c r="EEK398" s="62">
        <v>52141525</v>
      </c>
      <c r="EEL398" s="62">
        <v>52141525</v>
      </c>
      <c r="EEM398" s="62">
        <v>52141525</v>
      </c>
      <c r="EEN398" s="62">
        <v>52141525</v>
      </c>
      <c r="EEO398" s="62">
        <v>52141525</v>
      </c>
      <c r="EEP398" s="62">
        <v>52141525</v>
      </c>
      <c r="EEQ398" s="62">
        <v>52141525</v>
      </c>
      <c r="EER398" s="62">
        <v>52141525</v>
      </c>
      <c r="EES398" s="62">
        <v>52141525</v>
      </c>
      <c r="EET398" s="62">
        <v>52141525</v>
      </c>
      <c r="EEU398" s="62">
        <v>52141525</v>
      </c>
      <c r="EEV398" s="62">
        <v>52141525</v>
      </c>
      <c r="EEW398" s="62">
        <v>52141525</v>
      </c>
      <c r="EEX398" s="62">
        <v>52141525</v>
      </c>
      <c r="EEY398" s="62">
        <v>52141525</v>
      </c>
      <c r="EEZ398" s="62">
        <v>52141525</v>
      </c>
      <c r="EFA398" s="62">
        <v>52141525</v>
      </c>
      <c r="EFB398" s="62">
        <v>52141525</v>
      </c>
      <c r="EFC398" s="62">
        <v>52141525</v>
      </c>
      <c r="EFD398" s="62">
        <v>52141525</v>
      </c>
      <c r="EFE398" s="62">
        <v>52141525</v>
      </c>
      <c r="EFF398" s="62">
        <v>52141525</v>
      </c>
      <c r="EFG398" s="62">
        <v>52141525</v>
      </c>
      <c r="EFH398" s="62">
        <v>52141525</v>
      </c>
      <c r="EFI398" s="62">
        <v>52141525</v>
      </c>
      <c r="EFJ398" s="62">
        <v>52141525</v>
      </c>
      <c r="EFK398" s="62">
        <v>52141525</v>
      </c>
      <c r="EFL398" s="62">
        <v>52141525</v>
      </c>
      <c r="EFM398" s="62">
        <v>52141525</v>
      </c>
      <c r="EFN398" s="62">
        <v>52141525</v>
      </c>
      <c r="EFO398" s="62">
        <v>52141525</v>
      </c>
      <c r="EFP398" s="62">
        <v>52141525</v>
      </c>
      <c r="EFQ398" s="62">
        <v>52141525</v>
      </c>
      <c r="EFR398" s="62">
        <v>52141525</v>
      </c>
      <c r="EFS398" s="62">
        <v>52141525</v>
      </c>
      <c r="EFT398" s="62">
        <v>52141525</v>
      </c>
      <c r="EFU398" s="62">
        <v>52141525</v>
      </c>
      <c r="EFV398" s="62">
        <v>52141525</v>
      </c>
      <c r="EFW398" s="62">
        <v>52141525</v>
      </c>
      <c r="EFX398" s="62">
        <v>52141525</v>
      </c>
      <c r="EFY398" s="62">
        <v>52141525</v>
      </c>
      <c r="EFZ398" s="62">
        <v>52141525</v>
      </c>
      <c r="EGA398" s="62">
        <v>52141525</v>
      </c>
      <c r="EGB398" s="62">
        <v>52141525</v>
      </c>
      <c r="EGC398" s="62">
        <v>52141525</v>
      </c>
      <c r="EGD398" s="62">
        <v>52141525</v>
      </c>
      <c r="EGE398" s="62">
        <v>52141525</v>
      </c>
      <c r="EGF398" s="62">
        <v>52141525</v>
      </c>
      <c r="EGG398" s="62">
        <v>52141525</v>
      </c>
      <c r="EGH398" s="62">
        <v>52141525</v>
      </c>
      <c r="EGI398" s="62">
        <v>52141525</v>
      </c>
      <c r="EGJ398" s="62">
        <v>52141525</v>
      </c>
      <c r="EGK398" s="62">
        <v>52141525</v>
      </c>
      <c r="EGL398" s="62">
        <v>52141525</v>
      </c>
      <c r="EGM398" s="62">
        <v>52141525</v>
      </c>
      <c r="EGN398" s="62">
        <v>52141525</v>
      </c>
      <c r="EGO398" s="62">
        <v>52141525</v>
      </c>
      <c r="EGP398" s="62">
        <v>52141525</v>
      </c>
      <c r="EGQ398" s="62">
        <v>52141525</v>
      </c>
      <c r="EGR398" s="62">
        <v>52141525</v>
      </c>
      <c r="EGS398" s="62">
        <v>52141525</v>
      </c>
      <c r="EGT398" s="62">
        <v>52141525</v>
      </c>
      <c r="EGU398" s="62">
        <v>52141525</v>
      </c>
      <c r="EGV398" s="62">
        <v>52141525</v>
      </c>
      <c r="EGW398" s="62">
        <v>52141525</v>
      </c>
      <c r="EGX398" s="62">
        <v>52141525</v>
      </c>
      <c r="EGY398" s="62">
        <v>52141525</v>
      </c>
      <c r="EGZ398" s="62">
        <v>52141525</v>
      </c>
      <c r="EHA398" s="62">
        <v>52141525</v>
      </c>
      <c r="EHB398" s="62">
        <v>52141525</v>
      </c>
      <c r="EHC398" s="62">
        <v>52141525</v>
      </c>
      <c r="EHD398" s="62">
        <v>52141525</v>
      </c>
      <c r="EHE398" s="62">
        <v>52141525</v>
      </c>
      <c r="EHF398" s="62">
        <v>52141525</v>
      </c>
      <c r="EHG398" s="62">
        <v>52141525</v>
      </c>
      <c r="EHH398" s="62">
        <v>52141525</v>
      </c>
      <c r="EHI398" s="62">
        <v>52141525</v>
      </c>
      <c r="EHJ398" s="62">
        <v>52141525</v>
      </c>
      <c r="EHK398" s="62">
        <v>52141525</v>
      </c>
      <c r="EHL398" s="62">
        <v>52141525</v>
      </c>
      <c r="EHM398" s="62">
        <v>52141525</v>
      </c>
      <c r="EHN398" s="62">
        <v>52141525</v>
      </c>
      <c r="EHO398" s="62">
        <v>52141525</v>
      </c>
      <c r="EHP398" s="62">
        <v>52141525</v>
      </c>
      <c r="EHQ398" s="62">
        <v>52141525</v>
      </c>
      <c r="EHR398" s="62">
        <v>52141525</v>
      </c>
      <c r="EHS398" s="62">
        <v>52141525</v>
      </c>
      <c r="EHT398" s="62">
        <v>52141525</v>
      </c>
      <c r="EHU398" s="62">
        <v>52141525</v>
      </c>
      <c r="EHV398" s="62">
        <v>52141525</v>
      </c>
      <c r="EHW398" s="62">
        <v>52141525</v>
      </c>
      <c r="EHX398" s="62">
        <v>52141525</v>
      </c>
      <c r="EHY398" s="62">
        <v>52141525</v>
      </c>
      <c r="EHZ398" s="62">
        <v>52141525</v>
      </c>
      <c r="EIA398" s="62">
        <v>52141525</v>
      </c>
      <c r="EIB398" s="62">
        <v>52141525</v>
      </c>
      <c r="EIC398" s="62">
        <v>52141525</v>
      </c>
      <c r="EID398" s="62">
        <v>52141525</v>
      </c>
      <c r="EIE398" s="62">
        <v>52141525</v>
      </c>
      <c r="EIF398" s="62">
        <v>52141525</v>
      </c>
      <c r="EIG398" s="62">
        <v>52141525</v>
      </c>
      <c r="EIH398" s="62">
        <v>52141525</v>
      </c>
      <c r="EII398" s="62">
        <v>52141525</v>
      </c>
      <c r="EIJ398" s="62">
        <v>52141525</v>
      </c>
      <c r="EIK398" s="62">
        <v>52141525</v>
      </c>
      <c r="EIL398" s="62">
        <v>52141525</v>
      </c>
      <c r="EIM398" s="62">
        <v>52141525</v>
      </c>
      <c r="EIN398" s="62">
        <v>52141525</v>
      </c>
      <c r="EIO398" s="62">
        <v>52141525</v>
      </c>
      <c r="EIP398" s="62">
        <v>52141525</v>
      </c>
      <c r="EIQ398" s="62">
        <v>52141525</v>
      </c>
      <c r="EIR398" s="62">
        <v>52141525</v>
      </c>
      <c r="EIS398" s="62">
        <v>52141525</v>
      </c>
      <c r="EIT398" s="62">
        <v>52141525</v>
      </c>
      <c r="EIU398" s="62">
        <v>52141525</v>
      </c>
      <c r="EIV398" s="62">
        <v>52141525</v>
      </c>
      <c r="EIW398" s="62">
        <v>52141525</v>
      </c>
      <c r="EIX398" s="62">
        <v>52141525</v>
      </c>
      <c r="EIY398" s="62">
        <v>52141525</v>
      </c>
      <c r="EIZ398" s="62">
        <v>52141525</v>
      </c>
      <c r="EJA398" s="62">
        <v>52141525</v>
      </c>
      <c r="EJB398" s="62">
        <v>52141525</v>
      </c>
      <c r="EJC398" s="62">
        <v>52141525</v>
      </c>
      <c r="EJD398" s="62">
        <v>52141525</v>
      </c>
      <c r="EJE398" s="62">
        <v>52141525</v>
      </c>
      <c r="EJF398" s="62">
        <v>52141525</v>
      </c>
      <c r="EJG398" s="62">
        <v>52141525</v>
      </c>
      <c r="EJH398" s="62">
        <v>52141525</v>
      </c>
      <c r="EJI398" s="62">
        <v>52141525</v>
      </c>
      <c r="EJJ398" s="62">
        <v>52141525</v>
      </c>
      <c r="EJK398" s="62">
        <v>52141525</v>
      </c>
      <c r="EJL398" s="62">
        <v>52141525</v>
      </c>
      <c r="EJM398" s="62">
        <v>52141525</v>
      </c>
      <c r="EJN398" s="62">
        <v>52141525</v>
      </c>
      <c r="EJO398" s="62">
        <v>52141525</v>
      </c>
      <c r="EJP398" s="62">
        <v>52141525</v>
      </c>
      <c r="EJQ398" s="62">
        <v>52141525</v>
      </c>
      <c r="EJR398" s="62">
        <v>52141525</v>
      </c>
      <c r="EJS398" s="62">
        <v>52141525</v>
      </c>
      <c r="EJT398" s="62">
        <v>52141525</v>
      </c>
      <c r="EJU398" s="62">
        <v>52141525</v>
      </c>
      <c r="EJV398" s="62">
        <v>52141525</v>
      </c>
      <c r="EJW398" s="62">
        <v>52141525</v>
      </c>
      <c r="EJX398" s="62">
        <v>52141525</v>
      </c>
      <c r="EJY398" s="62">
        <v>52141525</v>
      </c>
      <c r="EJZ398" s="62">
        <v>52141525</v>
      </c>
      <c r="EKA398" s="62">
        <v>52141525</v>
      </c>
      <c r="EKB398" s="62">
        <v>52141525</v>
      </c>
      <c r="EKC398" s="62">
        <v>52141525</v>
      </c>
      <c r="EKD398" s="62">
        <v>52141525</v>
      </c>
      <c r="EKE398" s="62">
        <v>52141525</v>
      </c>
      <c r="EKF398" s="62">
        <v>52141525</v>
      </c>
      <c r="EKG398" s="62">
        <v>52141525</v>
      </c>
      <c r="EKH398" s="62">
        <v>52141525</v>
      </c>
      <c r="EKI398" s="62">
        <v>52141525</v>
      </c>
      <c r="EKJ398" s="62">
        <v>52141525</v>
      </c>
      <c r="EKK398" s="62">
        <v>52141525</v>
      </c>
      <c r="EKL398" s="62">
        <v>52141525</v>
      </c>
      <c r="EKM398" s="62">
        <v>52141525</v>
      </c>
      <c r="EKN398" s="62">
        <v>52141525</v>
      </c>
      <c r="EKO398" s="62">
        <v>52141525</v>
      </c>
      <c r="EKP398" s="62">
        <v>52141525</v>
      </c>
      <c r="EKQ398" s="62">
        <v>52141525</v>
      </c>
      <c r="EKR398" s="62">
        <v>52141525</v>
      </c>
      <c r="EKS398" s="62">
        <v>52141525</v>
      </c>
      <c r="EKT398" s="62">
        <v>52141525</v>
      </c>
      <c r="EKU398" s="62">
        <v>52141525</v>
      </c>
      <c r="EKV398" s="62">
        <v>52141525</v>
      </c>
      <c r="EKW398" s="62">
        <v>52141525</v>
      </c>
      <c r="EKX398" s="62">
        <v>52141525</v>
      </c>
      <c r="EKY398" s="62">
        <v>52141525</v>
      </c>
      <c r="EKZ398" s="62">
        <v>52141525</v>
      </c>
      <c r="ELA398" s="62">
        <v>52141525</v>
      </c>
      <c r="ELB398" s="62">
        <v>52141525</v>
      </c>
      <c r="ELC398" s="62">
        <v>52141525</v>
      </c>
      <c r="ELD398" s="62">
        <v>52141525</v>
      </c>
      <c r="ELE398" s="62">
        <v>52141525</v>
      </c>
      <c r="ELF398" s="62">
        <v>52141525</v>
      </c>
      <c r="ELG398" s="62">
        <v>52141525</v>
      </c>
      <c r="ELH398" s="62">
        <v>52141525</v>
      </c>
      <c r="ELI398" s="62">
        <v>52141525</v>
      </c>
      <c r="ELJ398" s="62">
        <v>52141525</v>
      </c>
      <c r="ELK398" s="62">
        <v>52141525</v>
      </c>
      <c r="ELL398" s="62">
        <v>52141525</v>
      </c>
      <c r="ELM398" s="62">
        <v>52141525</v>
      </c>
      <c r="ELN398" s="62">
        <v>52141525</v>
      </c>
      <c r="ELO398" s="62">
        <v>52141525</v>
      </c>
      <c r="ELP398" s="62">
        <v>52141525</v>
      </c>
      <c r="ELQ398" s="62">
        <v>52141525</v>
      </c>
      <c r="ELR398" s="62">
        <v>52141525</v>
      </c>
      <c r="ELS398" s="62">
        <v>52141525</v>
      </c>
      <c r="ELT398" s="62">
        <v>52141525</v>
      </c>
      <c r="ELU398" s="62">
        <v>52141525</v>
      </c>
      <c r="ELV398" s="62">
        <v>52141525</v>
      </c>
      <c r="ELW398" s="62">
        <v>52141525</v>
      </c>
      <c r="ELX398" s="62">
        <v>52141525</v>
      </c>
      <c r="ELY398" s="62">
        <v>52141525</v>
      </c>
      <c r="ELZ398" s="62">
        <v>52141525</v>
      </c>
      <c r="EMA398" s="62">
        <v>52141525</v>
      </c>
      <c r="EMB398" s="62">
        <v>52141525</v>
      </c>
      <c r="EMC398" s="62">
        <v>52141525</v>
      </c>
      <c r="EMD398" s="62">
        <v>52141525</v>
      </c>
      <c r="EME398" s="62">
        <v>52141525</v>
      </c>
      <c r="EMF398" s="62">
        <v>52141525</v>
      </c>
      <c r="EMG398" s="62">
        <v>52141525</v>
      </c>
      <c r="EMH398" s="62">
        <v>52141525</v>
      </c>
      <c r="EMI398" s="62">
        <v>52141525</v>
      </c>
      <c r="EMJ398" s="62">
        <v>52141525</v>
      </c>
      <c r="EMK398" s="62">
        <v>52141525</v>
      </c>
      <c r="EML398" s="62">
        <v>52141525</v>
      </c>
      <c r="EMM398" s="62">
        <v>52141525</v>
      </c>
      <c r="EMN398" s="62">
        <v>52141525</v>
      </c>
      <c r="EMO398" s="62">
        <v>52141525</v>
      </c>
      <c r="EMP398" s="62">
        <v>52141525</v>
      </c>
      <c r="EMQ398" s="62">
        <v>52141525</v>
      </c>
      <c r="EMR398" s="62">
        <v>52141525</v>
      </c>
      <c r="EMS398" s="62">
        <v>52141525</v>
      </c>
      <c r="EMT398" s="62">
        <v>52141525</v>
      </c>
      <c r="EMU398" s="62">
        <v>52141525</v>
      </c>
      <c r="EMV398" s="62">
        <v>52141525</v>
      </c>
      <c r="EMW398" s="62">
        <v>52141525</v>
      </c>
      <c r="EMX398" s="62">
        <v>52141525</v>
      </c>
      <c r="EMY398" s="62">
        <v>52141525</v>
      </c>
      <c r="EMZ398" s="62">
        <v>52141525</v>
      </c>
      <c r="ENA398" s="62">
        <v>52141525</v>
      </c>
      <c r="ENB398" s="62">
        <v>52141525</v>
      </c>
      <c r="ENC398" s="62">
        <v>52141525</v>
      </c>
      <c r="END398" s="62">
        <v>52141525</v>
      </c>
      <c r="ENE398" s="62">
        <v>52141525</v>
      </c>
      <c r="ENF398" s="62">
        <v>52141525</v>
      </c>
      <c r="ENG398" s="62">
        <v>52141525</v>
      </c>
      <c r="ENH398" s="62">
        <v>52141525</v>
      </c>
      <c r="ENI398" s="62">
        <v>52141525</v>
      </c>
      <c r="ENJ398" s="62">
        <v>52141525</v>
      </c>
      <c r="ENK398" s="62">
        <v>52141525</v>
      </c>
      <c r="ENL398" s="62">
        <v>52141525</v>
      </c>
      <c r="ENM398" s="62">
        <v>52141525</v>
      </c>
      <c r="ENN398" s="62">
        <v>52141525</v>
      </c>
      <c r="ENO398" s="62">
        <v>52141525</v>
      </c>
      <c r="ENP398" s="62">
        <v>52141525</v>
      </c>
      <c r="ENQ398" s="62">
        <v>52141525</v>
      </c>
      <c r="ENR398" s="62">
        <v>52141525</v>
      </c>
      <c r="ENS398" s="62">
        <v>52141525</v>
      </c>
      <c r="ENT398" s="62">
        <v>52141525</v>
      </c>
      <c r="ENU398" s="62">
        <v>52141525</v>
      </c>
      <c r="ENV398" s="62">
        <v>52141525</v>
      </c>
      <c r="ENW398" s="62">
        <v>52141525</v>
      </c>
      <c r="ENX398" s="62">
        <v>52141525</v>
      </c>
      <c r="ENY398" s="62">
        <v>52141525</v>
      </c>
      <c r="ENZ398" s="62">
        <v>52141525</v>
      </c>
      <c r="EOA398" s="62">
        <v>52141525</v>
      </c>
      <c r="EOB398" s="62">
        <v>52141525</v>
      </c>
      <c r="EOC398" s="62">
        <v>52141525</v>
      </c>
      <c r="EOD398" s="62">
        <v>52141525</v>
      </c>
      <c r="EOE398" s="62">
        <v>52141525</v>
      </c>
      <c r="EOF398" s="62">
        <v>52141525</v>
      </c>
      <c r="EOG398" s="62">
        <v>52141525</v>
      </c>
      <c r="EOH398" s="62">
        <v>52141525</v>
      </c>
      <c r="EOI398" s="62">
        <v>52141525</v>
      </c>
      <c r="EOJ398" s="62">
        <v>52141525</v>
      </c>
      <c r="EOK398" s="62">
        <v>52141525</v>
      </c>
      <c r="EOL398" s="62">
        <v>52141525</v>
      </c>
      <c r="EOM398" s="62">
        <v>52141525</v>
      </c>
      <c r="EON398" s="62">
        <v>52141525</v>
      </c>
      <c r="EOO398" s="62">
        <v>52141525</v>
      </c>
      <c r="EOP398" s="62">
        <v>52141525</v>
      </c>
      <c r="EOQ398" s="62">
        <v>52141525</v>
      </c>
      <c r="EOR398" s="62">
        <v>52141525</v>
      </c>
      <c r="EOS398" s="62">
        <v>52141525</v>
      </c>
      <c r="EOT398" s="62">
        <v>52141525</v>
      </c>
      <c r="EOU398" s="62">
        <v>52141525</v>
      </c>
      <c r="EOV398" s="62">
        <v>52141525</v>
      </c>
      <c r="EOW398" s="62">
        <v>52141525</v>
      </c>
      <c r="EOX398" s="62">
        <v>52141525</v>
      </c>
      <c r="EOY398" s="62">
        <v>52141525</v>
      </c>
      <c r="EOZ398" s="62">
        <v>52141525</v>
      </c>
      <c r="EPA398" s="62">
        <v>52141525</v>
      </c>
      <c r="EPB398" s="62">
        <v>52141525</v>
      </c>
      <c r="EPC398" s="62">
        <v>52141525</v>
      </c>
      <c r="EPD398" s="62">
        <v>52141525</v>
      </c>
      <c r="EPE398" s="62">
        <v>52141525</v>
      </c>
      <c r="EPF398" s="62">
        <v>52141525</v>
      </c>
      <c r="EPG398" s="62">
        <v>52141525</v>
      </c>
      <c r="EPH398" s="62">
        <v>52141525</v>
      </c>
      <c r="EPI398" s="62">
        <v>52141525</v>
      </c>
      <c r="EPJ398" s="62">
        <v>52141525</v>
      </c>
      <c r="EPK398" s="62">
        <v>52141525</v>
      </c>
      <c r="EPL398" s="62">
        <v>52141525</v>
      </c>
      <c r="EPM398" s="62">
        <v>52141525</v>
      </c>
      <c r="EPN398" s="62">
        <v>52141525</v>
      </c>
      <c r="EPO398" s="62">
        <v>52141525</v>
      </c>
      <c r="EPP398" s="62">
        <v>52141525</v>
      </c>
      <c r="EPQ398" s="62">
        <v>52141525</v>
      </c>
      <c r="EPR398" s="62">
        <v>52141525</v>
      </c>
      <c r="EPS398" s="62">
        <v>52141525</v>
      </c>
      <c r="EPT398" s="62">
        <v>52141525</v>
      </c>
      <c r="EPU398" s="62">
        <v>52141525</v>
      </c>
      <c r="EPV398" s="62">
        <v>52141525</v>
      </c>
      <c r="EPW398" s="62">
        <v>52141525</v>
      </c>
      <c r="EPX398" s="62">
        <v>52141525</v>
      </c>
      <c r="EPY398" s="62">
        <v>52141525</v>
      </c>
      <c r="EPZ398" s="62">
        <v>52141525</v>
      </c>
      <c r="EQA398" s="62">
        <v>52141525</v>
      </c>
      <c r="EQB398" s="62">
        <v>52141525</v>
      </c>
      <c r="EQC398" s="62">
        <v>52141525</v>
      </c>
      <c r="EQD398" s="62">
        <v>52141525</v>
      </c>
      <c r="EQE398" s="62">
        <v>52141525</v>
      </c>
      <c r="EQF398" s="62">
        <v>52141525</v>
      </c>
      <c r="EQG398" s="62">
        <v>52141525</v>
      </c>
      <c r="EQH398" s="62">
        <v>52141525</v>
      </c>
      <c r="EQI398" s="62">
        <v>52141525</v>
      </c>
      <c r="EQJ398" s="62">
        <v>52141525</v>
      </c>
      <c r="EQK398" s="62">
        <v>52141525</v>
      </c>
      <c r="EQL398" s="62">
        <v>52141525</v>
      </c>
      <c r="EQM398" s="62">
        <v>52141525</v>
      </c>
      <c r="EQN398" s="62">
        <v>52141525</v>
      </c>
      <c r="EQO398" s="62">
        <v>52141525</v>
      </c>
      <c r="EQP398" s="62">
        <v>52141525</v>
      </c>
      <c r="EQQ398" s="62">
        <v>52141525</v>
      </c>
      <c r="EQR398" s="62">
        <v>52141525</v>
      </c>
      <c r="EQS398" s="62">
        <v>52141525</v>
      </c>
      <c r="EQT398" s="62">
        <v>52141525</v>
      </c>
      <c r="EQU398" s="62">
        <v>52141525</v>
      </c>
      <c r="EQV398" s="62">
        <v>52141525</v>
      </c>
      <c r="EQW398" s="62">
        <v>52141525</v>
      </c>
      <c r="EQX398" s="62">
        <v>52141525</v>
      </c>
      <c r="EQY398" s="62">
        <v>52141525</v>
      </c>
      <c r="EQZ398" s="62">
        <v>52141525</v>
      </c>
      <c r="ERA398" s="62">
        <v>52141525</v>
      </c>
      <c r="ERB398" s="62">
        <v>52141525</v>
      </c>
      <c r="ERC398" s="62">
        <v>52141525</v>
      </c>
      <c r="ERD398" s="62">
        <v>52141525</v>
      </c>
      <c r="ERE398" s="62">
        <v>52141525</v>
      </c>
      <c r="ERF398" s="62">
        <v>52141525</v>
      </c>
      <c r="ERG398" s="62">
        <v>52141525</v>
      </c>
      <c r="ERH398" s="62">
        <v>52141525</v>
      </c>
      <c r="ERI398" s="62">
        <v>52141525</v>
      </c>
      <c r="ERJ398" s="62">
        <v>52141525</v>
      </c>
      <c r="ERK398" s="62">
        <v>52141525</v>
      </c>
      <c r="ERL398" s="62">
        <v>52141525</v>
      </c>
      <c r="ERM398" s="62">
        <v>52141525</v>
      </c>
      <c r="ERN398" s="62">
        <v>52141525</v>
      </c>
      <c r="ERO398" s="62">
        <v>52141525</v>
      </c>
      <c r="ERP398" s="62">
        <v>52141525</v>
      </c>
      <c r="ERQ398" s="62">
        <v>52141525</v>
      </c>
      <c r="ERR398" s="62">
        <v>52141525</v>
      </c>
      <c r="ERS398" s="62">
        <v>52141525</v>
      </c>
      <c r="ERT398" s="62">
        <v>52141525</v>
      </c>
      <c r="ERU398" s="62">
        <v>52141525</v>
      </c>
      <c r="ERV398" s="62">
        <v>52141525</v>
      </c>
      <c r="ERW398" s="62">
        <v>52141525</v>
      </c>
      <c r="ERX398" s="62">
        <v>52141525</v>
      </c>
      <c r="ERY398" s="62">
        <v>52141525</v>
      </c>
      <c r="ERZ398" s="62">
        <v>52141525</v>
      </c>
      <c r="ESA398" s="62">
        <v>52141525</v>
      </c>
      <c r="ESB398" s="62">
        <v>52141525</v>
      </c>
      <c r="ESC398" s="62">
        <v>52141525</v>
      </c>
      <c r="ESD398" s="62">
        <v>52141525</v>
      </c>
      <c r="ESE398" s="62">
        <v>52141525</v>
      </c>
      <c r="ESF398" s="62">
        <v>52141525</v>
      </c>
      <c r="ESG398" s="62">
        <v>52141525</v>
      </c>
      <c r="ESH398" s="62">
        <v>52141525</v>
      </c>
      <c r="ESI398" s="62">
        <v>52141525</v>
      </c>
      <c r="ESJ398" s="62">
        <v>52141525</v>
      </c>
      <c r="ESK398" s="62">
        <v>52141525</v>
      </c>
      <c r="ESL398" s="62">
        <v>52141525</v>
      </c>
      <c r="ESM398" s="62">
        <v>52141525</v>
      </c>
      <c r="ESN398" s="62">
        <v>52141525</v>
      </c>
      <c r="ESO398" s="62">
        <v>52141525</v>
      </c>
      <c r="ESP398" s="62">
        <v>52141525</v>
      </c>
      <c r="ESQ398" s="62">
        <v>52141525</v>
      </c>
      <c r="ESR398" s="62">
        <v>52141525</v>
      </c>
      <c r="ESS398" s="62">
        <v>52141525</v>
      </c>
      <c r="EST398" s="62">
        <v>52141525</v>
      </c>
      <c r="ESU398" s="62">
        <v>52141525</v>
      </c>
      <c r="ESV398" s="62">
        <v>52141525</v>
      </c>
      <c r="ESW398" s="62">
        <v>52141525</v>
      </c>
      <c r="ESX398" s="62">
        <v>52141525</v>
      </c>
      <c r="ESY398" s="62">
        <v>52141525</v>
      </c>
      <c r="ESZ398" s="62">
        <v>52141525</v>
      </c>
      <c r="ETA398" s="62">
        <v>52141525</v>
      </c>
      <c r="ETB398" s="62">
        <v>52141525</v>
      </c>
      <c r="ETC398" s="62">
        <v>52141525</v>
      </c>
      <c r="ETD398" s="62">
        <v>52141525</v>
      </c>
      <c r="ETE398" s="62">
        <v>52141525</v>
      </c>
      <c r="ETF398" s="62">
        <v>52141525</v>
      </c>
      <c r="ETG398" s="62">
        <v>52141525</v>
      </c>
      <c r="ETH398" s="62">
        <v>52141525</v>
      </c>
      <c r="ETI398" s="62">
        <v>52141525</v>
      </c>
      <c r="ETJ398" s="62">
        <v>52141525</v>
      </c>
      <c r="ETK398" s="62">
        <v>52141525</v>
      </c>
      <c r="ETL398" s="62">
        <v>52141525</v>
      </c>
      <c r="ETM398" s="62">
        <v>52141525</v>
      </c>
      <c r="ETN398" s="62">
        <v>52141525</v>
      </c>
      <c r="ETO398" s="62">
        <v>52141525</v>
      </c>
      <c r="ETP398" s="62">
        <v>52141525</v>
      </c>
      <c r="ETQ398" s="62">
        <v>52141525</v>
      </c>
      <c r="ETR398" s="62">
        <v>52141525</v>
      </c>
      <c r="ETS398" s="62">
        <v>52141525</v>
      </c>
      <c r="ETT398" s="62">
        <v>52141525</v>
      </c>
      <c r="ETU398" s="62">
        <v>52141525</v>
      </c>
      <c r="ETV398" s="62">
        <v>52141525</v>
      </c>
      <c r="ETW398" s="62">
        <v>52141525</v>
      </c>
      <c r="ETX398" s="62">
        <v>52141525</v>
      </c>
      <c r="ETY398" s="62">
        <v>52141525</v>
      </c>
      <c r="ETZ398" s="62">
        <v>52141525</v>
      </c>
      <c r="EUA398" s="62">
        <v>52141525</v>
      </c>
      <c r="EUB398" s="62">
        <v>52141525</v>
      </c>
      <c r="EUC398" s="62">
        <v>52141525</v>
      </c>
      <c r="EUD398" s="62">
        <v>52141525</v>
      </c>
      <c r="EUE398" s="62">
        <v>52141525</v>
      </c>
      <c r="EUF398" s="62">
        <v>52141525</v>
      </c>
      <c r="EUG398" s="62">
        <v>52141525</v>
      </c>
      <c r="EUH398" s="62">
        <v>52141525</v>
      </c>
      <c r="EUI398" s="62">
        <v>52141525</v>
      </c>
      <c r="EUJ398" s="62">
        <v>52141525</v>
      </c>
      <c r="EUK398" s="62">
        <v>52141525</v>
      </c>
      <c r="EUL398" s="62">
        <v>52141525</v>
      </c>
      <c r="EUM398" s="62">
        <v>52141525</v>
      </c>
      <c r="EUN398" s="62">
        <v>52141525</v>
      </c>
      <c r="EUO398" s="62">
        <v>52141525</v>
      </c>
      <c r="EUP398" s="62">
        <v>52141525</v>
      </c>
      <c r="EUQ398" s="62">
        <v>52141525</v>
      </c>
      <c r="EUR398" s="62">
        <v>52141525</v>
      </c>
      <c r="EUS398" s="62">
        <v>52141525</v>
      </c>
      <c r="EUT398" s="62">
        <v>52141525</v>
      </c>
      <c r="EUU398" s="62">
        <v>52141525</v>
      </c>
      <c r="EUV398" s="62">
        <v>52141525</v>
      </c>
      <c r="EUW398" s="62">
        <v>52141525</v>
      </c>
      <c r="EUX398" s="62">
        <v>52141525</v>
      </c>
      <c r="EUY398" s="62">
        <v>52141525</v>
      </c>
      <c r="EUZ398" s="62">
        <v>52141525</v>
      </c>
      <c r="EVA398" s="62">
        <v>52141525</v>
      </c>
      <c r="EVB398" s="62">
        <v>52141525</v>
      </c>
      <c r="EVC398" s="62">
        <v>52141525</v>
      </c>
      <c r="EVD398" s="62">
        <v>52141525</v>
      </c>
      <c r="EVE398" s="62">
        <v>52141525</v>
      </c>
      <c r="EVF398" s="62">
        <v>52141525</v>
      </c>
      <c r="EVG398" s="62">
        <v>52141525</v>
      </c>
      <c r="EVH398" s="62">
        <v>52141525</v>
      </c>
      <c r="EVI398" s="62">
        <v>52141525</v>
      </c>
      <c r="EVJ398" s="62">
        <v>52141525</v>
      </c>
      <c r="EVK398" s="62">
        <v>52141525</v>
      </c>
      <c r="EVL398" s="62">
        <v>52141525</v>
      </c>
      <c r="EVM398" s="62">
        <v>52141525</v>
      </c>
      <c r="EVN398" s="62">
        <v>52141525</v>
      </c>
      <c r="EVO398" s="62">
        <v>52141525</v>
      </c>
      <c r="EVP398" s="62">
        <v>52141525</v>
      </c>
      <c r="EVQ398" s="62">
        <v>52141525</v>
      </c>
      <c r="EVR398" s="62">
        <v>52141525</v>
      </c>
      <c r="EVS398" s="62">
        <v>52141525</v>
      </c>
      <c r="EVT398" s="62">
        <v>52141525</v>
      </c>
      <c r="EVU398" s="62">
        <v>52141525</v>
      </c>
      <c r="EVV398" s="62">
        <v>52141525</v>
      </c>
      <c r="EVW398" s="62">
        <v>52141525</v>
      </c>
      <c r="EVX398" s="62">
        <v>52141525</v>
      </c>
      <c r="EVY398" s="62">
        <v>52141525</v>
      </c>
      <c r="EVZ398" s="62">
        <v>52141525</v>
      </c>
      <c r="EWA398" s="62">
        <v>52141525</v>
      </c>
      <c r="EWB398" s="62">
        <v>52141525</v>
      </c>
      <c r="EWC398" s="62">
        <v>52141525</v>
      </c>
      <c r="EWD398" s="62">
        <v>52141525</v>
      </c>
      <c r="EWE398" s="62">
        <v>52141525</v>
      </c>
      <c r="EWF398" s="62">
        <v>52141525</v>
      </c>
      <c r="EWG398" s="62">
        <v>52141525</v>
      </c>
      <c r="EWH398" s="62">
        <v>52141525</v>
      </c>
      <c r="EWI398" s="62">
        <v>52141525</v>
      </c>
      <c r="EWJ398" s="62">
        <v>52141525</v>
      </c>
      <c r="EWK398" s="62">
        <v>52141525</v>
      </c>
      <c r="EWL398" s="62">
        <v>52141525</v>
      </c>
      <c r="EWM398" s="62">
        <v>52141525</v>
      </c>
      <c r="EWN398" s="62">
        <v>52141525</v>
      </c>
      <c r="EWO398" s="62">
        <v>52141525</v>
      </c>
      <c r="EWP398" s="62">
        <v>52141525</v>
      </c>
      <c r="EWQ398" s="62">
        <v>52141525</v>
      </c>
      <c r="EWR398" s="62">
        <v>52141525</v>
      </c>
      <c r="EWS398" s="62">
        <v>52141525</v>
      </c>
      <c r="EWT398" s="62">
        <v>52141525</v>
      </c>
      <c r="EWU398" s="62">
        <v>52141525</v>
      </c>
      <c r="EWV398" s="62">
        <v>52141525</v>
      </c>
      <c r="EWW398" s="62">
        <v>52141525</v>
      </c>
      <c r="EWX398" s="62">
        <v>52141525</v>
      </c>
      <c r="EWY398" s="62">
        <v>52141525</v>
      </c>
      <c r="EWZ398" s="62">
        <v>52141525</v>
      </c>
      <c r="EXA398" s="62">
        <v>52141525</v>
      </c>
      <c r="EXB398" s="62">
        <v>52141525</v>
      </c>
      <c r="EXC398" s="62">
        <v>52141525</v>
      </c>
      <c r="EXD398" s="62">
        <v>52141525</v>
      </c>
      <c r="EXE398" s="62">
        <v>52141525</v>
      </c>
      <c r="EXF398" s="62">
        <v>52141525</v>
      </c>
      <c r="EXG398" s="62">
        <v>52141525</v>
      </c>
      <c r="EXH398" s="62">
        <v>52141525</v>
      </c>
      <c r="EXI398" s="62">
        <v>52141525</v>
      </c>
      <c r="EXJ398" s="62">
        <v>52141525</v>
      </c>
      <c r="EXK398" s="62">
        <v>52141525</v>
      </c>
      <c r="EXL398" s="62">
        <v>52141525</v>
      </c>
      <c r="EXM398" s="62">
        <v>52141525</v>
      </c>
      <c r="EXN398" s="62">
        <v>52141525</v>
      </c>
      <c r="EXO398" s="62">
        <v>52141525</v>
      </c>
      <c r="EXP398" s="62">
        <v>52141525</v>
      </c>
      <c r="EXQ398" s="62">
        <v>52141525</v>
      </c>
      <c r="EXR398" s="62">
        <v>52141525</v>
      </c>
      <c r="EXS398" s="62">
        <v>52141525</v>
      </c>
      <c r="EXT398" s="62">
        <v>52141525</v>
      </c>
      <c r="EXU398" s="62">
        <v>52141525</v>
      </c>
      <c r="EXV398" s="62">
        <v>52141525</v>
      </c>
      <c r="EXW398" s="62">
        <v>52141525</v>
      </c>
      <c r="EXX398" s="62">
        <v>52141525</v>
      </c>
      <c r="EXY398" s="62">
        <v>52141525</v>
      </c>
      <c r="EXZ398" s="62">
        <v>52141525</v>
      </c>
      <c r="EYA398" s="62">
        <v>52141525</v>
      </c>
      <c r="EYB398" s="62">
        <v>52141525</v>
      </c>
      <c r="EYC398" s="62">
        <v>52141525</v>
      </c>
      <c r="EYD398" s="62">
        <v>52141525</v>
      </c>
      <c r="EYE398" s="62">
        <v>52141525</v>
      </c>
      <c r="EYF398" s="62">
        <v>52141525</v>
      </c>
      <c r="EYG398" s="62">
        <v>52141525</v>
      </c>
      <c r="EYH398" s="62">
        <v>52141525</v>
      </c>
      <c r="EYI398" s="62">
        <v>52141525</v>
      </c>
      <c r="EYJ398" s="62">
        <v>52141525</v>
      </c>
      <c r="EYK398" s="62">
        <v>52141525</v>
      </c>
      <c r="EYL398" s="62">
        <v>52141525</v>
      </c>
      <c r="EYM398" s="62">
        <v>52141525</v>
      </c>
      <c r="EYN398" s="62">
        <v>52141525</v>
      </c>
      <c r="EYO398" s="62">
        <v>52141525</v>
      </c>
      <c r="EYP398" s="62">
        <v>52141525</v>
      </c>
      <c r="EYQ398" s="62">
        <v>52141525</v>
      </c>
      <c r="EYR398" s="62">
        <v>52141525</v>
      </c>
      <c r="EYS398" s="62">
        <v>52141525</v>
      </c>
      <c r="EYT398" s="62">
        <v>52141525</v>
      </c>
      <c r="EYU398" s="62">
        <v>52141525</v>
      </c>
      <c r="EYV398" s="62">
        <v>52141525</v>
      </c>
      <c r="EYW398" s="62">
        <v>52141525</v>
      </c>
      <c r="EYX398" s="62">
        <v>52141525</v>
      </c>
      <c r="EYY398" s="62">
        <v>52141525</v>
      </c>
      <c r="EYZ398" s="62">
        <v>52141525</v>
      </c>
      <c r="EZA398" s="62">
        <v>52141525</v>
      </c>
      <c r="EZB398" s="62">
        <v>52141525</v>
      </c>
      <c r="EZC398" s="62">
        <v>52141525</v>
      </c>
      <c r="EZD398" s="62">
        <v>52141525</v>
      </c>
      <c r="EZE398" s="62">
        <v>52141525</v>
      </c>
      <c r="EZF398" s="62">
        <v>52141525</v>
      </c>
      <c r="EZG398" s="62">
        <v>52141525</v>
      </c>
      <c r="EZH398" s="62">
        <v>52141525</v>
      </c>
      <c r="EZI398" s="62">
        <v>52141525</v>
      </c>
      <c r="EZJ398" s="62">
        <v>52141525</v>
      </c>
      <c r="EZK398" s="62">
        <v>52141525</v>
      </c>
      <c r="EZL398" s="62">
        <v>52141525</v>
      </c>
      <c r="EZM398" s="62">
        <v>52141525</v>
      </c>
      <c r="EZN398" s="62">
        <v>52141525</v>
      </c>
      <c r="EZO398" s="62">
        <v>52141525</v>
      </c>
      <c r="EZP398" s="62">
        <v>52141525</v>
      </c>
      <c r="EZQ398" s="62">
        <v>52141525</v>
      </c>
      <c r="EZR398" s="62">
        <v>52141525</v>
      </c>
      <c r="EZS398" s="62">
        <v>52141525</v>
      </c>
      <c r="EZT398" s="62">
        <v>52141525</v>
      </c>
      <c r="EZU398" s="62">
        <v>52141525</v>
      </c>
      <c r="EZV398" s="62">
        <v>52141525</v>
      </c>
      <c r="EZW398" s="62">
        <v>52141525</v>
      </c>
      <c r="EZX398" s="62">
        <v>52141525</v>
      </c>
      <c r="EZY398" s="62">
        <v>52141525</v>
      </c>
      <c r="EZZ398" s="62">
        <v>52141525</v>
      </c>
      <c r="FAA398" s="62">
        <v>52141525</v>
      </c>
      <c r="FAB398" s="62">
        <v>52141525</v>
      </c>
      <c r="FAC398" s="62">
        <v>52141525</v>
      </c>
      <c r="FAD398" s="62">
        <v>52141525</v>
      </c>
      <c r="FAE398" s="62">
        <v>52141525</v>
      </c>
      <c r="FAF398" s="62">
        <v>52141525</v>
      </c>
      <c r="FAG398" s="62">
        <v>52141525</v>
      </c>
      <c r="FAH398" s="62">
        <v>52141525</v>
      </c>
      <c r="FAI398" s="62">
        <v>52141525</v>
      </c>
      <c r="FAJ398" s="62">
        <v>52141525</v>
      </c>
      <c r="FAK398" s="62">
        <v>52141525</v>
      </c>
      <c r="FAL398" s="62">
        <v>52141525</v>
      </c>
      <c r="FAM398" s="62">
        <v>52141525</v>
      </c>
      <c r="FAN398" s="62">
        <v>52141525</v>
      </c>
      <c r="FAO398" s="62">
        <v>52141525</v>
      </c>
      <c r="FAP398" s="62">
        <v>52141525</v>
      </c>
      <c r="FAQ398" s="62">
        <v>52141525</v>
      </c>
      <c r="FAR398" s="62">
        <v>52141525</v>
      </c>
      <c r="FAS398" s="62">
        <v>52141525</v>
      </c>
      <c r="FAT398" s="62">
        <v>52141525</v>
      </c>
      <c r="FAU398" s="62">
        <v>52141525</v>
      </c>
      <c r="FAV398" s="62">
        <v>52141525</v>
      </c>
      <c r="FAW398" s="62">
        <v>52141525</v>
      </c>
      <c r="FAX398" s="62">
        <v>52141525</v>
      </c>
      <c r="FAY398" s="62">
        <v>52141525</v>
      </c>
      <c r="FAZ398" s="62">
        <v>52141525</v>
      </c>
      <c r="FBA398" s="62">
        <v>52141525</v>
      </c>
      <c r="FBB398" s="62">
        <v>52141525</v>
      </c>
      <c r="FBC398" s="62">
        <v>52141525</v>
      </c>
      <c r="FBD398" s="62">
        <v>52141525</v>
      </c>
      <c r="FBE398" s="62">
        <v>52141525</v>
      </c>
      <c r="FBF398" s="62">
        <v>52141525</v>
      </c>
      <c r="FBG398" s="62">
        <v>52141525</v>
      </c>
      <c r="FBH398" s="62">
        <v>52141525</v>
      </c>
      <c r="FBI398" s="62">
        <v>52141525</v>
      </c>
      <c r="FBJ398" s="62">
        <v>52141525</v>
      </c>
      <c r="FBK398" s="62">
        <v>52141525</v>
      </c>
      <c r="FBL398" s="62">
        <v>52141525</v>
      </c>
      <c r="FBM398" s="62">
        <v>52141525</v>
      </c>
      <c r="FBN398" s="62">
        <v>52141525</v>
      </c>
      <c r="FBO398" s="62">
        <v>52141525</v>
      </c>
      <c r="FBP398" s="62">
        <v>52141525</v>
      </c>
      <c r="FBQ398" s="62">
        <v>52141525</v>
      </c>
      <c r="FBR398" s="62">
        <v>52141525</v>
      </c>
      <c r="FBS398" s="62">
        <v>52141525</v>
      </c>
      <c r="FBT398" s="62">
        <v>52141525</v>
      </c>
      <c r="FBU398" s="62">
        <v>52141525</v>
      </c>
      <c r="FBV398" s="62">
        <v>52141525</v>
      </c>
      <c r="FBW398" s="62">
        <v>52141525</v>
      </c>
      <c r="FBX398" s="62">
        <v>52141525</v>
      </c>
      <c r="FBY398" s="62">
        <v>52141525</v>
      </c>
      <c r="FBZ398" s="62">
        <v>52141525</v>
      </c>
      <c r="FCA398" s="62">
        <v>52141525</v>
      </c>
      <c r="FCB398" s="62">
        <v>52141525</v>
      </c>
      <c r="FCC398" s="62">
        <v>52141525</v>
      </c>
      <c r="FCD398" s="62">
        <v>52141525</v>
      </c>
      <c r="FCE398" s="62">
        <v>52141525</v>
      </c>
      <c r="FCF398" s="62">
        <v>52141525</v>
      </c>
      <c r="FCG398" s="62">
        <v>52141525</v>
      </c>
      <c r="FCH398" s="62">
        <v>52141525</v>
      </c>
      <c r="FCI398" s="62">
        <v>52141525</v>
      </c>
      <c r="FCJ398" s="62">
        <v>52141525</v>
      </c>
      <c r="FCK398" s="62">
        <v>52141525</v>
      </c>
      <c r="FCL398" s="62">
        <v>52141525</v>
      </c>
      <c r="FCM398" s="62">
        <v>52141525</v>
      </c>
      <c r="FCN398" s="62">
        <v>52141525</v>
      </c>
      <c r="FCO398" s="62">
        <v>52141525</v>
      </c>
      <c r="FCP398" s="62">
        <v>52141525</v>
      </c>
      <c r="FCQ398" s="62">
        <v>52141525</v>
      </c>
      <c r="FCR398" s="62">
        <v>52141525</v>
      </c>
      <c r="FCS398" s="62">
        <v>52141525</v>
      </c>
      <c r="FCT398" s="62">
        <v>52141525</v>
      </c>
      <c r="FCU398" s="62">
        <v>52141525</v>
      </c>
      <c r="FCV398" s="62">
        <v>52141525</v>
      </c>
      <c r="FCW398" s="62">
        <v>52141525</v>
      </c>
      <c r="FCX398" s="62">
        <v>52141525</v>
      </c>
      <c r="FCY398" s="62">
        <v>52141525</v>
      </c>
      <c r="FCZ398" s="62">
        <v>52141525</v>
      </c>
      <c r="FDA398" s="62">
        <v>52141525</v>
      </c>
      <c r="FDB398" s="62">
        <v>52141525</v>
      </c>
      <c r="FDC398" s="62">
        <v>52141525</v>
      </c>
      <c r="FDD398" s="62">
        <v>52141525</v>
      </c>
      <c r="FDE398" s="62">
        <v>52141525</v>
      </c>
      <c r="FDF398" s="62">
        <v>52141525</v>
      </c>
      <c r="FDG398" s="62">
        <v>52141525</v>
      </c>
      <c r="FDH398" s="62">
        <v>52141525</v>
      </c>
      <c r="FDI398" s="62">
        <v>52141525</v>
      </c>
      <c r="FDJ398" s="62">
        <v>52141525</v>
      </c>
      <c r="FDK398" s="62">
        <v>52141525</v>
      </c>
      <c r="FDL398" s="62">
        <v>52141525</v>
      </c>
      <c r="FDM398" s="62">
        <v>52141525</v>
      </c>
      <c r="FDN398" s="62">
        <v>52141525</v>
      </c>
      <c r="FDO398" s="62">
        <v>52141525</v>
      </c>
      <c r="FDP398" s="62">
        <v>52141525</v>
      </c>
      <c r="FDQ398" s="62">
        <v>52141525</v>
      </c>
      <c r="FDR398" s="62">
        <v>52141525</v>
      </c>
      <c r="FDS398" s="62">
        <v>52141525</v>
      </c>
      <c r="FDT398" s="62">
        <v>52141525</v>
      </c>
      <c r="FDU398" s="62">
        <v>52141525</v>
      </c>
      <c r="FDV398" s="62">
        <v>52141525</v>
      </c>
      <c r="FDW398" s="62">
        <v>52141525</v>
      </c>
      <c r="FDX398" s="62">
        <v>52141525</v>
      </c>
      <c r="FDY398" s="62">
        <v>52141525</v>
      </c>
      <c r="FDZ398" s="62">
        <v>52141525</v>
      </c>
      <c r="FEA398" s="62">
        <v>52141525</v>
      </c>
      <c r="FEB398" s="62">
        <v>52141525</v>
      </c>
      <c r="FEC398" s="62">
        <v>52141525</v>
      </c>
      <c r="FED398" s="62">
        <v>52141525</v>
      </c>
      <c r="FEE398" s="62">
        <v>52141525</v>
      </c>
      <c r="FEF398" s="62">
        <v>52141525</v>
      </c>
      <c r="FEG398" s="62">
        <v>52141525</v>
      </c>
      <c r="FEH398" s="62">
        <v>52141525</v>
      </c>
      <c r="FEI398" s="62">
        <v>52141525</v>
      </c>
      <c r="FEJ398" s="62">
        <v>52141525</v>
      </c>
      <c r="FEK398" s="62">
        <v>52141525</v>
      </c>
      <c r="FEL398" s="62">
        <v>52141525</v>
      </c>
      <c r="FEM398" s="62">
        <v>52141525</v>
      </c>
      <c r="FEN398" s="62">
        <v>52141525</v>
      </c>
      <c r="FEO398" s="62">
        <v>52141525</v>
      </c>
      <c r="FEP398" s="62">
        <v>52141525</v>
      </c>
      <c r="FEQ398" s="62">
        <v>52141525</v>
      </c>
      <c r="FER398" s="62">
        <v>52141525</v>
      </c>
      <c r="FES398" s="62">
        <v>52141525</v>
      </c>
      <c r="FET398" s="62">
        <v>52141525</v>
      </c>
      <c r="FEU398" s="62">
        <v>52141525</v>
      </c>
      <c r="FEV398" s="62">
        <v>52141525</v>
      </c>
      <c r="FEW398" s="62">
        <v>52141525</v>
      </c>
      <c r="FEX398" s="62">
        <v>52141525</v>
      </c>
      <c r="FEY398" s="62">
        <v>52141525</v>
      </c>
      <c r="FEZ398" s="62">
        <v>52141525</v>
      </c>
      <c r="FFA398" s="62">
        <v>52141525</v>
      </c>
      <c r="FFB398" s="62">
        <v>52141525</v>
      </c>
      <c r="FFC398" s="62">
        <v>52141525</v>
      </c>
      <c r="FFD398" s="62">
        <v>52141525</v>
      </c>
      <c r="FFE398" s="62">
        <v>52141525</v>
      </c>
      <c r="FFF398" s="62">
        <v>52141525</v>
      </c>
      <c r="FFG398" s="62">
        <v>52141525</v>
      </c>
      <c r="FFH398" s="62">
        <v>52141525</v>
      </c>
      <c r="FFI398" s="62">
        <v>52141525</v>
      </c>
      <c r="FFJ398" s="62">
        <v>52141525</v>
      </c>
      <c r="FFK398" s="62">
        <v>52141525</v>
      </c>
      <c r="FFL398" s="62">
        <v>52141525</v>
      </c>
      <c r="FFM398" s="62">
        <v>52141525</v>
      </c>
      <c r="FFN398" s="62">
        <v>52141525</v>
      </c>
      <c r="FFO398" s="62">
        <v>52141525</v>
      </c>
      <c r="FFP398" s="62">
        <v>52141525</v>
      </c>
      <c r="FFQ398" s="62">
        <v>52141525</v>
      </c>
      <c r="FFR398" s="62">
        <v>52141525</v>
      </c>
      <c r="FFS398" s="62">
        <v>52141525</v>
      </c>
      <c r="FFT398" s="62">
        <v>52141525</v>
      </c>
      <c r="FFU398" s="62">
        <v>52141525</v>
      </c>
      <c r="FFV398" s="62">
        <v>52141525</v>
      </c>
      <c r="FFW398" s="62">
        <v>52141525</v>
      </c>
      <c r="FFX398" s="62">
        <v>52141525</v>
      </c>
      <c r="FFY398" s="62">
        <v>52141525</v>
      </c>
      <c r="FFZ398" s="62">
        <v>52141525</v>
      </c>
      <c r="FGA398" s="62">
        <v>52141525</v>
      </c>
      <c r="FGB398" s="62">
        <v>52141525</v>
      </c>
      <c r="FGC398" s="62">
        <v>52141525</v>
      </c>
      <c r="FGD398" s="62">
        <v>52141525</v>
      </c>
      <c r="FGE398" s="62">
        <v>52141525</v>
      </c>
      <c r="FGF398" s="62">
        <v>52141525</v>
      </c>
      <c r="FGG398" s="62">
        <v>52141525</v>
      </c>
      <c r="FGH398" s="62">
        <v>52141525</v>
      </c>
      <c r="FGI398" s="62">
        <v>52141525</v>
      </c>
      <c r="FGJ398" s="62">
        <v>52141525</v>
      </c>
      <c r="FGK398" s="62">
        <v>52141525</v>
      </c>
      <c r="FGL398" s="62">
        <v>52141525</v>
      </c>
      <c r="FGM398" s="62">
        <v>52141525</v>
      </c>
      <c r="FGN398" s="62">
        <v>52141525</v>
      </c>
      <c r="FGO398" s="62">
        <v>52141525</v>
      </c>
      <c r="FGP398" s="62">
        <v>52141525</v>
      </c>
      <c r="FGQ398" s="62">
        <v>52141525</v>
      </c>
      <c r="FGR398" s="62">
        <v>52141525</v>
      </c>
      <c r="FGS398" s="62">
        <v>52141525</v>
      </c>
      <c r="FGT398" s="62">
        <v>52141525</v>
      </c>
      <c r="FGU398" s="62">
        <v>52141525</v>
      </c>
      <c r="FGV398" s="62">
        <v>52141525</v>
      </c>
      <c r="FGW398" s="62">
        <v>52141525</v>
      </c>
      <c r="FGX398" s="62">
        <v>52141525</v>
      </c>
      <c r="FGY398" s="62">
        <v>52141525</v>
      </c>
      <c r="FGZ398" s="62">
        <v>52141525</v>
      </c>
      <c r="FHA398" s="62">
        <v>52141525</v>
      </c>
      <c r="FHB398" s="62">
        <v>52141525</v>
      </c>
      <c r="FHC398" s="62">
        <v>52141525</v>
      </c>
      <c r="FHD398" s="62">
        <v>52141525</v>
      </c>
      <c r="FHE398" s="62">
        <v>52141525</v>
      </c>
      <c r="FHF398" s="62">
        <v>52141525</v>
      </c>
      <c r="FHG398" s="62">
        <v>52141525</v>
      </c>
      <c r="FHH398" s="62">
        <v>52141525</v>
      </c>
      <c r="FHI398" s="62">
        <v>52141525</v>
      </c>
      <c r="FHJ398" s="62">
        <v>52141525</v>
      </c>
      <c r="FHK398" s="62">
        <v>52141525</v>
      </c>
      <c r="FHL398" s="62">
        <v>52141525</v>
      </c>
      <c r="FHM398" s="62">
        <v>52141525</v>
      </c>
      <c r="FHN398" s="62">
        <v>52141525</v>
      </c>
      <c r="FHO398" s="62">
        <v>52141525</v>
      </c>
      <c r="FHP398" s="62">
        <v>52141525</v>
      </c>
      <c r="FHQ398" s="62">
        <v>52141525</v>
      </c>
      <c r="FHR398" s="62">
        <v>52141525</v>
      </c>
      <c r="FHS398" s="62">
        <v>52141525</v>
      </c>
      <c r="FHT398" s="62">
        <v>52141525</v>
      </c>
      <c r="FHU398" s="62">
        <v>52141525</v>
      </c>
      <c r="FHV398" s="62">
        <v>52141525</v>
      </c>
      <c r="FHW398" s="62">
        <v>52141525</v>
      </c>
      <c r="FHX398" s="62">
        <v>52141525</v>
      </c>
      <c r="FHY398" s="62">
        <v>52141525</v>
      </c>
      <c r="FHZ398" s="62">
        <v>52141525</v>
      </c>
      <c r="FIA398" s="62">
        <v>52141525</v>
      </c>
      <c r="FIB398" s="62">
        <v>52141525</v>
      </c>
      <c r="FIC398" s="62">
        <v>52141525</v>
      </c>
      <c r="FID398" s="62">
        <v>52141525</v>
      </c>
      <c r="FIE398" s="62">
        <v>52141525</v>
      </c>
      <c r="FIF398" s="62">
        <v>52141525</v>
      </c>
      <c r="FIG398" s="62">
        <v>52141525</v>
      </c>
      <c r="FIH398" s="62">
        <v>52141525</v>
      </c>
      <c r="FII398" s="62">
        <v>52141525</v>
      </c>
      <c r="FIJ398" s="62">
        <v>52141525</v>
      </c>
      <c r="FIK398" s="62">
        <v>52141525</v>
      </c>
      <c r="FIL398" s="62">
        <v>52141525</v>
      </c>
      <c r="FIM398" s="62">
        <v>52141525</v>
      </c>
      <c r="FIN398" s="62">
        <v>52141525</v>
      </c>
      <c r="FIO398" s="62">
        <v>52141525</v>
      </c>
      <c r="FIP398" s="62">
        <v>52141525</v>
      </c>
      <c r="FIQ398" s="62">
        <v>52141525</v>
      </c>
      <c r="FIR398" s="62">
        <v>52141525</v>
      </c>
      <c r="FIS398" s="62">
        <v>52141525</v>
      </c>
      <c r="FIT398" s="62">
        <v>52141525</v>
      </c>
      <c r="FIU398" s="62">
        <v>52141525</v>
      </c>
      <c r="FIV398" s="62">
        <v>52141525</v>
      </c>
      <c r="FIW398" s="62">
        <v>52141525</v>
      </c>
      <c r="FIX398" s="62">
        <v>52141525</v>
      </c>
      <c r="FIY398" s="62">
        <v>52141525</v>
      </c>
      <c r="FIZ398" s="62">
        <v>52141525</v>
      </c>
      <c r="FJA398" s="62">
        <v>52141525</v>
      </c>
      <c r="FJB398" s="62">
        <v>52141525</v>
      </c>
      <c r="FJC398" s="62">
        <v>52141525</v>
      </c>
      <c r="FJD398" s="62">
        <v>52141525</v>
      </c>
      <c r="FJE398" s="62">
        <v>52141525</v>
      </c>
      <c r="FJF398" s="62">
        <v>52141525</v>
      </c>
      <c r="FJG398" s="62">
        <v>52141525</v>
      </c>
      <c r="FJH398" s="62">
        <v>52141525</v>
      </c>
      <c r="FJI398" s="62">
        <v>52141525</v>
      </c>
      <c r="FJJ398" s="62">
        <v>52141525</v>
      </c>
      <c r="FJK398" s="62">
        <v>52141525</v>
      </c>
      <c r="FJL398" s="62">
        <v>52141525</v>
      </c>
      <c r="FJM398" s="62">
        <v>52141525</v>
      </c>
      <c r="FJN398" s="62">
        <v>52141525</v>
      </c>
      <c r="FJO398" s="62">
        <v>52141525</v>
      </c>
      <c r="FJP398" s="62">
        <v>52141525</v>
      </c>
      <c r="FJQ398" s="62">
        <v>52141525</v>
      </c>
      <c r="FJR398" s="62">
        <v>52141525</v>
      </c>
      <c r="FJS398" s="62">
        <v>52141525</v>
      </c>
      <c r="FJT398" s="62">
        <v>52141525</v>
      </c>
      <c r="FJU398" s="62">
        <v>52141525</v>
      </c>
      <c r="FJV398" s="62">
        <v>52141525</v>
      </c>
      <c r="FJW398" s="62">
        <v>52141525</v>
      </c>
      <c r="FJX398" s="62">
        <v>52141525</v>
      </c>
      <c r="FJY398" s="62">
        <v>52141525</v>
      </c>
      <c r="FJZ398" s="62">
        <v>52141525</v>
      </c>
      <c r="FKA398" s="62">
        <v>52141525</v>
      </c>
      <c r="FKB398" s="62">
        <v>52141525</v>
      </c>
      <c r="FKC398" s="62">
        <v>52141525</v>
      </c>
      <c r="FKD398" s="62">
        <v>52141525</v>
      </c>
      <c r="FKE398" s="62">
        <v>52141525</v>
      </c>
      <c r="FKF398" s="62">
        <v>52141525</v>
      </c>
      <c r="FKG398" s="62">
        <v>52141525</v>
      </c>
      <c r="FKH398" s="62">
        <v>52141525</v>
      </c>
      <c r="FKI398" s="62">
        <v>52141525</v>
      </c>
      <c r="FKJ398" s="62">
        <v>52141525</v>
      </c>
      <c r="FKK398" s="62">
        <v>52141525</v>
      </c>
      <c r="FKL398" s="62">
        <v>52141525</v>
      </c>
      <c r="FKM398" s="62">
        <v>52141525</v>
      </c>
      <c r="FKN398" s="62">
        <v>52141525</v>
      </c>
      <c r="FKO398" s="62">
        <v>52141525</v>
      </c>
      <c r="FKP398" s="62">
        <v>52141525</v>
      </c>
      <c r="FKQ398" s="62">
        <v>52141525</v>
      </c>
      <c r="FKR398" s="62">
        <v>52141525</v>
      </c>
      <c r="FKS398" s="62">
        <v>52141525</v>
      </c>
      <c r="FKT398" s="62">
        <v>52141525</v>
      </c>
      <c r="FKU398" s="62">
        <v>52141525</v>
      </c>
      <c r="FKV398" s="62">
        <v>52141525</v>
      </c>
      <c r="FKW398" s="62">
        <v>52141525</v>
      </c>
      <c r="FKX398" s="62">
        <v>52141525</v>
      </c>
      <c r="FKY398" s="62">
        <v>52141525</v>
      </c>
      <c r="FKZ398" s="62">
        <v>52141525</v>
      </c>
      <c r="FLA398" s="62">
        <v>52141525</v>
      </c>
      <c r="FLB398" s="62">
        <v>52141525</v>
      </c>
      <c r="FLC398" s="62">
        <v>52141525</v>
      </c>
      <c r="FLD398" s="62">
        <v>52141525</v>
      </c>
      <c r="FLE398" s="62">
        <v>52141525</v>
      </c>
      <c r="FLF398" s="62">
        <v>52141525</v>
      </c>
      <c r="FLG398" s="62">
        <v>52141525</v>
      </c>
      <c r="FLH398" s="62">
        <v>52141525</v>
      </c>
      <c r="FLI398" s="62">
        <v>52141525</v>
      </c>
      <c r="FLJ398" s="62">
        <v>52141525</v>
      </c>
      <c r="FLK398" s="62">
        <v>52141525</v>
      </c>
      <c r="FLL398" s="62">
        <v>52141525</v>
      </c>
      <c r="FLM398" s="62">
        <v>52141525</v>
      </c>
      <c r="FLN398" s="62">
        <v>52141525</v>
      </c>
      <c r="FLO398" s="62">
        <v>52141525</v>
      </c>
      <c r="FLP398" s="62">
        <v>52141525</v>
      </c>
      <c r="FLQ398" s="62">
        <v>52141525</v>
      </c>
      <c r="FLR398" s="62">
        <v>52141525</v>
      </c>
      <c r="FLS398" s="62">
        <v>52141525</v>
      </c>
      <c r="FLT398" s="62">
        <v>52141525</v>
      </c>
      <c r="FLU398" s="62">
        <v>52141525</v>
      </c>
      <c r="FLV398" s="62">
        <v>52141525</v>
      </c>
      <c r="FLW398" s="62">
        <v>52141525</v>
      </c>
      <c r="FLX398" s="62">
        <v>52141525</v>
      </c>
      <c r="FLY398" s="62">
        <v>52141525</v>
      </c>
      <c r="FLZ398" s="62">
        <v>52141525</v>
      </c>
      <c r="FMA398" s="62">
        <v>52141525</v>
      </c>
      <c r="FMB398" s="62">
        <v>52141525</v>
      </c>
      <c r="FMC398" s="62">
        <v>52141525</v>
      </c>
      <c r="FMD398" s="62">
        <v>52141525</v>
      </c>
      <c r="FME398" s="62">
        <v>52141525</v>
      </c>
      <c r="FMF398" s="62">
        <v>52141525</v>
      </c>
      <c r="FMG398" s="62">
        <v>52141525</v>
      </c>
      <c r="FMH398" s="62">
        <v>52141525</v>
      </c>
      <c r="FMI398" s="62">
        <v>52141525</v>
      </c>
      <c r="FMJ398" s="62">
        <v>52141525</v>
      </c>
      <c r="FMK398" s="62">
        <v>52141525</v>
      </c>
      <c r="FML398" s="62">
        <v>52141525</v>
      </c>
      <c r="FMM398" s="62">
        <v>52141525</v>
      </c>
      <c r="FMN398" s="62">
        <v>52141525</v>
      </c>
      <c r="FMO398" s="62">
        <v>52141525</v>
      </c>
      <c r="FMP398" s="62">
        <v>52141525</v>
      </c>
      <c r="FMQ398" s="62">
        <v>52141525</v>
      </c>
      <c r="FMR398" s="62">
        <v>52141525</v>
      </c>
      <c r="FMS398" s="62">
        <v>52141525</v>
      </c>
      <c r="FMT398" s="62">
        <v>52141525</v>
      </c>
      <c r="FMU398" s="62">
        <v>52141525</v>
      </c>
      <c r="FMV398" s="62">
        <v>52141525</v>
      </c>
      <c r="FMW398" s="62">
        <v>52141525</v>
      </c>
      <c r="FMX398" s="62">
        <v>52141525</v>
      </c>
      <c r="FMY398" s="62">
        <v>52141525</v>
      </c>
      <c r="FMZ398" s="62">
        <v>52141525</v>
      </c>
      <c r="FNA398" s="62">
        <v>52141525</v>
      </c>
      <c r="FNB398" s="62">
        <v>52141525</v>
      </c>
      <c r="FNC398" s="62">
        <v>52141525</v>
      </c>
      <c r="FND398" s="62">
        <v>52141525</v>
      </c>
      <c r="FNE398" s="62">
        <v>52141525</v>
      </c>
      <c r="FNF398" s="62">
        <v>52141525</v>
      </c>
      <c r="FNG398" s="62">
        <v>52141525</v>
      </c>
      <c r="FNH398" s="62">
        <v>52141525</v>
      </c>
      <c r="FNI398" s="62">
        <v>52141525</v>
      </c>
      <c r="FNJ398" s="62">
        <v>52141525</v>
      </c>
      <c r="FNK398" s="62">
        <v>52141525</v>
      </c>
      <c r="FNL398" s="62">
        <v>52141525</v>
      </c>
      <c r="FNM398" s="62">
        <v>52141525</v>
      </c>
      <c r="FNN398" s="62">
        <v>52141525</v>
      </c>
      <c r="FNO398" s="62">
        <v>52141525</v>
      </c>
      <c r="FNP398" s="62">
        <v>52141525</v>
      </c>
      <c r="FNQ398" s="62">
        <v>52141525</v>
      </c>
      <c r="FNR398" s="62">
        <v>52141525</v>
      </c>
      <c r="FNS398" s="62">
        <v>52141525</v>
      </c>
      <c r="FNT398" s="62">
        <v>52141525</v>
      </c>
      <c r="FNU398" s="62">
        <v>52141525</v>
      </c>
      <c r="FNV398" s="62">
        <v>52141525</v>
      </c>
      <c r="FNW398" s="62">
        <v>52141525</v>
      </c>
      <c r="FNX398" s="62">
        <v>52141525</v>
      </c>
      <c r="FNY398" s="62">
        <v>52141525</v>
      </c>
      <c r="FNZ398" s="62">
        <v>52141525</v>
      </c>
      <c r="FOA398" s="62">
        <v>52141525</v>
      </c>
      <c r="FOB398" s="62">
        <v>52141525</v>
      </c>
      <c r="FOC398" s="62">
        <v>52141525</v>
      </c>
      <c r="FOD398" s="62">
        <v>52141525</v>
      </c>
      <c r="FOE398" s="62">
        <v>52141525</v>
      </c>
      <c r="FOF398" s="62">
        <v>52141525</v>
      </c>
      <c r="FOG398" s="62">
        <v>52141525</v>
      </c>
      <c r="FOH398" s="62">
        <v>52141525</v>
      </c>
      <c r="FOI398" s="62">
        <v>52141525</v>
      </c>
      <c r="FOJ398" s="62">
        <v>52141525</v>
      </c>
      <c r="FOK398" s="62">
        <v>52141525</v>
      </c>
      <c r="FOL398" s="62">
        <v>52141525</v>
      </c>
      <c r="FOM398" s="62">
        <v>52141525</v>
      </c>
      <c r="FON398" s="62">
        <v>52141525</v>
      </c>
      <c r="FOO398" s="62">
        <v>52141525</v>
      </c>
      <c r="FOP398" s="62">
        <v>52141525</v>
      </c>
      <c r="FOQ398" s="62">
        <v>52141525</v>
      </c>
      <c r="FOR398" s="62">
        <v>52141525</v>
      </c>
      <c r="FOS398" s="62">
        <v>52141525</v>
      </c>
      <c r="FOT398" s="62">
        <v>52141525</v>
      </c>
      <c r="FOU398" s="62">
        <v>52141525</v>
      </c>
      <c r="FOV398" s="62">
        <v>52141525</v>
      </c>
      <c r="FOW398" s="62">
        <v>52141525</v>
      </c>
      <c r="FOX398" s="62">
        <v>52141525</v>
      </c>
      <c r="FOY398" s="62">
        <v>52141525</v>
      </c>
      <c r="FOZ398" s="62">
        <v>52141525</v>
      </c>
      <c r="FPA398" s="62">
        <v>52141525</v>
      </c>
      <c r="FPB398" s="62">
        <v>52141525</v>
      </c>
      <c r="FPC398" s="62">
        <v>52141525</v>
      </c>
      <c r="FPD398" s="62">
        <v>52141525</v>
      </c>
      <c r="FPE398" s="62">
        <v>52141525</v>
      </c>
      <c r="FPF398" s="62">
        <v>52141525</v>
      </c>
      <c r="FPG398" s="62">
        <v>52141525</v>
      </c>
      <c r="FPH398" s="62">
        <v>52141525</v>
      </c>
      <c r="FPI398" s="62">
        <v>52141525</v>
      </c>
      <c r="FPJ398" s="62">
        <v>52141525</v>
      </c>
      <c r="FPK398" s="62">
        <v>52141525</v>
      </c>
      <c r="FPL398" s="62">
        <v>52141525</v>
      </c>
      <c r="FPM398" s="62">
        <v>52141525</v>
      </c>
      <c r="FPN398" s="62">
        <v>52141525</v>
      </c>
      <c r="FPO398" s="62">
        <v>52141525</v>
      </c>
      <c r="FPP398" s="62">
        <v>52141525</v>
      </c>
      <c r="FPQ398" s="62">
        <v>52141525</v>
      </c>
      <c r="FPR398" s="62">
        <v>52141525</v>
      </c>
      <c r="FPS398" s="62">
        <v>52141525</v>
      </c>
      <c r="FPT398" s="62">
        <v>52141525</v>
      </c>
      <c r="FPU398" s="62">
        <v>52141525</v>
      </c>
      <c r="FPV398" s="62">
        <v>52141525</v>
      </c>
      <c r="FPW398" s="62">
        <v>52141525</v>
      </c>
      <c r="FPX398" s="62">
        <v>52141525</v>
      </c>
      <c r="FPY398" s="62">
        <v>52141525</v>
      </c>
      <c r="FPZ398" s="62">
        <v>52141525</v>
      </c>
      <c r="FQA398" s="62">
        <v>52141525</v>
      </c>
      <c r="FQB398" s="62">
        <v>52141525</v>
      </c>
      <c r="FQC398" s="62">
        <v>52141525</v>
      </c>
      <c r="FQD398" s="62">
        <v>52141525</v>
      </c>
      <c r="FQE398" s="62">
        <v>52141525</v>
      </c>
      <c r="FQF398" s="62">
        <v>52141525</v>
      </c>
      <c r="FQG398" s="62">
        <v>52141525</v>
      </c>
      <c r="FQH398" s="62">
        <v>52141525</v>
      </c>
      <c r="FQI398" s="62">
        <v>52141525</v>
      </c>
      <c r="FQJ398" s="62">
        <v>52141525</v>
      </c>
      <c r="FQK398" s="62">
        <v>52141525</v>
      </c>
      <c r="FQL398" s="62">
        <v>52141525</v>
      </c>
      <c r="FQM398" s="62">
        <v>52141525</v>
      </c>
      <c r="FQN398" s="62">
        <v>52141525</v>
      </c>
      <c r="FQO398" s="62">
        <v>52141525</v>
      </c>
      <c r="FQP398" s="62">
        <v>52141525</v>
      </c>
      <c r="FQQ398" s="62">
        <v>52141525</v>
      </c>
      <c r="FQR398" s="62">
        <v>52141525</v>
      </c>
      <c r="FQS398" s="62">
        <v>52141525</v>
      </c>
      <c r="FQT398" s="62">
        <v>52141525</v>
      </c>
      <c r="FQU398" s="62">
        <v>52141525</v>
      </c>
      <c r="FQV398" s="62">
        <v>52141525</v>
      </c>
      <c r="FQW398" s="62">
        <v>52141525</v>
      </c>
      <c r="FQX398" s="62">
        <v>52141525</v>
      </c>
      <c r="FQY398" s="62">
        <v>52141525</v>
      </c>
      <c r="FQZ398" s="62">
        <v>52141525</v>
      </c>
      <c r="FRA398" s="62">
        <v>52141525</v>
      </c>
      <c r="FRB398" s="62">
        <v>52141525</v>
      </c>
      <c r="FRC398" s="62">
        <v>52141525</v>
      </c>
      <c r="FRD398" s="62">
        <v>52141525</v>
      </c>
      <c r="FRE398" s="62">
        <v>52141525</v>
      </c>
      <c r="FRF398" s="62">
        <v>52141525</v>
      </c>
      <c r="FRG398" s="62">
        <v>52141525</v>
      </c>
      <c r="FRH398" s="62">
        <v>52141525</v>
      </c>
      <c r="FRI398" s="62">
        <v>52141525</v>
      </c>
      <c r="FRJ398" s="62">
        <v>52141525</v>
      </c>
      <c r="FRK398" s="62">
        <v>52141525</v>
      </c>
      <c r="FRL398" s="62">
        <v>52141525</v>
      </c>
      <c r="FRM398" s="62">
        <v>52141525</v>
      </c>
      <c r="FRN398" s="62">
        <v>52141525</v>
      </c>
      <c r="FRO398" s="62">
        <v>52141525</v>
      </c>
      <c r="FRP398" s="62">
        <v>52141525</v>
      </c>
      <c r="FRQ398" s="62">
        <v>52141525</v>
      </c>
      <c r="FRR398" s="62">
        <v>52141525</v>
      </c>
      <c r="FRS398" s="62">
        <v>52141525</v>
      </c>
      <c r="FRT398" s="62">
        <v>52141525</v>
      </c>
      <c r="FRU398" s="62">
        <v>52141525</v>
      </c>
      <c r="FRV398" s="62">
        <v>52141525</v>
      </c>
      <c r="FRW398" s="62">
        <v>52141525</v>
      </c>
      <c r="FRX398" s="62">
        <v>52141525</v>
      </c>
      <c r="FRY398" s="62">
        <v>52141525</v>
      </c>
      <c r="FRZ398" s="62">
        <v>52141525</v>
      </c>
      <c r="FSA398" s="62">
        <v>52141525</v>
      </c>
      <c r="FSB398" s="62">
        <v>52141525</v>
      </c>
      <c r="FSC398" s="62">
        <v>52141525</v>
      </c>
      <c r="FSD398" s="62">
        <v>52141525</v>
      </c>
      <c r="FSE398" s="62">
        <v>52141525</v>
      </c>
      <c r="FSF398" s="62">
        <v>52141525</v>
      </c>
      <c r="FSG398" s="62">
        <v>52141525</v>
      </c>
      <c r="FSH398" s="62">
        <v>52141525</v>
      </c>
      <c r="FSI398" s="62">
        <v>52141525</v>
      </c>
      <c r="FSJ398" s="62">
        <v>52141525</v>
      </c>
      <c r="FSK398" s="62">
        <v>52141525</v>
      </c>
      <c r="FSL398" s="62">
        <v>52141525</v>
      </c>
      <c r="FSM398" s="62">
        <v>52141525</v>
      </c>
      <c r="FSN398" s="62">
        <v>52141525</v>
      </c>
      <c r="FSO398" s="62">
        <v>52141525</v>
      </c>
      <c r="FSP398" s="62">
        <v>52141525</v>
      </c>
      <c r="FSQ398" s="62">
        <v>52141525</v>
      </c>
      <c r="FSR398" s="62">
        <v>52141525</v>
      </c>
      <c r="FSS398" s="62">
        <v>52141525</v>
      </c>
      <c r="FST398" s="62">
        <v>52141525</v>
      </c>
      <c r="FSU398" s="62">
        <v>52141525</v>
      </c>
      <c r="FSV398" s="62">
        <v>52141525</v>
      </c>
      <c r="FSW398" s="62">
        <v>52141525</v>
      </c>
      <c r="FSX398" s="62">
        <v>52141525</v>
      </c>
      <c r="FSY398" s="62">
        <v>52141525</v>
      </c>
      <c r="FSZ398" s="62">
        <v>52141525</v>
      </c>
      <c r="FTA398" s="62">
        <v>52141525</v>
      </c>
      <c r="FTB398" s="62">
        <v>52141525</v>
      </c>
      <c r="FTC398" s="62">
        <v>52141525</v>
      </c>
      <c r="FTD398" s="62">
        <v>52141525</v>
      </c>
      <c r="FTE398" s="62">
        <v>52141525</v>
      </c>
      <c r="FTF398" s="62">
        <v>52141525</v>
      </c>
      <c r="FTG398" s="62">
        <v>52141525</v>
      </c>
      <c r="FTH398" s="62">
        <v>52141525</v>
      </c>
      <c r="FTI398" s="62">
        <v>52141525</v>
      </c>
      <c r="FTJ398" s="62">
        <v>52141525</v>
      </c>
      <c r="FTK398" s="62">
        <v>52141525</v>
      </c>
      <c r="FTL398" s="62">
        <v>52141525</v>
      </c>
      <c r="FTM398" s="62">
        <v>52141525</v>
      </c>
      <c r="FTN398" s="62">
        <v>52141525</v>
      </c>
      <c r="FTO398" s="62">
        <v>52141525</v>
      </c>
      <c r="FTP398" s="62">
        <v>52141525</v>
      </c>
      <c r="FTQ398" s="62">
        <v>52141525</v>
      </c>
      <c r="FTR398" s="62">
        <v>52141525</v>
      </c>
      <c r="FTS398" s="62">
        <v>52141525</v>
      </c>
      <c r="FTT398" s="62">
        <v>52141525</v>
      </c>
      <c r="FTU398" s="62">
        <v>52141525</v>
      </c>
      <c r="FTV398" s="62">
        <v>52141525</v>
      </c>
      <c r="FTW398" s="62">
        <v>52141525</v>
      </c>
      <c r="FTX398" s="62">
        <v>52141525</v>
      </c>
      <c r="FTY398" s="62">
        <v>52141525</v>
      </c>
      <c r="FTZ398" s="62">
        <v>52141525</v>
      </c>
      <c r="FUA398" s="62">
        <v>52141525</v>
      </c>
      <c r="FUB398" s="62">
        <v>52141525</v>
      </c>
      <c r="FUC398" s="62">
        <v>52141525</v>
      </c>
      <c r="FUD398" s="62">
        <v>52141525</v>
      </c>
      <c r="FUE398" s="62">
        <v>52141525</v>
      </c>
      <c r="FUF398" s="62">
        <v>52141525</v>
      </c>
      <c r="FUG398" s="62">
        <v>52141525</v>
      </c>
      <c r="FUH398" s="62">
        <v>52141525</v>
      </c>
      <c r="FUI398" s="62">
        <v>52141525</v>
      </c>
      <c r="FUJ398" s="62">
        <v>52141525</v>
      </c>
      <c r="FUK398" s="62">
        <v>52141525</v>
      </c>
      <c r="FUL398" s="62">
        <v>52141525</v>
      </c>
      <c r="FUM398" s="62">
        <v>52141525</v>
      </c>
      <c r="FUN398" s="62">
        <v>52141525</v>
      </c>
      <c r="FUO398" s="62">
        <v>52141525</v>
      </c>
      <c r="FUP398" s="62">
        <v>52141525</v>
      </c>
      <c r="FUQ398" s="62">
        <v>52141525</v>
      </c>
      <c r="FUR398" s="62">
        <v>52141525</v>
      </c>
      <c r="FUS398" s="62">
        <v>52141525</v>
      </c>
      <c r="FUT398" s="62">
        <v>52141525</v>
      </c>
      <c r="FUU398" s="62">
        <v>52141525</v>
      </c>
      <c r="FUV398" s="62">
        <v>52141525</v>
      </c>
      <c r="FUW398" s="62">
        <v>52141525</v>
      </c>
      <c r="FUX398" s="62">
        <v>52141525</v>
      </c>
      <c r="FUY398" s="62">
        <v>52141525</v>
      </c>
      <c r="FUZ398" s="62">
        <v>52141525</v>
      </c>
      <c r="FVA398" s="62">
        <v>52141525</v>
      </c>
      <c r="FVB398" s="62">
        <v>52141525</v>
      </c>
      <c r="FVC398" s="62">
        <v>52141525</v>
      </c>
      <c r="FVD398" s="62">
        <v>52141525</v>
      </c>
      <c r="FVE398" s="62">
        <v>52141525</v>
      </c>
      <c r="FVF398" s="62">
        <v>52141525</v>
      </c>
      <c r="FVG398" s="62">
        <v>52141525</v>
      </c>
      <c r="FVH398" s="62">
        <v>52141525</v>
      </c>
      <c r="FVI398" s="62">
        <v>52141525</v>
      </c>
      <c r="FVJ398" s="62">
        <v>52141525</v>
      </c>
      <c r="FVK398" s="62">
        <v>52141525</v>
      </c>
      <c r="FVL398" s="62">
        <v>52141525</v>
      </c>
      <c r="FVM398" s="62">
        <v>52141525</v>
      </c>
      <c r="FVN398" s="62">
        <v>52141525</v>
      </c>
      <c r="FVO398" s="62">
        <v>52141525</v>
      </c>
      <c r="FVP398" s="62">
        <v>52141525</v>
      </c>
      <c r="FVQ398" s="62">
        <v>52141525</v>
      </c>
      <c r="FVR398" s="62">
        <v>52141525</v>
      </c>
      <c r="FVS398" s="62">
        <v>52141525</v>
      </c>
      <c r="FVT398" s="62">
        <v>52141525</v>
      </c>
      <c r="FVU398" s="62">
        <v>52141525</v>
      </c>
      <c r="FVV398" s="62">
        <v>52141525</v>
      </c>
      <c r="FVW398" s="62">
        <v>52141525</v>
      </c>
      <c r="FVX398" s="62">
        <v>52141525</v>
      </c>
      <c r="FVY398" s="62">
        <v>52141525</v>
      </c>
      <c r="FVZ398" s="62">
        <v>52141525</v>
      </c>
      <c r="FWA398" s="62">
        <v>52141525</v>
      </c>
      <c r="FWB398" s="62">
        <v>52141525</v>
      </c>
      <c r="FWC398" s="62">
        <v>52141525</v>
      </c>
      <c r="FWD398" s="62">
        <v>52141525</v>
      </c>
      <c r="FWE398" s="62">
        <v>52141525</v>
      </c>
      <c r="FWF398" s="62">
        <v>52141525</v>
      </c>
      <c r="FWG398" s="62">
        <v>52141525</v>
      </c>
      <c r="FWH398" s="62">
        <v>52141525</v>
      </c>
      <c r="FWI398" s="62">
        <v>52141525</v>
      </c>
      <c r="FWJ398" s="62">
        <v>52141525</v>
      </c>
      <c r="FWK398" s="62">
        <v>52141525</v>
      </c>
      <c r="FWL398" s="62">
        <v>52141525</v>
      </c>
      <c r="FWM398" s="62">
        <v>52141525</v>
      </c>
      <c r="FWN398" s="62">
        <v>52141525</v>
      </c>
      <c r="FWO398" s="62">
        <v>52141525</v>
      </c>
      <c r="FWP398" s="62">
        <v>52141525</v>
      </c>
      <c r="FWQ398" s="62">
        <v>52141525</v>
      </c>
      <c r="FWR398" s="62">
        <v>52141525</v>
      </c>
      <c r="FWS398" s="62">
        <v>52141525</v>
      </c>
      <c r="FWT398" s="62">
        <v>52141525</v>
      </c>
      <c r="FWU398" s="62">
        <v>52141525</v>
      </c>
      <c r="FWV398" s="62">
        <v>52141525</v>
      </c>
      <c r="FWW398" s="62">
        <v>52141525</v>
      </c>
      <c r="FWX398" s="62">
        <v>52141525</v>
      </c>
      <c r="FWY398" s="62">
        <v>52141525</v>
      </c>
      <c r="FWZ398" s="62">
        <v>52141525</v>
      </c>
      <c r="FXA398" s="62">
        <v>52141525</v>
      </c>
      <c r="FXB398" s="62">
        <v>52141525</v>
      </c>
      <c r="FXC398" s="62">
        <v>52141525</v>
      </c>
      <c r="FXD398" s="62">
        <v>52141525</v>
      </c>
      <c r="FXE398" s="62">
        <v>52141525</v>
      </c>
      <c r="FXF398" s="62">
        <v>52141525</v>
      </c>
      <c r="FXG398" s="62">
        <v>52141525</v>
      </c>
      <c r="FXH398" s="62">
        <v>52141525</v>
      </c>
      <c r="FXI398" s="62">
        <v>52141525</v>
      </c>
      <c r="FXJ398" s="62">
        <v>52141525</v>
      </c>
      <c r="FXK398" s="62">
        <v>52141525</v>
      </c>
      <c r="FXL398" s="62">
        <v>52141525</v>
      </c>
      <c r="FXM398" s="62">
        <v>52141525</v>
      </c>
      <c r="FXN398" s="62">
        <v>52141525</v>
      </c>
      <c r="FXO398" s="62">
        <v>52141525</v>
      </c>
      <c r="FXP398" s="62">
        <v>52141525</v>
      </c>
      <c r="FXQ398" s="62">
        <v>52141525</v>
      </c>
      <c r="FXR398" s="62">
        <v>52141525</v>
      </c>
      <c r="FXS398" s="62">
        <v>52141525</v>
      </c>
      <c r="FXT398" s="62">
        <v>52141525</v>
      </c>
      <c r="FXU398" s="62">
        <v>52141525</v>
      </c>
      <c r="FXV398" s="62">
        <v>52141525</v>
      </c>
      <c r="FXW398" s="62">
        <v>52141525</v>
      </c>
      <c r="FXX398" s="62">
        <v>52141525</v>
      </c>
      <c r="FXY398" s="62">
        <v>52141525</v>
      </c>
      <c r="FXZ398" s="62">
        <v>52141525</v>
      </c>
      <c r="FYA398" s="62">
        <v>52141525</v>
      </c>
      <c r="FYB398" s="62">
        <v>52141525</v>
      </c>
      <c r="FYC398" s="62">
        <v>52141525</v>
      </c>
      <c r="FYD398" s="62">
        <v>52141525</v>
      </c>
      <c r="FYE398" s="62">
        <v>52141525</v>
      </c>
      <c r="FYF398" s="62">
        <v>52141525</v>
      </c>
      <c r="FYG398" s="62">
        <v>52141525</v>
      </c>
      <c r="FYH398" s="62">
        <v>52141525</v>
      </c>
      <c r="FYI398" s="62">
        <v>52141525</v>
      </c>
      <c r="FYJ398" s="62">
        <v>52141525</v>
      </c>
      <c r="FYK398" s="62">
        <v>52141525</v>
      </c>
      <c r="FYL398" s="62">
        <v>52141525</v>
      </c>
      <c r="FYM398" s="62">
        <v>52141525</v>
      </c>
      <c r="FYN398" s="62">
        <v>52141525</v>
      </c>
      <c r="FYO398" s="62">
        <v>52141525</v>
      </c>
      <c r="FYP398" s="62">
        <v>52141525</v>
      </c>
      <c r="FYQ398" s="62">
        <v>52141525</v>
      </c>
      <c r="FYR398" s="62">
        <v>52141525</v>
      </c>
      <c r="FYS398" s="62">
        <v>52141525</v>
      </c>
      <c r="FYT398" s="62">
        <v>52141525</v>
      </c>
      <c r="FYU398" s="62">
        <v>52141525</v>
      </c>
      <c r="FYV398" s="62">
        <v>52141525</v>
      </c>
      <c r="FYW398" s="62">
        <v>52141525</v>
      </c>
      <c r="FYX398" s="62">
        <v>52141525</v>
      </c>
      <c r="FYY398" s="62">
        <v>52141525</v>
      </c>
      <c r="FYZ398" s="62">
        <v>52141525</v>
      </c>
      <c r="FZA398" s="62">
        <v>52141525</v>
      </c>
      <c r="FZB398" s="62">
        <v>52141525</v>
      </c>
      <c r="FZC398" s="62">
        <v>52141525</v>
      </c>
      <c r="FZD398" s="62">
        <v>52141525</v>
      </c>
      <c r="FZE398" s="62">
        <v>52141525</v>
      </c>
      <c r="FZF398" s="62">
        <v>52141525</v>
      </c>
      <c r="FZG398" s="62">
        <v>52141525</v>
      </c>
      <c r="FZH398" s="62">
        <v>52141525</v>
      </c>
      <c r="FZI398" s="62">
        <v>52141525</v>
      </c>
      <c r="FZJ398" s="62">
        <v>52141525</v>
      </c>
      <c r="FZK398" s="62">
        <v>52141525</v>
      </c>
      <c r="FZL398" s="62">
        <v>52141525</v>
      </c>
      <c r="FZM398" s="62">
        <v>52141525</v>
      </c>
      <c r="FZN398" s="62">
        <v>52141525</v>
      </c>
      <c r="FZO398" s="62">
        <v>52141525</v>
      </c>
      <c r="FZP398" s="62">
        <v>52141525</v>
      </c>
      <c r="FZQ398" s="62">
        <v>52141525</v>
      </c>
      <c r="FZR398" s="62">
        <v>52141525</v>
      </c>
      <c r="FZS398" s="62">
        <v>52141525</v>
      </c>
      <c r="FZT398" s="62">
        <v>52141525</v>
      </c>
      <c r="FZU398" s="62">
        <v>52141525</v>
      </c>
      <c r="FZV398" s="62">
        <v>52141525</v>
      </c>
      <c r="FZW398" s="62">
        <v>52141525</v>
      </c>
      <c r="FZX398" s="62">
        <v>52141525</v>
      </c>
      <c r="FZY398" s="62">
        <v>52141525</v>
      </c>
      <c r="FZZ398" s="62">
        <v>52141525</v>
      </c>
      <c r="GAA398" s="62">
        <v>52141525</v>
      </c>
      <c r="GAB398" s="62">
        <v>52141525</v>
      </c>
      <c r="GAC398" s="62">
        <v>52141525</v>
      </c>
      <c r="GAD398" s="62">
        <v>52141525</v>
      </c>
      <c r="GAE398" s="62">
        <v>52141525</v>
      </c>
      <c r="GAF398" s="62">
        <v>52141525</v>
      </c>
      <c r="GAG398" s="62">
        <v>52141525</v>
      </c>
      <c r="GAH398" s="62">
        <v>52141525</v>
      </c>
      <c r="GAI398" s="62">
        <v>52141525</v>
      </c>
      <c r="GAJ398" s="62">
        <v>52141525</v>
      </c>
      <c r="GAK398" s="62">
        <v>52141525</v>
      </c>
      <c r="GAL398" s="62">
        <v>52141525</v>
      </c>
      <c r="GAM398" s="62">
        <v>52141525</v>
      </c>
      <c r="GAN398" s="62">
        <v>52141525</v>
      </c>
      <c r="GAO398" s="62">
        <v>52141525</v>
      </c>
      <c r="GAP398" s="62">
        <v>52141525</v>
      </c>
      <c r="GAQ398" s="62">
        <v>52141525</v>
      </c>
      <c r="GAR398" s="62">
        <v>52141525</v>
      </c>
      <c r="GAS398" s="62">
        <v>52141525</v>
      </c>
      <c r="GAT398" s="62">
        <v>52141525</v>
      </c>
      <c r="GAU398" s="62">
        <v>52141525</v>
      </c>
      <c r="GAV398" s="62">
        <v>52141525</v>
      </c>
      <c r="GAW398" s="62">
        <v>52141525</v>
      </c>
      <c r="GAX398" s="62">
        <v>52141525</v>
      </c>
      <c r="GAY398" s="62">
        <v>52141525</v>
      </c>
      <c r="GAZ398" s="62">
        <v>52141525</v>
      </c>
      <c r="GBA398" s="62">
        <v>52141525</v>
      </c>
      <c r="GBB398" s="62">
        <v>52141525</v>
      </c>
      <c r="GBC398" s="62">
        <v>52141525</v>
      </c>
      <c r="GBD398" s="62">
        <v>52141525</v>
      </c>
      <c r="GBE398" s="62">
        <v>52141525</v>
      </c>
      <c r="GBF398" s="62">
        <v>52141525</v>
      </c>
      <c r="GBG398" s="62">
        <v>52141525</v>
      </c>
      <c r="GBH398" s="62">
        <v>52141525</v>
      </c>
      <c r="GBI398" s="62">
        <v>52141525</v>
      </c>
      <c r="GBJ398" s="62">
        <v>52141525</v>
      </c>
      <c r="GBK398" s="62">
        <v>52141525</v>
      </c>
      <c r="GBL398" s="62">
        <v>52141525</v>
      </c>
      <c r="GBM398" s="62">
        <v>52141525</v>
      </c>
      <c r="GBN398" s="62">
        <v>52141525</v>
      </c>
      <c r="GBO398" s="62">
        <v>52141525</v>
      </c>
      <c r="GBP398" s="62">
        <v>52141525</v>
      </c>
      <c r="GBQ398" s="62">
        <v>52141525</v>
      </c>
      <c r="GBR398" s="62">
        <v>52141525</v>
      </c>
      <c r="GBS398" s="62">
        <v>52141525</v>
      </c>
      <c r="GBT398" s="62">
        <v>52141525</v>
      </c>
      <c r="GBU398" s="62">
        <v>52141525</v>
      </c>
      <c r="GBV398" s="62">
        <v>52141525</v>
      </c>
      <c r="GBW398" s="62">
        <v>52141525</v>
      </c>
      <c r="GBX398" s="62">
        <v>52141525</v>
      </c>
      <c r="GBY398" s="62">
        <v>52141525</v>
      </c>
      <c r="GBZ398" s="62">
        <v>52141525</v>
      </c>
      <c r="GCA398" s="62">
        <v>52141525</v>
      </c>
      <c r="GCB398" s="62">
        <v>52141525</v>
      </c>
      <c r="GCC398" s="62">
        <v>52141525</v>
      </c>
      <c r="GCD398" s="62">
        <v>52141525</v>
      </c>
      <c r="GCE398" s="62">
        <v>52141525</v>
      </c>
      <c r="GCF398" s="62">
        <v>52141525</v>
      </c>
      <c r="GCG398" s="62">
        <v>52141525</v>
      </c>
      <c r="GCH398" s="62">
        <v>52141525</v>
      </c>
      <c r="GCI398" s="62">
        <v>52141525</v>
      </c>
      <c r="GCJ398" s="62">
        <v>52141525</v>
      </c>
      <c r="GCK398" s="62">
        <v>52141525</v>
      </c>
      <c r="GCL398" s="62">
        <v>52141525</v>
      </c>
      <c r="GCM398" s="62">
        <v>52141525</v>
      </c>
      <c r="GCN398" s="62">
        <v>52141525</v>
      </c>
      <c r="GCO398" s="62">
        <v>52141525</v>
      </c>
      <c r="GCP398" s="62">
        <v>52141525</v>
      </c>
      <c r="GCQ398" s="62">
        <v>52141525</v>
      </c>
      <c r="GCR398" s="62">
        <v>52141525</v>
      </c>
      <c r="GCS398" s="62">
        <v>52141525</v>
      </c>
      <c r="GCT398" s="62">
        <v>52141525</v>
      </c>
      <c r="GCU398" s="62">
        <v>52141525</v>
      </c>
      <c r="GCV398" s="62">
        <v>52141525</v>
      </c>
      <c r="GCW398" s="62">
        <v>52141525</v>
      </c>
      <c r="GCX398" s="62">
        <v>52141525</v>
      </c>
      <c r="GCY398" s="62">
        <v>52141525</v>
      </c>
      <c r="GCZ398" s="62">
        <v>52141525</v>
      </c>
      <c r="GDA398" s="62">
        <v>52141525</v>
      </c>
      <c r="GDB398" s="62">
        <v>52141525</v>
      </c>
      <c r="GDC398" s="62">
        <v>52141525</v>
      </c>
      <c r="GDD398" s="62">
        <v>52141525</v>
      </c>
      <c r="GDE398" s="62">
        <v>52141525</v>
      </c>
      <c r="GDF398" s="62">
        <v>52141525</v>
      </c>
      <c r="GDG398" s="62">
        <v>52141525</v>
      </c>
      <c r="GDH398" s="62">
        <v>52141525</v>
      </c>
      <c r="GDI398" s="62">
        <v>52141525</v>
      </c>
      <c r="GDJ398" s="62">
        <v>52141525</v>
      </c>
      <c r="GDK398" s="62">
        <v>52141525</v>
      </c>
      <c r="GDL398" s="62">
        <v>52141525</v>
      </c>
      <c r="GDM398" s="62">
        <v>52141525</v>
      </c>
      <c r="GDN398" s="62">
        <v>52141525</v>
      </c>
      <c r="GDO398" s="62">
        <v>52141525</v>
      </c>
      <c r="GDP398" s="62">
        <v>52141525</v>
      </c>
      <c r="GDQ398" s="62">
        <v>52141525</v>
      </c>
      <c r="GDR398" s="62">
        <v>52141525</v>
      </c>
      <c r="GDS398" s="62">
        <v>52141525</v>
      </c>
      <c r="GDT398" s="62">
        <v>52141525</v>
      </c>
      <c r="GDU398" s="62">
        <v>52141525</v>
      </c>
      <c r="GDV398" s="62">
        <v>52141525</v>
      </c>
      <c r="GDW398" s="62">
        <v>52141525</v>
      </c>
      <c r="GDX398" s="62">
        <v>52141525</v>
      </c>
      <c r="GDY398" s="62">
        <v>52141525</v>
      </c>
      <c r="GDZ398" s="62">
        <v>52141525</v>
      </c>
      <c r="GEA398" s="62">
        <v>52141525</v>
      </c>
      <c r="GEB398" s="62">
        <v>52141525</v>
      </c>
      <c r="GEC398" s="62">
        <v>52141525</v>
      </c>
      <c r="GED398" s="62">
        <v>52141525</v>
      </c>
      <c r="GEE398" s="62">
        <v>52141525</v>
      </c>
      <c r="GEF398" s="62">
        <v>52141525</v>
      </c>
      <c r="GEG398" s="62">
        <v>52141525</v>
      </c>
      <c r="GEH398" s="62">
        <v>52141525</v>
      </c>
      <c r="GEI398" s="62">
        <v>52141525</v>
      </c>
      <c r="GEJ398" s="62">
        <v>52141525</v>
      </c>
      <c r="GEK398" s="62">
        <v>52141525</v>
      </c>
      <c r="GEL398" s="62">
        <v>52141525</v>
      </c>
      <c r="GEM398" s="62">
        <v>52141525</v>
      </c>
      <c r="GEN398" s="62">
        <v>52141525</v>
      </c>
      <c r="GEO398" s="62">
        <v>52141525</v>
      </c>
      <c r="GEP398" s="62">
        <v>52141525</v>
      </c>
      <c r="GEQ398" s="62">
        <v>52141525</v>
      </c>
      <c r="GER398" s="62">
        <v>52141525</v>
      </c>
      <c r="GES398" s="62">
        <v>52141525</v>
      </c>
      <c r="GET398" s="62">
        <v>52141525</v>
      </c>
      <c r="GEU398" s="62">
        <v>52141525</v>
      </c>
      <c r="GEV398" s="62">
        <v>52141525</v>
      </c>
      <c r="GEW398" s="62">
        <v>52141525</v>
      </c>
      <c r="GEX398" s="62">
        <v>52141525</v>
      </c>
      <c r="GEY398" s="62">
        <v>52141525</v>
      </c>
      <c r="GEZ398" s="62">
        <v>52141525</v>
      </c>
      <c r="GFA398" s="62">
        <v>52141525</v>
      </c>
      <c r="GFB398" s="62">
        <v>52141525</v>
      </c>
      <c r="GFC398" s="62">
        <v>52141525</v>
      </c>
      <c r="GFD398" s="62">
        <v>52141525</v>
      </c>
      <c r="GFE398" s="62">
        <v>52141525</v>
      </c>
      <c r="GFF398" s="62">
        <v>52141525</v>
      </c>
      <c r="GFG398" s="62">
        <v>52141525</v>
      </c>
      <c r="GFH398" s="62">
        <v>52141525</v>
      </c>
      <c r="GFI398" s="62">
        <v>52141525</v>
      </c>
      <c r="GFJ398" s="62">
        <v>52141525</v>
      </c>
      <c r="GFK398" s="62">
        <v>52141525</v>
      </c>
      <c r="GFL398" s="62">
        <v>52141525</v>
      </c>
      <c r="GFM398" s="62">
        <v>52141525</v>
      </c>
      <c r="GFN398" s="62">
        <v>52141525</v>
      </c>
      <c r="GFO398" s="62">
        <v>52141525</v>
      </c>
      <c r="GFP398" s="62">
        <v>52141525</v>
      </c>
      <c r="GFQ398" s="62">
        <v>52141525</v>
      </c>
      <c r="GFR398" s="62">
        <v>52141525</v>
      </c>
      <c r="GFS398" s="62">
        <v>52141525</v>
      </c>
      <c r="GFT398" s="62">
        <v>52141525</v>
      </c>
      <c r="GFU398" s="62">
        <v>52141525</v>
      </c>
      <c r="GFV398" s="62">
        <v>52141525</v>
      </c>
      <c r="GFW398" s="62">
        <v>52141525</v>
      </c>
      <c r="GFX398" s="62">
        <v>52141525</v>
      </c>
      <c r="GFY398" s="62">
        <v>52141525</v>
      </c>
      <c r="GFZ398" s="62">
        <v>52141525</v>
      </c>
      <c r="GGA398" s="62">
        <v>52141525</v>
      </c>
      <c r="GGB398" s="62">
        <v>52141525</v>
      </c>
      <c r="GGC398" s="62">
        <v>52141525</v>
      </c>
      <c r="GGD398" s="62">
        <v>52141525</v>
      </c>
      <c r="GGE398" s="62">
        <v>52141525</v>
      </c>
      <c r="GGF398" s="62">
        <v>52141525</v>
      </c>
      <c r="GGG398" s="62">
        <v>52141525</v>
      </c>
      <c r="GGH398" s="62">
        <v>52141525</v>
      </c>
      <c r="GGI398" s="62">
        <v>52141525</v>
      </c>
      <c r="GGJ398" s="62">
        <v>52141525</v>
      </c>
      <c r="GGK398" s="62">
        <v>52141525</v>
      </c>
      <c r="GGL398" s="62">
        <v>52141525</v>
      </c>
      <c r="GGM398" s="62">
        <v>52141525</v>
      </c>
      <c r="GGN398" s="62">
        <v>52141525</v>
      </c>
      <c r="GGO398" s="62">
        <v>52141525</v>
      </c>
      <c r="GGP398" s="62">
        <v>52141525</v>
      </c>
      <c r="GGQ398" s="62">
        <v>52141525</v>
      </c>
      <c r="GGR398" s="62">
        <v>52141525</v>
      </c>
      <c r="GGS398" s="62">
        <v>52141525</v>
      </c>
      <c r="GGT398" s="62">
        <v>52141525</v>
      </c>
      <c r="GGU398" s="62">
        <v>52141525</v>
      </c>
      <c r="GGV398" s="62">
        <v>52141525</v>
      </c>
      <c r="GGW398" s="62">
        <v>52141525</v>
      </c>
      <c r="GGX398" s="62">
        <v>52141525</v>
      </c>
      <c r="GGY398" s="62">
        <v>52141525</v>
      </c>
      <c r="GGZ398" s="62">
        <v>52141525</v>
      </c>
      <c r="GHA398" s="62">
        <v>52141525</v>
      </c>
      <c r="GHB398" s="62">
        <v>52141525</v>
      </c>
      <c r="GHC398" s="62">
        <v>52141525</v>
      </c>
      <c r="GHD398" s="62">
        <v>52141525</v>
      </c>
      <c r="GHE398" s="62">
        <v>52141525</v>
      </c>
      <c r="GHF398" s="62">
        <v>52141525</v>
      </c>
      <c r="GHG398" s="62">
        <v>52141525</v>
      </c>
      <c r="GHH398" s="62">
        <v>52141525</v>
      </c>
      <c r="GHI398" s="62">
        <v>52141525</v>
      </c>
      <c r="GHJ398" s="62">
        <v>52141525</v>
      </c>
      <c r="GHK398" s="62">
        <v>52141525</v>
      </c>
      <c r="GHL398" s="62">
        <v>52141525</v>
      </c>
      <c r="GHM398" s="62">
        <v>52141525</v>
      </c>
      <c r="GHN398" s="62">
        <v>52141525</v>
      </c>
      <c r="GHO398" s="62">
        <v>52141525</v>
      </c>
      <c r="GHP398" s="62">
        <v>52141525</v>
      </c>
      <c r="GHQ398" s="62">
        <v>52141525</v>
      </c>
      <c r="GHR398" s="62">
        <v>52141525</v>
      </c>
      <c r="GHS398" s="62">
        <v>52141525</v>
      </c>
      <c r="GHT398" s="62">
        <v>52141525</v>
      </c>
      <c r="GHU398" s="62">
        <v>52141525</v>
      </c>
      <c r="GHV398" s="62">
        <v>52141525</v>
      </c>
      <c r="GHW398" s="62">
        <v>52141525</v>
      </c>
      <c r="GHX398" s="62">
        <v>52141525</v>
      </c>
      <c r="GHY398" s="62">
        <v>52141525</v>
      </c>
      <c r="GHZ398" s="62">
        <v>52141525</v>
      </c>
      <c r="GIA398" s="62">
        <v>52141525</v>
      </c>
      <c r="GIB398" s="62">
        <v>52141525</v>
      </c>
      <c r="GIC398" s="62">
        <v>52141525</v>
      </c>
      <c r="GID398" s="62">
        <v>52141525</v>
      </c>
      <c r="GIE398" s="62">
        <v>52141525</v>
      </c>
      <c r="GIF398" s="62">
        <v>52141525</v>
      </c>
      <c r="GIG398" s="62">
        <v>52141525</v>
      </c>
      <c r="GIH398" s="62">
        <v>52141525</v>
      </c>
      <c r="GII398" s="62">
        <v>52141525</v>
      </c>
      <c r="GIJ398" s="62">
        <v>52141525</v>
      </c>
      <c r="GIK398" s="62">
        <v>52141525</v>
      </c>
      <c r="GIL398" s="62">
        <v>52141525</v>
      </c>
      <c r="GIM398" s="62">
        <v>52141525</v>
      </c>
      <c r="GIN398" s="62">
        <v>52141525</v>
      </c>
      <c r="GIO398" s="62">
        <v>52141525</v>
      </c>
      <c r="GIP398" s="62">
        <v>52141525</v>
      </c>
      <c r="GIQ398" s="62">
        <v>52141525</v>
      </c>
      <c r="GIR398" s="62">
        <v>52141525</v>
      </c>
      <c r="GIS398" s="62">
        <v>52141525</v>
      </c>
      <c r="GIT398" s="62">
        <v>52141525</v>
      </c>
      <c r="GIU398" s="62">
        <v>52141525</v>
      </c>
      <c r="GIV398" s="62">
        <v>52141525</v>
      </c>
      <c r="GIW398" s="62">
        <v>52141525</v>
      </c>
      <c r="GIX398" s="62">
        <v>52141525</v>
      </c>
      <c r="GIY398" s="62">
        <v>52141525</v>
      </c>
      <c r="GIZ398" s="62">
        <v>52141525</v>
      </c>
      <c r="GJA398" s="62">
        <v>52141525</v>
      </c>
      <c r="GJB398" s="62">
        <v>52141525</v>
      </c>
      <c r="GJC398" s="62">
        <v>52141525</v>
      </c>
      <c r="GJD398" s="62">
        <v>52141525</v>
      </c>
      <c r="GJE398" s="62">
        <v>52141525</v>
      </c>
      <c r="GJF398" s="62">
        <v>52141525</v>
      </c>
      <c r="GJG398" s="62">
        <v>52141525</v>
      </c>
      <c r="GJH398" s="62">
        <v>52141525</v>
      </c>
      <c r="GJI398" s="62">
        <v>52141525</v>
      </c>
      <c r="GJJ398" s="62">
        <v>52141525</v>
      </c>
      <c r="GJK398" s="62">
        <v>52141525</v>
      </c>
      <c r="GJL398" s="62">
        <v>52141525</v>
      </c>
      <c r="GJM398" s="62">
        <v>52141525</v>
      </c>
      <c r="GJN398" s="62">
        <v>52141525</v>
      </c>
      <c r="GJO398" s="62">
        <v>52141525</v>
      </c>
      <c r="GJP398" s="62">
        <v>52141525</v>
      </c>
      <c r="GJQ398" s="62">
        <v>52141525</v>
      </c>
      <c r="GJR398" s="62">
        <v>52141525</v>
      </c>
      <c r="GJS398" s="62">
        <v>52141525</v>
      </c>
      <c r="GJT398" s="62">
        <v>52141525</v>
      </c>
      <c r="GJU398" s="62">
        <v>52141525</v>
      </c>
      <c r="GJV398" s="62">
        <v>52141525</v>
      </c>
      <c r="GJW398" s="62">
        <v>52141525</v>
      </c>
      <c r="GJX398" s="62">
        <v>52141525</v>
      </c>
      <c r="GJY398" s="62">
        <v>52141525</v>
      </c>
      <c r="GJZ398" s="62">
        <v>52141525</v>
      </c>
      <c r="GKA398" s="62">
        <v>52141525</v>
      </c>
      <c r="GKB398" s="62">
        <v>52141525</v>
      </c>
      <c r="GKC398" s="62">
        <v>52141525</v>
      </c>
      <c r="GKD398" s="62">
        <v>52141525</v>
      </c>
      <c r="GKE398" s="62">
        <v>52141525</v>
      </c>
      <c r="GKF398" s="62">
        <v>52141525</v>
      </c>
      <c r="GKG398" s="62">
        <v>52141525</v>
      </c>
      <c r="GKH398" s="62">
        <v>52141525</v>
      </c>
      <c r="GKI398" s="62">
        <v>52141525</v>
      </c>
      <c r="GKJ398" s="62">
        <v>52141525</v>
      </c>
      <c r="GKK398" s="62">
        <v>52141525</v>
      </c>
      <c r="GKL398" s="62">
        <v>52141525</v>
      </c>
      <c r="GKM398" s="62">
        <v>52141525</v>
      </c>
      <c r="GKN398" s="62">
        <v>52141525</v>
      </c>
      <c r="GKO398" s="62">
        <v>52141525</v>
      </c>
      <c r="GKP398" s="62">
        <v>52141525</v>
      </c>
      <c r="GKQ398" s="62">
        <v>52141525</v>
      </c>
      <c r="GKR398" s="62">
        <v>52141525</v>
      </c>
      <c r="GKS398" s="62">
        <v>52141525</v>
      </c>
      <c r="GKT398" s="62">
        <v>52141525</v>
      </c>
      <c r="GKU398" s="62">
        <v>52141525</v>
      </c>
      <c r="GKV398" s="62">
        <v>52141525</v>
      </c>
      <c r="GKW398" s="62">
        <v>52141525</v>
      </c>
      <c r="GKX398" s="62">
        <v>52141525</v>
      </c>
      <c r="GKY398" s="62">
        <v>52141525</v>
      </c>
      <c r="GKZ398" s="62">
        <v>52141525</v>
      </c>
      <c r="GLA398" s="62">
        <v>52141525</v>
      </c>
      <c r="GLB398" s="62">
        <v>52141525</v>
      </c>
      <c r="GLC398" s="62">
        <v>52141525</v>
      </c>
      <c r="GLD398" s="62">
        <v>52141525</v>
      </c>
      <c r="GLE398" s="62">
        <v>52141525</v>
      </c>
      <c r="GLF398" s="62">
        <v>52141525</v>
      </c>
      <c r="GLG398" s="62">
        <v>52141525</v>
      </c>
      <c r="GLH398" s="62">
        <v>52141525</v>
      </c>
      <c r="GLI398" s="62">
        <v>52141525</v>
      </c>
      <c r="GLJ398" s="62">
        <v>52141525</v>
      </c>
      <c r="GLK398" s="62">
        <v>52141525</v>
      </c>
      <c r="GLL398" s="62">
        <v>52141525</v>
      </c>
      <c r="GLM398" s="62">
        <v>52141525</v>
      </c>
      <c r="GLN398" s="62">
        <v>52141525</v>
      </c>
      <c r="GLO398" s="62">
        <v>52141525</v>
      </c>
      <c r="GLP398" s="62">
        <v>52141525</v>
      </c>
      <c r="GLQ398" s="62">
        <v>52141525</v>
      </c>
      <c r="GLR398" s="62">
        <v>52141525</v>
      </c>
      <c r="GLS398" s="62">
        <v>52141525</v>
      </c>
      <c r="GLT398" s="62">
        <v>52141525</v>
      </c>
      <c r="GLU398" s="62">
        <v>52141525</v>
      </c>
      <c r="GLV398" s="62">
        <v>52141525</v>
      </c>
      <c r="GLW398" s="62">
        <v>52141525</v>
      </c>
      <c r="GLX398" s="62">
        <v>52141525</v>
      </c>
      <c r="GLY398" s="62">
        <v>52141525</v>
      </c>
      <c r="GLZ398" s="62">
        <v>52141525</v>
      </c>
      <c r="GMA398" s="62">
        <v>52141525</v>
      </c>
      <c r="GMB398" s="62">
        <v>52141525</v>
      </c>
      <c r="GMC398" s="62">
        <v>52141525</v>
      </c>
      <c r="GMD398" s="62">
        <v>52141525</v>
      </c>
      <c r="GME398" s="62">
        <v>52141525</v>
      </c>
      <c r="GMF398" s="62">
        <v>52141525</v>
      </c>
      <c r="GMG398" s="62">
        <v>52141525</v>
      </c>
      <c r="GMH398" s="62">
        <v>52141525</v>
      </c>
      <c r="GMI398" s="62">
        <v>52141525</v>
      </c>
      <c r="GMJ398" s="62">
        <v>52141525</v>
      </c>
      <c r="GMK398" s="62">
        <v>52141525</v>
      </c>
      <c r="GML398" s="62">
        <v>52141525</v>
      </c>
      <c r="GMM398" s="62">
        <v>52141525</v>
      </c>
      <c r="GMN398" s="62">
        <v>52141525</v>
      </c>
      <c r="GMO398" s="62">
        <v>52141525</v>
      </c>
      <c r="GMP398" s="62">
        <v>52141525</v>
      </c>
      <c r="GMQ398" s="62">
        <v>52141525</v>
      </c>
      <c r="GMR398" s="62">
        <v>52141525</v>
      </c>
      <c r="GMS398" s="62">
        <v>52141525</v>
      </c>
      <c r="GMT398" s="62">
        <v>52141525</v>
      </c>
      <c r="GMU398" s="62">
        <v>52141525</v>
      </c>
      <c r="GMV398" s="62">
        <v>52141525</v>
      </c>
      <c r="GMW398" s="62">
        <v>52141525</v>
      </c>
      <c r="GMX398" s="62">
        <v>52141525</v>
      </c>
      <c r="GMY398" s="62">
        <v>52141525</v>
      </c>
      <c r="GMZ398" s="62">
        <v>52141525</v>
      </c>
      <c r="GNA398" s="62">
        <v>52141525</v>
      </c>
      <c r="GNB398" s="62">
        <v>52141525</v>
      </c>
      <c r="GNC398" s="62">
        <v>52141525</v>
      </c>
      <c r="GND398" s="62">
        <v>52141525</v>
      </c>
      <c r="GNE398" s="62">
        <v>52141525</v>
      </c>
      <c r="GNF398" s="62">
        <v>52141525</v>
      </c>
      <c r="GNG398" s="62">
        <v>52141525</v>
      </c>
      <c r="GNH398" s="62">
        <v>52141525</v>
      </c>
      <c r="GNI398" s="62">
        <v>52141525</v>
      </c>
      <c r="GNJ398" s="62">
        <v>52141525</v>
      </c>
      <c r="GNK398" s="62">
        <v>52141525</v>
      </c>
      <c r="GNL398" s="62">
        <v>52141525</v>
      </c>
      <c r="GNM398" s="62">
        <v>52141525</v>
      </c>
      <c r="GNN398" s="62">
        <v>52141525</v>
      </c>
      <c r="GNO398" s="62">
        <v>52141525</v>
      </c>
      <c r="GNP398" s="62">
        <v>52141525</v>
      </c>
      <c r="GNQ398" s="62">
        <v>52141525</v>
      </c>
      <c r="GNR398" s="62">
        <v>52141525</v>
      </c>
      <c r="GNS398" s="62">
        <v>52141525</v>
      </c>
      <c r="GNT398" s="62">
        <v>52141525</v>
      </c>
      <c r="GNU398" s="62">
        <v>52141525</v>
      </c>
      <c r="GNV398" s="62">
        <v>52141525</v>
      </c>
      <c r="GNW398" s="62">
        <v>52141525</v>
      </c>
      <c r="GNX398" s="62">
        <v>52141525</v>
      </c>
      <c r="GNY398" s="62">
        <v>52141525</v>
      </c>
      <c r="GNZ398" s="62">
        <v>52141525</v>
      </c>
      <c r="GOA398" s="62">
        <v>52141525</v>
      </c>
      <c r="GOB398" s="62">
        <v>52141525</v>
      </c>
      <c r="GOC398" s="62">
        <v>52141525</v>
      </c>
      <c r="GOD398" s="62">
        <v>52141525</v>
      </c>
      <c r="GOE398" s="62">
        <v>52141525</v>
      </c>
      <c r="GOF398" s="62">
        <v>52141525</v>
      </c>
      <c r="GOG398" s="62">
        <v>52141525</v>
      </c>
      <c r="GOH398" s="62">
        <v>52141525</v>
      </c>
      <c r="GOI398" s="62">
        <v>52141525</v>
      </c>
      <c r="GOJ398" s="62">
        <v>52141525</v>
      </c>
      <c r="GOK398" s="62">
        <v>52141525</v>
      </c>
      <c r="GOL398" s="62">
        <v>52141525</v>
      </c>
      <c r="GOM398" s="62">
        <v>52141525</v>
      </c>
      <c r="GON398" s="62">
        <v>52141525</v>
      </c>
      <c r="GOO398" s="62">
        <v>52141525</v>
      </c>
      <c r="GOP398" s="62">
        <v>52141525</v>
      </c>
      <c r="GOQ398" s="62">
        <v>52141525</v>
      </c>
      <c r="GOR398" s="62">
        <v>52141525</v>
      </c>
      <c r="GOS398" s="62">
        <v>52141525</v>
      </c>
      <c r="GOT398" s="62">
        <v>52141525</v>
      </c>
      <c r="GOU398" s="62">
        <v>52141525</v>
      </c>
      <c r="GOV398" s="62">
        <v>52141525</v>
      </c>
      <c r="GOW398" s="62">
        <v>52141525</v>
      </c>
      <c r="GOX398" s="62">
        <v>52141525</v>
      </c>
      <c r="GOY398" s="62">
        <v>52141525</v>
      </c>
      <c r="GOZ398" s="62">
        <v>52141525</v>
      </c>
      <c r="GPA398" s="62">
        <v>52141525</v>
      </c>
      <c r="GPB398" s="62">
        <v>52141525</v>
      </c>
      <c r="GPC398" s="62">
        <v>52141525</v>
      </c>
      <c r="GPD398" s="62">
        <v>52141525</v>
      </c>
      <c r="GPE398" s="62">
        <v>52141525</v>
      </c>
      <c r="GPF398" s="62">
        <v>52141525</v>
      </c>
      <c r="GPG398" s="62">
        <v>52141525</v>
      </c>
      <c r="GPH398" s="62">
        <v>52141525</v>
      </c>
      <c r="GPI398" s="62">
        <v>52141525</v>
      </c>
      <c r="GPJ398" s="62">
        <v>52141525</v>
      </c>
      <c r="GPK398" s="62">
        <v>52141525</v>
      </c>
      <c r="GPL398" s="62">
        <v>52141525</v>
      </c>
      <c r="GPM398" s="62">
        <v>52141525</v>
      </c>
      <c r="GPN398" s="62">
        <v>52141525</v>
      </c>
      <c r="GPO398" s="62">
        <v>52141525</v>
      </c>
      <c r="GPP398" s="62">
        <v>52141525</v>
      </c>
      <c r="GPQ398" s="62">
        <v>52141525</v>
      </c>
      <c r="GPR398" s="62">
        <v>52141525</v>
      </c>
      <c r="GPS398" s="62">
        <v>52141525</v>
      </c>
      <c r="GPT398" s="62">
        <v>52141525</v>
      </c>
      <c r="GPU398" s="62">
        <v>52141525</v>
      </c>
      <c r="GPV398" s="62">
        <v>52141525</v>
      </c>
      <c r="GPW398" s="62">
        <v>52141525</v>
      </c>
      <c r="GPX398" s="62">
        <v>52141525</v>
      </c>
      <c r="GPY398" s="62">
        <v>52141525</v>
      </c>
      <c r="GPZ398" s="62">
        <v>52141525</v>
      </c>
      <c r="GQA398" s="62">
        <v>52141525</v>
      </c>
      <c r="GQB398" s="62">
        <v>52141525</v>
      </c>
      <c r="GQC398" s="62">
        <v>52141525</v>
      </c>
      <c r="GQD398" s="62">
        <v>52141525</v>
      </c>
      <c r="GQE398" s="62">
        <v>52141525</v>
      </c>
      <c r="GQF398" s="62">
        <v>52141525</v>
      </c>
      <c r="GQG398" s="62">
        <v>52141525</v>
      </c>
      <c r="GQH398" s="62">
        <v>52141525</v>
      </c>
      <c r="GQI398" s="62">
        <v>52141525</v>
      </c>
      <c r="GQJ398" s="62">
        <v>52141525</v>
      </c>
      <c r="GQK398" s="62">
        <v>52141525</v>
      </c>
      <c r="GQL398" s="62">
        <v>52141525</v>
      </c>
      <c r="GQM398" s="62">
        <v>52141525</v>
      </c>
      <c r="GQN398" s="62">
        <v>52141525</v>
      </c>
      <c r="GQO398" s="62">
        <v>52141525</v>
      </c>
      <c r="GQP398" s="62">
        <v>52141525</v>
      </c>
      <c r="GQQ398" s="62">
        <v>52141525</v>
      </c>
      <c r="GQR398" s="62">
        <v>52141525</v>
      </c>
      <c r="GQS398" s="62">
        <v>52141525</v>
      </c>
      <c r="GQT398" s="62">
        <v>52141525</v>
      </c>
      <c r="GQU398" s="62">
        <v>52141525</v>
      </c>
      <c r="GQV398" s="62">
        <v>52141525</v>
      </c>
      <c r="GQW398" s="62">
        <v>52141525</v>
      </c>
      <c r="GQX398" s="62">
        <v>52141525</v>
      </c>
      <c r="GQY398" s="62">
        <v>52141525</v>
      </c>
      <c r="GQZ398" s="62">
        <v>52141525</v>
      </c>
      <c r="GRA398" s="62">
        <v>52141525</v>
      </c>
      <c r="GRB398" s="62">
        <v>52141525</v>
      </c>
      <c r="GRC398" s="62">
        <v>52141525</v>
      </c>
      <c r="GRD398" s="62">
        <v>52141525</v>
      </c>
      <c r="GRE398" s="62">
        <v>52141525</v>
      </c>
      <c r="GRF398" s="62">
        <v>52141525</v>
      </c>
      <c r="GRG398" s="62">
        <v>52141525</v>
      </c>
      <c r="GRH398" s="62">
        <v>52141525</v>
      </c>
      <c r="GRI398" s="62">
        <v>52141525</v>
      </c>
      <c r="GRJ398" s="62">
        <v>52141525</v>
      </c>
      <c r="GRK398" s="62">
        <v>52141525</v>
      </c>
      <c r="GRL398" s="62">
        <v>52141525</v>
      </c>
      <c r="GRM398" s="62">
        <v>52141525</v>
      </c>
      <c r="GRN398" s="62">
        <v>52141525</v>
      </c>
      <c r="GRO398" s="62">
        <v>52141525</v>
      </c>
      <c r="GRP398" s="62">
        <v>52141525</v>
      </c>
      <c r="GRQ398" s="62">
        <v>52141525</v>
      </c>
      <c r="GRR398" s="62">
        <v>52141525</v>
      </c>
      <c r="GRS398" s="62">
        <v>52141525</v>
      </c>
      <c r="GRT398" s="62">
        <v>52141525</v>
      </c>
      <c r="GRU398" s="62">
        <v>52141525</v>
      </c>
      <c r="GRV398" s="62">
        <v>52141525</v>
      </c>
      <c r="GRW398" s="62">
        <v>52141525</v>
      </c>
      <c r="GRX398" s="62">
        <v>52141525</v>
      </c>
      <c r="GRY398" s="62">
        <v>52141525</v>
      </c>
      <c r="GRZ398" s="62">
        <v>52141525</v>
      </c>
      <c r="GSA398" s="62">
        <v>52141525</v>
      </c>
      <c r="GSB398" s="62">
        <v>52141525</v>
      </c>
      <c r="GSC398" s="62">
        <v>52141525</v>
      </c>
      <c r="GSD398" s="62">
        <v>52141525</v>
      </c>
      <c r="GSE398" s="62">
        <v>52141525</v>
      </c>
      <c r="GSF398" s="62">
        <v>52141525</v>
      </c>
      <c r="GSG398" s="62">
        <v>52141525</v>
      </c>
      <c r="GSH398" s="62">
        <v>52141525</v>
      </c>
      <c r="GSI398" s="62">
        <v>52141525</v>
      </c>
      <c r="GSJ398" s="62">
        <v>52141525</v>
      </c>
      <c r="GSK398" s="62">
        <v>52141525</v>
      </c>
      <c r="GSL398" s="62">
        <v>52141525</v>
      </c>
      <c r="GSM398" s="62">
        <v>52141525</v>
      </c>
      <c r="GSN398" s="62">
        <v>52141525</v>
      </c>
      <c r="GSO398" s="62">
        <v>52141525</v>
      </c>
      <c r="GSP398" s="62">
        <v>52141525</v>
      </c>
      <c r="GSQ398" s="62">
        <v>52141525</v>
      </c>
      <c r="GSR398" s="62">
        <v>52141525</v>
      </c>
      <c r="GSS398" s="62">
        <v>52141525</v>
      </c>
      <c r="GST398" s="62">
        <v>52141525</v>
      </c>
      <c r="GSU398" s="62">
        <v>52141525</v>
      </c>
      <c r="GSV398" s="62">
        <v>52141525</v>
      </c>
      <c r="GSW398" s="62">
        <v>52141525</v>
      </c>
      <c r="GSX398" s="62">
        <v>52141525</v>
      </c>
      <c r="GSY398" s="62">
        <v>52141525</v>
      </c>
      <c r="GSZ398" s="62">
        <v>52141525</v>
      </c>
      <c r="GTA398" s="62">
        <v>52141525</v>
      </c>
      <c r="GTB398" s="62">
        <v>52141525</v>
      </c>
      <c r="GTC398" s="62">
        <v>52141525</v>
      </c>
      <c r="GTD398" s="62">
        <v>52141525</v>
      </c>
      <c r="GTE398" s="62">
        <v>52141525</v>
      </c>
      <c r="GTF398" s="62">
        <v>52141525</v>
      </c>
      <c r="GTG398" s="62">
        <v>52141525</v>
      </c>
      <c r="GTH398" s="62">
        <v>52141525</v>
      </c>
      <c r="GTI398" s="62">
        <v>52141525</v>
      </c>
      <c r="GTJ398" s="62">
        <v>52141525</v>
      </c>
      <c r="GTK398" s="62">
        <v>52141525</v>
      </c>
      <c r="GTL398" s="62">
        <v>52141525</v>
      </c>
      <c r="GTM398" s="62">
        <v>52141525</v>
      </c>
      <c r="GTN398" s="62">
        <v>52141525</v>
      </c>
      <c r="GTO398" s="62">
        <v>52141525</v>
      </c>
      <c r="GTP398" s="62">
        <v>52141525</v>
      </c>
      <c r="GTQ398" s="62">
        <v>52141525</v>
      </c>
      <c r="GTR398" s="62">
        <v>52141525</v>
      </c>
      <c r="GTS398" s="62">
        <v>52141525</v>
      </c>
      <c r="GTT398" s="62">
        <v>52141525</v>
      </c>
      <c r="GTU398" s="62">
        <v>52141525</v>
      </c>
      <c r="GTV398" s="62">
        <v>52141525</v>
      </c>
      <c r="GTW398" s="62">
        <v>52141525</v>
      </c>
      <c r="GTX398" s="62">
        <v>52141525</v>
      </c>
      <c r="GTY398" s="62">
        <v>52141525</v>
      </c>
      <c r="GTZ398" s="62">
        <v>52141525</v>
      </c>
      <c r="GUA398" s="62">
        <v>52141525</v>
      </c>
      <c r="GUB398" s="62">
        <v>52141525</v>
      </c>
      <c r="GUC398" s="62">
        <v>52141525</v>
      </c>
      <c r="GUD398" s="62">
        <v>52141525</v>
      </c>
      <c r="GUE398" s="62">
        <v>52141525</v>
      </c>
      <c r="GUF398" s="62">
        <v>52141525</v>
      </c>
      <c r="GUG398" s="62">
        <v>52141525</v>
      </c>
      <c r="GUH398" s="62">
        <v>52141525</v>
      </c>
      <c r="GUI398" s="62">
        <v>52141525</v>
      </c>
      <c r="GUJ398" s="62">
        <v>52141525</v>
      </c>
      <c r="GUK398" s="62">
        <v>52141525</v>
      </c>
      <c r="GUL398" s="62">
        <v>52141525</v>
      </c>
      <c r="GUM398" s="62">
        <v>52141525</v>
      </c>
      <c r="GUN398" s="62">
        <v>52141525</v>
      </c>
      <c r="GUO398" s="62">
        <v>52141525</v>
      </c>
      <c r="GUP398" s="62">
        <v>52141525</v>
      </c>
      <c r="GUQ398" s="62">
        <v>52141525</v>
      </c>
      <c r="GUR398" s="62">
        <v>52141525</v>
      </c>
      <c r="GUS398" s="62">
        <v>52141525</v>
      </c>
      <c r="GUT398" s="62">
        <v>52141525</v>
      </c>
      <c r="GUU398" s="62">
        <v>52141525</v>
      </c>
      <c r="GUV398" s="62">
        <v>52141525</v>
      </c>
      <c r="GUW398" s="62">
        <v>52141525</v>
      </c>
      <c r="GUX398" s="62">
        <v>52141525</v>
      </c>
      <c r="GUY398" s="62">
        <v>52141525</v>
      </c>
      <c r="GUZ398" s="62">
        <v>52141525</v>
      </c>
      <c r="GVA398" s="62">
        <v>52141525</v>
      </c>
      <c r="GVB398" s="62">
        <v>52141525</v>
      </c>
      <c r="GVC398" s="62">
        <v>52141525</v>
      </c>
      <c r="GVD398" s="62">
        <v>52141525</v>
      </c>
      <c r="GVE398" s="62">
        <v>52141525</v>
      </c>
      <c r="GVF398" s="62">
        <v>52141525</v>
      </c>
      <c r="GVG398" s="62">
        <v>52141525</v>
      </c>
      <c r="GVH398" s="62">
        <v>52141525</v>
      </c>
      <c r="GVI398" s="62">
        <v>52141525</v>
      </c>
      <c r="GVJ398" s="62">
        <v>52141525</v>
      </c>
      <c r="GVK398" s="62">
        <v>52141525</v>
      </c>
      <c r="GVL398" s="62">
        <v>52141525</v>
      </c>
      <c r="GVM398" s="62">
        <v>52141525</v>
      </c>
      <c r="GVN398" s="62">
        <v>52141525</v>
      </c>
      <c r="GVO398" s="62">
        <v>52141525</v>
      </c>
      <c r="GVP398" s="62">
        <v>52141525</v>
      </c>
      <c r="GVQ398" s="62">
        <v>52141525</v>
      </c>
      <c r="GVR398" s="62">
        <v>52141525</v>
      </c>
      <c r="GVS398" s="62">
        <v>52141525</v>
      </c>
      <c r="GVT398" s="62">
        <v>52141525</v>
      </c>
      <c r="GVU398" s="62">
        <v>52141525</v>
      </c>
      <c r="GVV398" s="62">
        <v>52141525</v>
      </c>
      <c r="GVW398" s="62">
        <v>52141525</v>
      </c>
      <c r="GVX398" s="62">
        <v>52141525</v>
      </c>
      <c r="GVY398" s="62">
        <v>52141525</v>
      </c>
      <c r="GVZ398" s="62">
        <v>52141525</v>
      </c>
      <c r="GWA398" s="62">
        <v>52141525</v>
      </c>
      <c r="GWB398" s="62">
        <v>52141525</v>
      </c>
      <c r="GWC398" s="62">
        <v>52141525</v>
      </c>
      <c r="GWD398" s="62">
        <v>52141525</v>
      </c>
      <c r="GWE398" s="62">
        <v>52141525</v>
      </c>
      <c r="GWF398" s="62">
        <v>52141525</v>
      </c>
      <c r="GWG398" s="62">
        <v>52141525</v>
      </c>
      <c r="GWH398" s="62">
        <v>52141525</v>
      </c>
      <c r="GWI398" s="62">
        <v>52141525</v>
      </c>
      <c r="GWJ398" s="62">
        <v>52141525</v>
      </c>
      <c r="GWK398" s="62">
        <v>52141525</v>
      </c>
      <c r="GWL398" s="62">
        <v>52141525</v>
      </c>
      <c r="GWM398" s="62">
        <v>52141525</v>
      </c>
      <c r="GWN398" s="62">
        <v>52141525</v>
      </c>
      <c r="GWO398" s="62">
        <v>52141525</v>
      </c>
      <c r="GWP398" s="62">
        <v>52141525</v>
      </c>
      <c r="GWQ398" s="62">
        <v>52141525</v>
      </c>
      <c r="GWR398" s="62">
        <v>52141525</v>
      </c>
      <c r="GWS398" s="62">
        <v>52141525</v>
      </c>
      <c r="GWT398" s="62">
        <v>52141525</v>
      </c>
      <c r="GWU398" s="62">
        <v>52141525</v>
      </c>
      <c r="GWV398" s="62">
        <v>52141525</v>
      </c>
      <c r="GWW398" s="62">
        <v>52141525</v>
      </c>
      <c r="GWX398" s="62">
        <v>52141525</v>
      </c>
      <c r="GWY398" s="62">
        <v>52141525</v>
      </c>
      <c r="GWZ398" s="62">
        <v>52141525</v>
      </c>
      <c r="GXA398" s="62">
        <v>52141525</v>
      </c>
      <c r="GXB398" s="62">
        <v>52141525</v>
      </c>
      <c r="GXC398" s="62">
        <v>52141525</v>
      </c>
      <c r="GXD398" s="62">
        <v>52141525</v>
      </c>
      <c r="GXE398" s="62">
        <v>52141525</v>
      </c>
      <c r="GXF398" s="62">
        <v>52141525</v>
      </c>
      <c r="GXG398" s="62">
        <v>52141525</v>
      </c>
      <c r="GXH398" s="62">
        <v>52141525</v>
      </c>
      <c r="GXI398" s="62">
        <v>52141525</v>
      </c>
      <c r="GXJ398" s="62">
        <v>52141525</v>
      </c>
      <c r="GXK398" s="62">
        <v>52141525</v>
      </c>
      <c r="GXL398" s="62">
        <v>52141525</v>
      </c>
      <c r="GXM398" s="62">
        <v>52141525</v>
      </c>
      <c r="GXN398" s="62">
        <v>52141525</v>
      </c>
      <c r="GXO398" s="62">
        <v>52141525</v>
      </c>
      <c r="GXP398" s="62">
        <v>52141525</v>
      </c>
      <c r="GXQ398" s="62">
        <v>52141525</v>
      </c>
      <c r="GXR398" s="62">
        <v>52141525</v>
      </c>
      <c r="GXS398" s="62">
        <v>52141525</v>
      </c>
      <c r="GXT398" s="62">
        <v>52141525</v>
      </c>
      <c r="GXU398" s="62">
        <v>52141525</v>
      </c>
      <c r="GXV398" s="62">
        <v>52141525</v>
      </c>
      <c r="GXW398" s="62">
        <v>52141525</v>
      </c>
      <c r="GXX398" s="62">
        <v>52141525</v>
      </c>
      <c r="GXY398" s="62">
        <v>52141525</v>
      </c>
      <c r="GXZ398" s="62">
        <v>52141525</v>
      </c>
      <c r="GYA398" s="62">
        <v>52141525</v>
      </c>
      <c r="GYB398" s="62">
        <v>52141525</v>
      </c>
      <c r="GYC398" s="62">
        <v>52141525</v>
      </c>
      <c r="GYD398" s="62">
        <v>52141525</v>
      </c>
      <c r="GYE398" s="62">
        <v>52141525</v>
      </c>
      <c r="GYF398" s="62">
        <v>52141525</v>
      </c>
      <c r="GYG398" s="62">
        <v>52141525</v>
      </c>
      <c r="GYH398" s="62">
        <v>52141525</v>
      </c>
      <c r="GYI398" s="62">
        <v>52141525</v>
      </c>
      <c r="GYJ398" s="62">
        <v>52141525</v>
      </c>
      <c r="GYK398" s="62">
        <v>52141525</v>
      </c>
      <c r="GYL398" s="62">
        <v>52141525</v>
      </c>
      <c r="GYM398" s="62">
        <v>52141525</v>
      </c>
      <c r="GYN398" s="62">
        <v>52141525</v>
      </c>
      <c r="GYO398" s="62">
        <v>52141525</v>
      </c>
      <c r="GYP398" s="62">
        <v>52141525</v>
      </c>
      <c r="GYQ398" s="62">
        <v>52141525</v>
      </c>
      <c r="GYR398" s="62">
        <v>52141525</v>
      </c>
      <c r="GYS398" s="62">
        <v>52141525</v>
      </c>
      <c r="GYT398" s="62">
        <v>52141525</v>
      </c>
      <c r="GYU398" s="62">
        <v>52141525</v>
      </c>
      <c r="GYV398" s="62">
        <v>52141525</v>
      </c>
      <c r="GYW398" s="62">
        <v>52141525</v>
      </c>
      <c r="GYX398" s="62">
        <v>52141525</v>
      </c>
      <c r="GYY398" s="62">
        <v>52141525</v>
      </c>
      <c r="GYZ398" s="62">
        <v>52141525</v>
      </c>
      <c r="GZA398" s="62">
        <v>52141525</v>
      </c>
      <c r="GZB398" s="62">
        <v>52141525</v>
      </c>
      <c r="GZC398" s="62">
        <v>52141525</v>
      </c>
      <c r="GZD398" s="62">
        <v>52141525</v>
      </c>
      <c r="GZE398" s="62">
        <v>52141525</v>
      </c>
      <c r="GZF398" s="62">
        <v>52141525</v>
      </c>
      <c r="GZG398" s="62">
        <v>52141525</v>
      </c>
      <c r="GZH398" s="62">
        <v>52141525</v>
      </c>
      <c r="GZI398" s="62">
        <v>52141525</v>
      </c>
      <c r="GZJ398" s="62">
        <v>52141525</v>
      </c>
      <c r="GZK398" s="62">
        <v>52141525</v>
      </c>
      <c r="GZL398" s="62">
        <v>52141525</v>
      </c>
      <c r="GZM398" s="62">
        <v>52141525</v>
      </c>
      <c r="GZN398" s="62">
        <v>52141525</v>
      </c>
      <c r="GZO398" s="62">
        <v>52141525</v>
      </c>
      <c r="GZP398" s="62">
        <v>52141525</v>
      </c>
      <c r="GZQ398" s="62">
        <v>52141525</v>
      </c>
      <c r="GZR398" s="62">
        <v>52141525</v>
      </c>
      <c r="GZS398" s="62">
        <v>52141525</v>
      </c>
      <c r="GZT398" s="62">
        <v>52141525</v>
      </c>
      <c r="GZU398" s="62">
        <v>52141525</v>
      </c>
      <c r="GZV398" s="62">
        <v>52141525</v>
      </c>
      <c r="GZW398" s="62">
        <v>52141525</v>
      </c>
      <c r="GZX398" s="62">
        <v>52141525</v>
      </c>
      <c r="GZY398" s="62">
        <v>52141525</v>
      </c>
      <c r="GZZ398" s="62">
        <v>52141525</v>
      </c>
      <c r="HAA398" s="62">
        <v>52141525</v>
      </c>
      <c r="HAB398" s="62">
        <v>52141525</v>
      </c>
      <c r="HAC398" s="62">
        <v>52141525</v>
      </c>
      <c r="HAD398" s="62">
        <v>52141525</v>
      </c>
      <c r="HAE398" s="62">
        <v>52141525</v>
      </c>
      <c r="HAF398" s="62">
        <v>52141525</v>
      </c>
      <c r="HAG398" s="62">
        <v>52141525</v>
      </c>
      <c r="HAH398" s="62">
        <v>52141525</v>
      </c>
      <c r="HAI398" s="62">
        <v>52141525</v>
      </c>
      <c r="HAJ398" s="62">
        <v>52141525</v>
      </c>
      <c r="HAK398" s="62">
        <v>52141525</v>
      </c>
      <c r="HAL398" s="62">
        <v>52141525</v>
      </c>
      <c r="HAM398" s="62">
        <v>52141525</v>
      </c>
      <c r="HAN398" s="62">
        <v>52141525</v>
      </c>
      <c r="HAO398" s="62">
        <v>52141525</v>
      </c>
      <c r="HAP398" s="62">
        <v>52141525</v>
      </c>
      <c r="HAQ398" s="62">
        <v>52141525</v>
      </c>
      <c r="HAR398" s="62">
        <v>52141525</v>
      </c>
      <c r="HAS398" s="62">
        <v>52141525</v>
      </c>
      <c r="HAT398" s="62">
        <v>52141525</v>
      </c>
      <c r="HAU398" s="62">
        <v>52141525</v>
      </c>
      <c r="HAV398" s="62">
        <v>52141525</v>
      </c>
      <c r="HAW398" s="62">
        <v>52141525</v>
      </c>
      <c r="HAX398" s="62">
        <v>52141525</v>
      </c>
      <c r="HAY398" s="62">
        <v>52141525</v>
      </c>
      <c r="HAZ398" s="62">
        <v>52141525</v>
      </c>
      <c r="HBA398" s="62">
        <v>52141525</v>
      </c>
      <c r="HBB398" s="62">
        <v>52141525</v>
      </c>
      <c r="HBC398" s="62">
        <v>52141525</v>
      </c>
      <c r="HBD398" s="62">
        <v>52141525</v>
      </c>
      <c r="HBE398" s="62">
        <v>52141525</v>
      </c>
      <c r="HBF398" s="62">
        <v>52141525</v>
      </c>
      <c r="HBG398" s="62">
        <v>52141525</v>
      </c>
      <c r="HBH398" s="62">
        <v>52141525</v>
      </c>
      <c r="HBI398" s="62">
        <v>52141525</v>
      </c>
      <c r="HBJ398" s="62">
        <v>52141525</v>
      </c>
      <c r="HBK398" s="62">
        <v>52141525</v>
      </c>
      <c r="HBL398" s="62">
        <v>52141525</v>
      </c>
      <c r="HBM398" s="62">
        <v>52141525</v>
      </c>
      <c r="HBN398" s="62">
        <v>52141525</v>
      </c>
      <c r="HBO398" s="62">
        <v>52141525</v>
      </c>
      <c r="HBP398" s="62">
        <v>52141525</v>
      </c>
      <c r="HBQ398" s="62">
        <v>52141525</v>
      </c>
      <c r="HBR398" s="62">
        <v>52141525</v>
      </c>
      <c r="HBS398" s="62">
        <v>52141525</v>
      </c>
      <c r="HBT398" s="62">
        <v>52141525</v>
      </c>
      <c r="HBU398" s="62">
        <v>52141525</v>
      </c>
      <c r="HBV398" s="62">
        <v>52141525</v>
      </c>
      <c r="HBW398" s="62">
        <v>52141525</v>
      </c>
      <c r="HBX398" s="62">
        <v>52141525</v>
      </c>
      <c r="HBY398" s="62">
        <v>52141525</v>
      </c>
      <c r="HBZ398" s="62">
        <v>52141525</v>
      </c>
      <c r="HCA398" s="62">
        <v>52141525</v>
      </c>
      <c r="HCB398" s="62">
        <v>52141525</v>
      </c>
      <c r="HCC398" s="62">
        <v>52141525</v>
      </c>
      <c r="HCD398" s="62">
        <v>52141525</v>
      </c>
      <c r="HCE398" s="62">
        <v>52141525</v>
      </c>
      <c r="HCF398" s="62">
        <v>52141525</v>
      </c>
      <c r="HCG398" s="62">
        <v>52141525</v>
      </c>
      <c r="HCH398" s="62">
        <v>52141525</v>
      </c>
      <c r="HCI398" s="62">
        <v>52141525</v>
      </c>
      <c r="HCJ398" s="62">
        <v>52141525</v>
      </c>
      <c r="HCK398" s="62">
        <v>52141525</v>
      </c>
      <c r="HCL398" s="62">
        <v>52141525</v>
      </c>
      <c r="HCM398" s="62">
        <v>52141525</v>
      </c>
      <c r="HCN398" s="62">
        <v>52141525</v>
      </c>
      <c r="HCO398" s="62">
        <v>52141525</v>
      </c>
      <c r="HCP398" s="62">
        <v>52141525</v>
      </c>
      <c r="HCQ398" s="62">
        <v>52141525</v>
      </c>
      <c r="HCR398" s="62">
        <v>52141525</v>
      </c>
      <c r="HCS398" s="62">
        <v>52141525</v>
      </c>
      <c r="HCT398" s="62">
        <v>52141525</v>
      </c>
      <c r="HCU398" s="62">
        <v>52141525</v>
      </c>
      <c r="HCV398" s="62">
        <v>52141525</v>
      </c>
      <c r="HCW398" s="62">
        <v>52141525</v>
      </c>
      <c r="HCX398" s="62">
        <v>52141525</v>
      </c>
      <c r="HCY398" s="62">
        <v>52141525</v>
      </c>
      <c r="HCZ398" s="62">
        <v>52141525</v>
      </c>
      <c r="HDA398" s="62">
        <v>52141525</v>
      </c>
      <c r="HDB398" s="62">
        <v>52141525</v>
      </c>
      <c r="HDC398" s="62">
        <v>52141525</v>
      </c>
      <c r="HDD398" s="62">
        <v>52141525</v>
      </c>
      <c r="HDE398" s="62">
        <v>52141525</v>
      </c>
      <c r="HDF398" s="62">
        <v>52141525</v>
      </c>
      <c r="HDG398" s="62">
        <v>52141525</v>
      </c>
      <c r="HDH398" s="62">
        <v>52141525</v>
      </c>
      <c r="HDI398" s="62">
        <v>52141525</v>
      </c>
      <c r="HDJ398" s="62">
        <v>52141525</v>
      </c>
      <c r="HDK398" s="62">
        <v>52141525</v>
      </c>
      <c r="HDL398" s="62">
        <v>52141525</v>
      </c>
      <c r="HDM398" s="62">
        <v>52141525</v>
      </c>
      <c r="HDN398" s="62">
        <v>52141525</v>
      </c>
      <c r="HDO398" s="62">
        <v>52141525</v>
      </c>
      <c r="HDP398" s="62">
        <v>52141525</v>
      </c>
      <c r="HDQ398" s="62">
        <v>52141525</v>
      </c>
      <c r="HDR398" s="62">
        <v>52141525</v>
      </c>
      <c r="HDS398" s="62">
        <v>52141525</v>
      </c>
      <c r="HDT398" s="62">
        <v>52141525</v>
      </c>
      <c r="HDU398" s="62">
        <v>52141525</v>
      </c>
      <c r="HDV398" s="62">
        <v>52141525</v>
      </c>
      <c r="HDW398" s="62">
        <v>52141525</v>
      </c>
      <c r="HDX398" s="62">
        <v>52141525</v>
      </c>
      <c r="HDY398" s="62">
        <v>52141525</v>
      </c>
      <c r="HDZ398" s="62">
        <v>52141525</v>
      </c>
      <c r="HEA398" s="62">
        <v>52141525</v>
      </c>
      <c r="HEB398" s="62">
        <v>52141525</v>
      </c>
      <c r="HEC398" s="62">
        <v>52141525</v>
      </c>
      <c r="HED398" s="62">
        <v>52141525</v>
      </c>
      <c r="HEE398" s="62">
        <v>52141525</v>
      </c>
      <c r="HEF398" s="62">
        <v>52141525</v>
      </c>
      <c r="HEG398" s="62">
        <v>52141525</v>
      </c>
      <c r="HEH398" s="62">
        <v>52141525</v>
      </c>
      <c r="HEI398" s="62">
        <v>52141525</v>
      </c>
      <c r="HEJ398" s="62">
        <v>52141525</v>
      </c>
      <c r="HEK398" s="62">
        <v>52141525</v>
      </c>
      <c r="HEL398" s="62">
        <v>52141525</v>
      </c>
      <c r="HEM398" s="62">
        <v>52141525</v>
      </c>
      <c r="HEN398" s="62">
        <v>52141525</v>
      </c>
      <c r="HEO398" s="62">
        <v>52141525</v>
      </c>
      <c r="HEP398" s="62">
        <v>52141525</v>
      </c>
      <c r="HEQ398" s="62">
        <v>52141525</v>
      </c>
      <c r="HER398" s="62">
        <v>52141525</v>
      </c>
      <c r="HES398" s="62">
        <v>52141525</v>
      </c>
      <c r="HET398" s="62">
        <v>52141525</v>
      </c>
      <c r="HEU398" s="62">
        <v>52141525</v>
      </c>
      <c r="HEV398" s="62">
        <v>52141525</v>
      </c>
      <c r="HEW398" s="62">
        <v>52141525</v>
      </c>
      <c r="HEX398" s="62">
        <v>52141525</v>
      </c>
      <c r="HEY398" s="62">
        <v>52141525</v>
      </c>
      <c r="HEZ398" s="62">
        <v>52141525</v>
      </c>
      <c r="HFA398" s="62">
        <v>52141525</v>
      </c>
      <c r="HFB398" s="62">
        <v>52141525</v>
      </c>
      <c r="HFC398" s="62">
        <v>52141525</v>
      </c>
      <c r="HFD398" s="62">
        <v>52141525</v>
      </c>
      <c r="HFE398" s="62">
        <v>52141525</v>
      </c>
      <c r="HFF398" s="62">
        <v>52141525</v>
      </c>
      <c r="HFG398" s="62">
        <v>52141525</v>
      </c>
      <c r="HFH398" s="62">
        <v>52141525</v>
      </c>
      <c r="HFI398" s="62">
        <v>52141525</v>
      </c>
      <c r="HFJ398" s="62">
        <v>52141525</v>
      </c>
      <c r="HFK398" s="62">
        <v>52141525</v>
      </c>
      <c r="HFL398" s="62">
        <v>52141525</v>
      </c>
      <c r="HFM398" s="62">
        <v>52141525</v>
      </c>
      <c r="HFN398" s="62">
        <v>52141525</v>
      </c>
      <c r="HFO398" s="62">
        <v>52141525</v>
      </c>
      <c r="HFP398" s="62">
        <v>52141525</v>
      </c>
      <c r="HFQ398" s="62">
        <v>52141525</v>
      </c>
      <c r="HFR398" s="62">
        <v>52141525</v>
      </c>
      <c r="HFS398" s="62">
        <v>52141525</v>
      </c>
      <c r="HFT398" s="62">
        <v>52141525</v>
      </c>
      <c r="HFU398" s="62">
        <v>52141525</v>
      </c>
      <c r="HFV398" s="62">
        <v>52141525</v>
      </c>
      <c r="HFW398" s="62">
        <v>52141525</v>
      </c>
      <c r="HFX398" s="62">
        <v>52141525</v>
      </c>
      <c r="HFY398" s="62">
        <v>52141525</v>
      </c>
      <c r="HFZ398" s="62">
        <v>52141525</v>
      </c>
      <c r="HGA398" s="62">
        <v>52141525</v>
      </c>
      <c r="HGB398" s="62">
        <v>52141525</v>
      </c>
      <c r="HGC398" s="62">
        <v>52141525</v>
      </c>
      <c r="HGD398" s="62">
        <v>52141525</v>
      </c>
      <c r="HGE398" s="62">
        <v>52141525</v>
      </c>
      <c r="HGF398" s="62">
        <v>52141525</v>
      </c>
      <c r="HGG398" s="62">
        <v>52141525</v>
      </c>
      <c r="HGH398" s="62">
        <v>52141525</v>
      </c>
      <c r="HGI398" s="62">
        <v>52141525</v>
      </c>
      <c r="HGJ398" s="62">
        <v>52141525</v>
      </c>
      <c r="HGK398" s="62">
        <v>52141525</v>
      </c>
      <c r="HGL398" s="62">
        <v>52141525</v>
      </c>
      <c r="HGM398" s="62">
        <v>52141525</v>
      </c>
      <c r="HGN398" s="62">
        <v>52141525</v>
      </c>
      <c r="HGO398" s="62">
        <v>52141525</v>
      </c>
      <c r="HGP398" s="62">
        <v>52141525</v>
      </c>
      <c r="HGQ398" s="62">
        <v>52141525</v>
      </c>
      <c r="HGR398" s="62">
        <v>52141525</v>
      </c>
      <c r="HGS398" s="62">
        <v>52141525</v>
      </c>
      <c r="HGT398" s="62">
        <v>52141525</v>
      </c>
      <c r="HGU398" s="62">
        <v>52141525</v>
      </c>
      <c r="HGV398" s="62">
        <v>52141525</v>
      </c>
      <c r="HGW398" s="62">
        <v>52141525</v>
      </c>
      <c r="HGX398" s="62">
        <v>52141525</v>
      </c>
      <c r="HGY398" s="62">
        <v>52141525</v>
      </c>
      <c r="HGZ398" s="62">
        <v>52141525</v>
      </c>
      <c r="HHA398" s="62">
        <v>52141525</v>
      </c>
      <c r="HHB398" s="62">
        <v>52141525</v>
      </c>
      <c r="HHC398" s="62">
        <v>52141525</v>
      </c>
      <c r="HHD398" s="62">
        <v>52141525</v>
      </c>
      <c r="HHE398" s="62">
        <v>52141525</v>
      </c>
      <c r="HHF398" s="62">
        <v>52141525</v>
      </c>
      <c r="HHG398" s="62">
        <v>52141525</v>
      </c>
      <c r="HHH398" s="62">
        <v>52141525</v>
      </c>
      <c r="HHI398" s="62">
        <v>52141525</v>
      </c>
      <c r="HHJ398" s="62">
        <v>52141525</v>
      </c>
      <c r="HHK398" s="62">
        <v>52141525</v>
      </c>
      <c r="HHL398" s="62">
        <v>52141525</v>
      </c>
      <c r="HHM398" s="62">
        <v>52141525</v>
      </c>
      <c r="HHN398" s="62">
        <v>52141525</v>
      </c>
      <c r="HHO398" s="62">
        <v>52141525</v>
      </c>
      <c r="HHP398" s="62">
        <v>52141525</v>
      </c>
      <c r="HHQ398" s="62">
        <v>52141525</v>
      </c>
      <c r="HHR398" s="62">
        <v>52141525</v>
      </c>
      <c r="HHS398" s="62">
        <v>52141525</v>
      </c>
      <c r="HHT398" s="62">
        <v>52141525</v>
      </c>
      <c r="HHU398" s="62">
        <v>52141525</v>
      </c>
      <c r="HHV398" s="62">
        <v>52141525</v>
      </c>
      <c r="HHW398" s="62">
        <v>52141525</v>
      </c>
      <c r="HHX398" s="62">
        <v>52141525</v>
      </c>
      <c r="HHY398" s="62">
        <v>52141525</v>
      </c>
      <c r="HHZ398" s="62">
        <v>52141525</v>
      </c>
      <c r="HIA398" s="62">
        <v>52141525</v>
      </c>
      <c r="HIB398" s="62">
        <v>52141525</v>
      </c>
      <c r="HIC398" s="62">
        <v>52141525</v>
      </c>
      <c r="HID398" s="62">
        <v>52141525</v>
      </c>
      <c r="HIE398" s="62">
        <v>52141525</v>
      </c>
      <c r="HIF398" s="62">
        <v>52141525</v>
      </c>
      <c r="HIG398" s="62">
        <v>52141525</v>
      </c>
      <c r="HIH398" s="62">
        <v>52141525</v>
      </c>
      <c r="HII398" s="62">
        <v>52141525</v>
      </c>
      <c r="HIJ398" s="62">
        <v>52141525</v>
      </c>
      <c r="HIK398" s="62">
        <v>52141525</v>
      </c>
      <c r="HIL398" s="62">
        <v>52141525</v>
      </c>
      <c r="HIM398" s="62">
        <v>52141525</v>
      </c>
      <c r="HIN398" s="62">
        <v>52141525</v>
      </c>
      <c r="HIO398" s="62">
        <v>52141525</v>
      </c>
      <c r="HIP398" s="62">
        <v>52141525</v>
      </c>
      <c r="HIQ398" s="62">
        <v>52141525</v>
      </c>
      <c r="HIR398" s="62">
        <v>52141525</v>
      </c>
      <c r="HIS398" s="62">
        <v>52141525</v>
      </c>
      <c r="HIT398" s="62">
        <v>52141525</v>
      </c>
      <c r="HIU398" s="62">
        <v>52141525</v>
      </c>
      <c r="HIV398" s="62">
        <v>52141525</v>
      </c>
      <c r="HIW398" s="62">
        <v>52141525</v>
      </c>
      <c r="HIX398" s="62">
        <v>52141525</v>
      </c>
      <c r="HIY398" s="62">
        <v>52141525</v>
      </c>
      <c r="HIZ398" s="62">
        <v>52141525</v>
      </c>
      <c r="HJA398" s="62">
        <v>52141525</v>
      </c>
      <c r="HJB398" s="62">
        <v>52141525</v>
      </c>
      <c r="HJC398" s="62">
        <v>52141525</v>
      </c>
      <c r="HJD398" s="62">
        <v>52141525</v>
      </c>
      <c r="HJE398" s="62">
        <v>52141525</v>
      </c>
      <c r="HJF398" s="62">
        <v>52141525</v>
      </c>
      <c r="HJG398" s="62">
        <v>52141525</v>
      </c>
      <c r="HJH398" s="62">
        <v>52141525</v>
      </c>
      <c r="HJI398" s="62">
        <v>52141525</v>
      </c>
      <c r="HJJ398" s="62">
        <v>52141525</v>
      </c>
      <c r="HJK398" s="62">
        <v>52141525</v>
      </c>
      <c r="HJL398" s="62">
        <v>52141525</v>
      </c>
      <c r="HJM398" s="62">
        <v>52141525</v>
      </c>
      <c r="HJN398" s="62">
        <v>52141525</v>
      </c>
      <c r="HJO398" s="62">
        <v>52141525</v>
      </c>
      <c r="HJP398" s="62">
        <v>52141525</v>
      </c>
      <c r="HJQ398" s="62">
        <v>52141525</v>
      </c>
      <c r="HJR398" s="62">
        <v>52141525</v>
      </c>
      <c r="HJS398" s="62">
        <v>52141525</v>
      </c>
      <c r="HJT398" s="62">
        <v>52141525</v>
      </c>
      <c r="HJU398" s="62">
        <v>52141525</v>
      </c>
      <c r="HJV398" s="62">
        <v>52141525</v>
      </c>
      <c r="HJW398" s="62">
        <v>52141525</v>
      </c>
      <c r="HJX398" s="62">
        <v>52141525</v>
      </c>
      <c r="HJY398" s="62">
        <v>52141525</v>
      </c>
      <c r="HJZ398" s="62">
        <v>52141525</v>
      </c>
      <c r="HKA398" s="62">
        <v>52141525</v>
      </c>
      <c r="HKB398" s="62">
        <v>52141525</v>
      </c>
      <c r="HKC398" s="62">
        <v>52141525</v>
      </c>
      <c r="HKD398" s="62">
        <v>52141525</v>
      </c>
      <c r="HKE398" s="62">
        <v>52141525</v>
      </c>
      <c r="HKF398" s="62">
        <v>52141525</v>
      </c>
      <c r="HKG398" s="62">
        <v>52141525</v>
      </c>
      <c r="HKH398" s="62">
        <v>52141525</v>
      </c>
      <c r="HKI398" s="62">
        <v>52141525</v>
      </c>
      <c r="HKJ398" s="62">
        <v>52141525</v>
      </c>
      <c r="HKK398" s="62">
        <v>52141525</v>
      </c>
      <c r="HKL398" s="62">
        <v>52141525</v>
      </c>
      <c r="HKM398" s="62">
        <v>52141525</v>
      </c>
      <c r="HKN398" s="62">
        <v>52141525</v>
      </c>
      <c r="HKO398" s="62">
        <v>52141525</v>
      </c>
      <c r="HKP398" s="62">
        <v>52141525</v>
      </c>
      <c r="HKQ398" s="62">
        <v>52141525</v>
      </c>
      <c r="HKR398" s="62">
        <v>52141525</v>
      </c>
      <c r="HKS398" s="62">
        <v>52141525</v>
      </c>
      <c r="HKT398" s="62">
        <v>52141525</v>
      </c>
      <c r="HKU398" s="62">
        <v>52141525</v>
      </c>
      <c r="HKV398" s="62">
        <v>52141525</v>
      </c>
      <c r="HKW398" s="62">
        <v>52141525</v>
      </c>
      <c r="HKX398" s="62">
        <v>52141525</v>
      </c>
      <c r="HKY398" s="62">
        <v>52141525</v>
      </c>
      <c r="HKZ398" s="62">
        <v>52141525</v>
      </c>
      <c r="HLA398" s="62">
        <v>52141525</v>
      </c>
      <c r="HLB398" s="62">
        <v>52141525</v>
      </c>
      <c r="HLC398" s="62">
        <v>52141525</v>
      </c>
      <c r="HLD398" s="62">
        <v>52141525</v>
      </c>
      <c r="HLE398" s="62">
        <v>52141525</v>
      </c>
      <c r="HLF398" s="62">
        <v>52141525</v>
      </c>
      <c r="HLG398" s="62">
        <v>52141525</v>
      </c>
      <c r="HLH398" s="62">
        <v>52141525</v>
      </c>
      <c r="HLI398" s="62">
        <v>52141525</v>
      </c>
      <c r="HLJ398" s="62">
        <v>52141525</v>
      </c>
      <c r="HLK398" s="62">
        <v>52141525</v>
      </c>
      <c r="HLL398" s="62">
        <v>52141525</v>
      </c>
      <c r="HLM398" s="62">
        <v>52141525</v>
      </c>
      <c r="HLN398" s="62">
        <v>52141525</v>
      </c>
      <c r="HLO398" s="62">
        <v>52141525</v>
      </c>
      <c r="HLP398" s="62">
        <v>52141525</v>
      </c>
      <c r="HLQ398" s="62">
        <v>52141525</v>
      </c>
      <c r="HLR398" s="62">
        <v>52141525</v>
      </c>
      <c r="HLS398" s="62">
        <v>52141525</v>
      </c>
      <c r="HLT398" s="62">
        <v>52141525</v>
      </c>
      <c r="HLU398" s="62">
        <v>52141525</v>
      </c>
      <c r="HLV398" s="62">
        <v>52141525</v>
      </c>
      <c r="HLW398" s="62">
        <v>52141525</v>
      </c>
      <c r="HLX398" s="62">
        <v>52141525</v>
      </c>
      <c r="HLY398" s="62">
        <v>52141525</v>
      </c>
      <c r="HLZ398" s="62">
        <v>52141525</v>
      </c>
      <c r="HMA398" s="62">
        <v>52141525</v>
      </c>
      <c r="HMB398" s="62">
        <v>52141525</v>
      </c>
      <c r="HMC398" s="62">
        <v>52141525</v>
      </c>
      <c r="HMD398" s="62">
        <v>52141525</v>
      </c>
      <c r="HME398" s="62">
        <v>52141525</v>
      </c>
      <c r="HMF398" s="62">
        <v>52141525</v>
      </c>
      <c r="HMG398" s="62">
        <v>52141525</v>
      </c>
      <c r="HMH398" s="62">
        <v>52141525</v>
      </c>
      <c r="HMI398" s="62">
        <v>52141525</v>
      </c>
      <c r="HMJ398" s="62">
        <v>52141525</v>
      </c>
      <c r="HMK398" s="62">
        <v>52141525</v>
      </c>
      <c r="HML398" s="62">
        <v>52141525</v>
      </c>
      <c r="HMM398" s="62">
        <v>52141525</v>
      </c>
      <c r="HMN398" s="62">
        <v>52141525</v>
      </c>
      <c r="HMO398" s="62">
        <v>52141525</v>
      </c>
      <c r="HMP398" s="62">
        <v>52141525</v>
      </c>
      <c r="HMQ398" s="62">
        <v>52141525</v>
      </c>
      <c r="HMR398" s="62">
        <v>52141525</v>
      </c>
      <c r="HMS398" s="62">
        <v>52141525</v>
      </c>
      <c r="HMT398" s="62">
        <v>52141525</v>
      </c>
      <c r="HMU398" s="62">
        <v>52141525</v>
      </c>
      <c r="HMV398" s="62">
        <v>52141525</v>
      </c>
      <c r="HMW398" s="62">
        <v>52141525</v>
      </c>
      <c r="HMX398" s="62">
        <v>52141525</v>
      </c>
      <c r="HMY398" s="62">
        <v>52141525</v>
      </c>
      <c r="HMZ398" s="62">
        <v>52141525</v>
      </c>
      <c r="HNA398" s="62">
        <v>52141525</v>
      </c>
      <c r="HNB398" s="62">
        <v>52141525</v>
      </c>
      <c r="HNC398" s="62">
        <v>52141525</v>
      </c>
      <c r="HND398" s="62">
        <v>52141525</v>
      </c>
      <c r="HNE398" s="62">
        <v>52141525</v>
      </c>
      <c r="HNF398" s="62">
        <v>52141525</v>
      </c>
      <c r="HNG398" s="62">
        <v>52141525</v>
      </c>
      <c r="HNH398" s="62">
        <v>52141525</v>
      </c>
      <c r="HNI398" s="62">
        <v>52141525</v>
      </c>
      <c r="HNJ398" s="62">
        <v>52141525</v>
      </c>
      <c r="HNK398" s="62">
        <v>52141525</v>
      </c>
      <c r="HNL398" s="62">
        <v>52141525</v>
      </c>
      <c r="HNM398" s="62">
        <v>52141525</v>
      </c>
      <c r="HNN398" s="62">
        <v>52141525</v>
      </c>
      <c r="HNO398" s="62">
        <v>52141525</v>
      </c>
      <c r="HNP398" s="62">
        <v>52141525</v>
      </c>
      <c r="HNQ398" s="62">
        <v>52141525</v>
      </c>
      <c r="HNR398" s="62">
        <v>52141525</v>
      </c>
      <c r="HNS398" s="62">
        <v>52141525</v>
      </c>
      <c r="HNT398" s="62">
        <v>52141525</v>
      </c>
      <c r="HNU398" s="62">
        <v>52141525</v>
      </c>
      <c r="HNV398" s="62">
        <v>52141525</v>
      </c>
      <c r="HNW398" s="62">
        <v>52141525</v>
      </c>
      <c r="HNX398" s="62">
        <v>52141525</v>
      </c>
      <c r="HNY398" s="62">
        <v>52141525</v>
      </c>
      <c r="HNZ398" s="62">
        <v>52141525</v>
      </c>
      <c r="HOA398" s="62">
        <v>52141525</v>
      </c>
      <c r="HOB398" s="62">
        <v>52141525</v>
      </c>
      <c r="HOC398" s="62">
        <v>52141525</v>
      </c>
      <c r="HOD398" s="62">
        <v>52141525</v>
      </c>
      <c r="HOE398" s="62">
        <v>52141525</v>
      </c>
      <c r="HOF398" s="62">
        <v>52141525</v>
      </c>
      <c r="HOG398" s="62">
        <v>52141525</v>
      </c>
      <c r="HOH398" s="62">
        <v>52141525</v>
      </c>
      <c r="HOI398" s="62">
        <v>52141525</v>
      </c>
      <c r="HOJ398" s="62">
        <v>52141525</v>
      </c>
      <c r="HOK398" s="62">
        <v>52141525</v>
      </c>
      <c r="HOL398" s="62">
        <v>52141525</v>
      </c>
      <c r="HOM398" s="62">
        <v>52141525</v>
      </c>
      <c r="HON398" s="62">
        <v>52141525</v>
      </c>
      <c r="HOO398" s="62">
        <v>52141525</v>
      </c>
      <c r="HOP398" s="62">
        <v>52141525</v>
      </c>
      <c r="HOQ398" s="62">
        <v>52141525</v>
      </c>
      <c r="HOR398" s="62">
        <v>52141525</v>
      </c>
      <c r="HOS398" s="62">
        <v>52141525</v>
      </c>
      <c r="HOT398" s="62">
        <v>52141525</v>
      </c>
      <c r="HOU398" s="62">
        <v>52141525</v>
      </c>
      <c r="HOV398" s="62">
        <v>52141525</v>
      </c>
      <c r="HOW398" s="62">
        <v>52141525</v>
      </c>
      <c r="HOX398" s="62">
        <v>52141525</v>
      </c>
      <c r="HOY398" s="62">
        <v>52141525</v>
      </c>
      <c r="HOZ398" s="62">
        <v>52141525</v>
      </c>
      <c r="HPA398" s="62">
        <v>52141525</v>
      </c>
      <c r="HPB398" s="62">
        <v>52141525</v>
      </c>
      <c r="HPC398" s="62">
        <v>52141525</v>
      </c>
      <c r="HPD398" s="62">
        <v>52141525</v>
      </c>
      <c r="HPE398" s="62">
        <v>52141525</v>
      </c>
      <c r="HPF398" s="62">
        <v>52141525</v>
      </c>
      <c r="HPG398" s="62">
        <v>52141525</v>
      </c>
      <c r="HPH398" s="62">
        <v>52141525</v>
      </c>
      <c r="HPI398" s="62">
        <v>52141525</v>
      </c>
      <c r="HPJ398" s="62">
        <v>52141525</v>
      </c>
      <c r="HPK398" s="62">
        <v>52141525</v>
      </c>
      <c r="HPL398" s="62">
        <v>52141525</v>
      </c>
      <c r="HPM398" s="62">
        <v>52141525</v>
      </c>
      <c r="HPN398" s="62">
        <v>52141525</v>
      </c>
      <c r="HPO398" s="62">
        <v>52141525</v>
      </c>
      <c r="HPP398" s="62">
        <v>52141525</v>
      </c>
      <c r="HPQ398" s="62">
        <v>52141525</v>
      </c>
      <c r="HPR398" s="62">
        <v>52141525</v>
      </c>
      <c r="HPS398" s="62">
        <v>52141525</v>
      </c>
      <c r="HPT398" s="62">
        <v>52141525</v>
      </c>
      <c r="HPU398" s="62">
        <v>52141525</v>
      </c>
      <c r="HPV398" s="62">
        <v>52141525</v>
      </c>
      <c r="HPW398" s="62">
        <v>52141525</v>
      </c>
      <c r="HPX398" s="62">
        <v>52141525</v>
      </c>
      <c r="HPY398" s="62">
        <v>52141525</v>
      </c>
      <c r="HPZ398" s="62">
        <v>52141525</v>
      </c>
      <c r="HQA398" s="62">
        <v>52141525</v>
      </c>
      <c r="HQB398" s="62">
        <v>52141525</v>
      </c>
      <c r="HQC398" s="62">
        <v>52141525</v>
      </c>
      <c r="HQD398" s="62">
        <v>52141525</v>
      </c>
      <c r="HQE398" s="62">
        <v>52141525</v>
      </c>
      <c r="HQF398" s="62">
        <v>52141525</v>
      </c>
      <c r="HQG398" s="62">
        <v>52141525</v>
      </c>
      <c r="HQH398" s="62">
        <v>52141525</v>
      </c>
      <c r="HQI398" s="62">
        <v>52141525</v>
      </c>
      <c r="HQJ398" s="62">
        <v>52141525</v>
      </c>
      <c r="HQK398" s="62">
        <v>52141525</v>
      </c>
      <c r="HQL398" s="62">
        <v>52141525</v>
      </c>
      <c r="HQM398" s="62">
        <v>52141525</v>
      </c>
      <c r="HQN398" s="62">
        <v>52141525</v>
      </c>
      <c r="HQO398" s="62">
        <v>52141525</v>
      </c>
      <c r="HQP398" s="62">
        <v>52141525</v>
      </c>
      <c r="HQQ398" s="62">
        <v>52141525</v>
      </c>
      <c r="HQR398" s="62">
        <v>52141525</v>
      </c>
      <c r="HQS398" s="62">
        <v>52141525</v>
      </c>
      <c r="HQT398" s="62">
        <v>52141525</v>
      </c>
      <c r="HQU398" s="62">
        <v>52141525</v>
      </c>
      <c r="HQV398" s="62">
        <v>52141525</v>
      </c>
      <c r="HQW398" s="62">
        <v>52141525</v>
      </c>
      <c r="HQX398" s="62">
        <v>52141525</v>
      </c>
      <c r="HQY398" s="62">
        <v>52141525</v>
      </c>
      <c r="HQZ398" s="62">
        <v>52141525</v>
      </c>
      <c r="HRA398" s="62">
        <v>52141525</v>
      </c>
      <c r="HRB398" s="62">
        <v>52141525</v>
      </c>
      <c r="HRC398" s="62">
        <v>52141525</v>
      </c>
      <c r="HRD398" s="62">
        <v>52141525</v>
      </c>
      <c r="HRE398" s="62">
        <v>52141525</v>
      </c>
      <c r="HRF398" s="62">
        <v>52141525</v>
      </c>
      <c r="HRG398" s="62">
        <v>52141525</v>
      </c>
      <c r="HRH398" s="62">
        <v>52141525</v>
      </c>
      <c r="HRI398" s="62">
        <v>52141525</v>
      </c>
      <c r="HRJ398" s="62">
        <v>52141525</v>
      </c>
      <c r="HRK398" s="62">
        <v>52141525</v>
      </c>
      <c r="HRL398" s="62">
        <v>52141525</v>
      </c>
      <c r="HRM398" s="62">
        <v>52141525</v>
      </c>
      <c r="HRN398" s="62">
        <v>52141525</v>
      </c>
      <c r="HRO398" s="62">
        <v>52141525</v>
      </c>
      <c r="HRP398" s="62">
        <v>52141525</v>
      </c>
      <c r="HRQ398" s="62">
        <v>52141525</v>
      </c>
      <c r="HRR398" s="62">
        <v>52141525</v>
      </c>
      <c r="HRS398" s="62">
        <v>52141525</v>
      </c>
      <c r="HRT398" s="62">
        <v>52141525</v>
      </c>
      <c r="HRU398" s="62">
        <v>52141525</v>
      </c>
      <c r="HRV398" s="62">
        <v>52141525</v>
      </c>
      <c r="HRW398" s="62">
        <v>52141525</v>
      </c>
      <c r="HRX398" s="62">
        <v>52141525</v>
      </c>
      <c r="HRY398" s="62">
        <v>52141525</v>
      </c>
      <c r="HRZ398" s="62">
        <v>52141525</v>
      </c>
      <c r="HSA398" s="62">
        <v>52141525</v>
      </c>
      <c r="HSB398" s="62">
        <v>52141525</v>
      </c>
      <c r="HSC398" s="62">
        <v>52141525</v>
      </c>
      <c r="HSD398" s="62">
        <v>52141525</v>
      </c>
      <c r="HSE398" s="62">
        <v>52141525</v>
      </c>
      <c r="HSF398" s="62">
        <v>52141525</v>
      </c>
      <c r="HSG398" s="62">
        <v>52141525</v>
      </c>
      <c r="HSH398" s="62">
        <v>52141525</v>
      </c>
      <c r="HSI398" s="62">
        <v>52141525</v>
      </c>
      <c r="HSJ398" s="62">
        <v>52141525</v>
      </c>
      <c r="HSK398" s="62">
        <v>52141525</v>
      </c>
      <c r="HSL398" s="62">
        <v>52141525</v>
      </c>
      <c r="HSM398" s="62">
        <v>52141525</v>
      </c>
      <c r="HSN398" s="62">
        <v>52141525</v>
      </c>
      <c r="HSO398" s="62">
        <v>52141525</v>
      </c>
      <c r="HSP398" s="62">
        <v>52141525</v>
      </c>
      <c r="HSQ398" s="62">
        <v>52141525</v>
      </c>
      <c r="HSR398" s="62">
        <v>52141525</v>
      </c>
      <c r="HSS398" s="62">
        <v>52141525</v>
      </c>
      <c r="HST398" s="62">
        <v>52141525</v>
      </c>
      <c r="HSU398" s="62">
        <v>52141525</v>
      </c>
      <c r="HSV398" s="62">
        <v>52141525</v>
      </c>
      <c r="HSW398" s="62">
        <v>52141525</v>
      </c>
      <c r="HSX398" s="62">
        <v>52141525</v>
      </c>
      <c r="HSY398" s="62">
        <v>52141525</v>
      </c>
      <c r="HSZ398" s="62">
        <v>52141525</v>
      </c>
      <c r="HTA398" s="62">
        <v>52141525</v>
      </c>
      <c r="HTB398" s="62">
        <v>52141525</v>
      </c>
      <c r="HTC398" s="62">
        <v>52141525</v>
      </c>
      <c r="HTD398" s="62">
        <v>52141525</v>
      </c>
      <c r="HTE398" s="62">
        <v>52141525</v>
      </c>
      <c r="HTF398" s="62">
        <v>52141525</v>
      </c>
      <c r="HTG398" s="62">
        <v>52141525</v>
      </c>
      <c r="HTH398" s="62">
        <v>52141525</v>
      </c>
      <c r="HTI398" s="62">
        <v>52141525</v>
      </c>
      <c r="HTJ398" s="62">
        <v>52141525</v>
      </c>
      <c r="HTK398" s="62">
        <v>52141525</v>
      </c>
      <c r="HTL398" s="62">
        <v>52141525</v>
      </c>
      <c r="HTM398" s="62">
        <v>52141525</v>
      </c>
      <c r="HTN398" s="62">
        <v>52141525</v>
      </c>
      <c r="HTO398" s="62">
        <v>52141525</v>
      </c>
      <c r="HTP398" s="62">
        <v>52141525</v>
      </c>
      <c r="HTQ398" s="62">
        <v>52141525</v>
      </c>
      <c r="HTR398" s="62">
        <v>52141525</v>
      </c>
      <c r="HTS398" s="62">
        <v>52141525</v>
      </c>
      <c r="HTT398" s="62">
        <v>52141525</v>
      </c>
      <c r="HTU398" s="62">
        <v>52141525</v>
      </c>
      <c r="HTV398" s="62">
        <v>52141525</v>
      </c>
      <c r="HTW398" s="62">
        <v>52141525</v>
      </c>
      <c r="HTX398" s="62">
        <v>52141525</v>
      </c>
      <c r="HTY398" s="62">
        <v>52141525</v>
      </c>
      <c r="HTZ398" s="62">
        <v>52141525</v>
      </c>
      <c r="HUA398" s="62">
        <v>52141525</v>
      </c>
      <c r="HUB398" s="62">
        <v>52141525</v>
      </c>
      <c r="HUC398" s="62">
        <v>52141525</v>
      </c>
      <c r="HUD398" s="62">
        <v>52141525</v>
      </c>
      <c r="HUE398" s="62">
        <v>52141525</v>
      </c>
      <c r="HUF398" s="62">
        <v>52141525</v>
      </c>
      <c r="HUG398" s="62">
        <v>52141525</v>
      </c>
      <c r="HUH398" s="62">
        <v>52141525</v>
      </c>
      <c r="HUI398" s="62">
        <v>52141525</v>
      </c>
      <c r="HUJ398" s="62">
        <v>52141525</v>
      </c>
      <c r="HUK398" s="62">
        <v>52141525</v>
      </c>
      <c r="HUL398" s="62">
        <v>52141525</v>
      </c>
      <c r="HUM398" s="62">
        <v>52141525</v>
      </c>
      <c r="HUN398" s="62">
        <v>52141525</v>
      </c>
      <c r="HUO398" s="62">
        <v>52141525</v>
      </c>
      <c r="HUP398" s="62">
        <v>52141525</v>
      </c>
      <c r="HUQ398" s="62">
        <v>52141525</v>
      </c>
      <c r="HUR398" s="62">
        <v>52141525</v>
      </c>
      <c r="HUS398" s="62">
        <v>52141525</v>
      </c>
      <c r="HUT398" s="62">
        <v>52141525</v>
      </c>
      <c r="HUU398" s="62">
        <v>52141525</v>
      </c>
      <c r="HUV398" s="62">
        <v>52141525</v>
      </c>
      <c r="HUW398" s="62">
        <v>52141525</v>
      </c>
      <c r="HUX398" s="62">
        <v>52141525</v>
      </c>
      <c r="HUY398" s="62">
        <v>52141525</v>
      </c>
      <c r="HUZ398" s="62">
        <v>52141525</v>
      </c>
      <c r="HVA398" s="62">
        <v>52141525</v>
      </c>
      <c r="HVB398" s="62">
        <v>52141525</v>
      </c>
      <c r="HVC398" s="62">
        <v>52141525</v>
      </c>
      <c r="HVD398" s="62">
        <v>52141525</v>
      </c>
      <c r="HVE398" s="62">
        <v>52141525</v>
      </c>
      <c r="HVF398" s="62">
        <v>52141525</v>
      </c>
      <c r="HVG398" s="62">
        <v>52141525</v>
      </c>
      <c r="HVH398" s="62">
        <v>52141525</v>
      </c>
      <c r="HVI398" s="62">
        <v>52141525</v>
      </c>
      <c r="HVJ398" s="62">
        <v>52141525</v>
      </c>
      <c r="HVK398" s="62">
        <v>52141525</v>
      </c>
      <c r="HVL398" s="62">
        <v>52141525</v>
      </c>
      <c r="HVM398" s="62">
        <v>52141525</v>
      </c>
      <c r="HVN398" s="62">
        <v>52141525</v>
      </c>
      <c r="HVO398" s="62">
        <v>52141525</v>
      </c>
      <c r="HVP398" s="62">
        <v>52141525</v>
      </c>
      <c r="HVQ398" s="62">
        <v>52141525</v>
      </c>
      <c r="HVR398" s="62">
        <v>52141525</v>
      </c>
      <c r="HVS398" s="62">
        <v>52141525</v>
      </c>
      <c r="HVT398" s="62">
        <v>52141525</v>
      </c>
      <c r="HVU398" s="62">
        <v>52141525</v>
      </c>
      <c r="HVV398" s="62">
        <v>52141525</v>
      </c>
      <c r="HVW398" s="62">
        <v>52141525</v>
      </c>
      <c r="HVX398" s="62">
        <v>52141525</v>
      </c>
      <c r="HVY398" s="62">
        <v>52141525</v>
      </c>
      <c r="HVZ398" s="62">
        <v>52141525</v>
      </c>
      <c r="HWA398" s="62">
        <v>52141525</v>
      </c>
      <c r="HWB398" s="62">
        <v>52141525</v>
      </c>
      <c r="HWC398" s="62">
        <v>52141525</v>
      </c>
      <c r="HWD398" s="62">
        <v>52141525</v>
      </c>
      <c r="HWE398" s="62">
        <v>52141525</v>
      </c>
      <c r="HWF398" s="62">
        <v>52141525</v>
      </c>
      <c r="HWG398" s="62">
        <v>52141525</v>
      </c>
      <c r="HWH398" s="62">
        <v>52141525</v>
      </c>
      <c r="HWI398" s="62">
        <v>52141525</v>
      </c>
      <c r="HWJ398" s="62">
        <v>52141525</v>
      </c>
      <c r="HWK398" s="62">
        <v>52141525</v>
      </c>
      <c r="HWL398" s="62">
        <v>52141525</v>
      </c>
      <c r="HWM398" s="62">
        <v>52141525</v>
      </c>
      <c r="HWN398" s="62">
        <v>52141525</v>
      </c>
      <c r="HWO398" s="62">
        <v>52141525</v>
      </c>
      <c r="HWP398" s="62">
        <v>52141525</v>
      </c>
      <c r="HWQ398" s="62">
        <v>52141525</v>
      </c>
      <c r="HWR398" s="62">
        <v>52141525</v>
      </c>
      <c r="HWS398" s="62">
        <v>52141525</v>
      </c>
      <c r="HWT398" s="62">
        <v>52141525</v>
      </c>
      <c r="HWU398" s="62">
        <v>52141525</v>
      </c>
      <c r="HWV398" s="62">
        <v>52141525</v>
      </c>
      <c r="HWW398" s="62">
        <v>52141525</v>
      </c>
      <c r="HWX398" s="62">
        <v>52141525</v>
      </c>
      <c r="HWY398" s="62">
        <v>52141525</v>
      </c>
      <c r="HWZ398" s="62">
        <v>52141525</v>
      </c>
      <c r="HXA398" s="62">
        <v>52141525</v>
      </c>
      <c r="HXB398" s="62">
        <v>52141525</v>
      </c>
      <c r="HXC398" s="62">
        <v>52141525</v>
      </c>
      <c r="HXD398" s="62">
        <v>52141525</v>
      </c>
      <c r="HXE398" s="62">
        <v>52141525</v>
      </c>
      <c r="HXF398" s="62">
        <v>52141525</v>
      </c>
      <c r="HXG398" s="62">
        <v>52141525</v>
      </c>
      <c r="HXH398" s="62">
        <v>52141525</v>
      </c>
      <c r="HXI398" s="62">
        <v>52141525</v>
      </c>
      <c r="HXJ398" s="62">
        <v>52141525</v>
      </c>
      <c r="HXK398" s="62">
        <v>52141525</v>
      </c>
      <c r="HXL398" s="62">
        <v>52141525</v>
      </c>
      <c r="HXM398" s="62">
        <v>52141525</v>
      </c>
      <c r="HXN398" s="62">
        <v>52141525</v>
      </c>
      <c r="HXO398" s="62">
        <v>52141525</v>
      </c>
      <c r="HXP398" s="62">
        <v>52141525</v>
      </c>
      <c r="HXQ398" s="62">
        <v>52141525</v>
      </c>
      <c r="HXR398" s="62">
        <v>52141525</v>
      </c>
      <c r="HXS398" s="62">
        <v>52141525</v>
      </c>
      <c r="HXT398" s="62">
        <v>52141525</v>
      </c>
      <c r="HXU398" s="62">
        <v>52141525</v>
      </c>
      <c r="HXV398" s="62">
        <v>52141525</v>
      </c>
      <c r="HXW398" s="62">
        <v>52141525</v>
      </c>
      <c r="HXX398" s="62">
        <v>52141525</v>
      </c>
      <c r="HXY398" s="62">
        <v>52141525</v>
      </c>
      <c r="HXZ398" s="62">
        <v>52141525</v>
      </c>
      <c r="HYA398" s="62">
        <v>52141525</v>
      </c>
      <c r="HYB398" s="62">
        <v>52141525</v>
      </c>
      <c r="HYC398" s="62">
        <v>52141525</v>
      </c>
      <c r="HYD398" s="62">
        <v>52141525</v>
      </c>
      <c r="HYE398" s="62">
        <v>52141525</v>
      </c>
      <c r="HYF398" s="62">
        <v>52141525</v>
      </c>
      <c r="HYG398" s="62">
        <v>52141525</v>
      </c>
      <c r="HYH398" s="62">
        <v>52141525</v>
      </c>
      <c r="HYI398" s="62">
        <v>52141525</v>
      </c>
      <c r="HYJ398" s="62">
        <v>52141525</v>
      </c>
      <c r="HYK398" s="62">
        <v>52141525</v>
      </c>
      <c r="HYL398" s="62">
        <v>52141525</v>
      </c>
      <c r="HYM398" s="62">
        <v>52141525</v>
      </c>
      <c r="HYN398" s="62">
        <v>52141525</v>
      </c>
      <c r="HYO398" s="62">
        <v>52141525</v>
      </c>
      <c r="HYP398" s="62">
        <v>52141525</v>
      </c>
      <c r="HYQ398" s="62">
        <v>52141525</v>
      </c>
      <c r="HYR398" s="62">
        <v>52141525</v>
      </c>
      <c r="HYS398" s="62">
        <v>52141525</v>
      </c>
      <c r="HYT398" s="62">
        <v>52141525</v>
      </c>
      <c r="HYU398" s="62">
        <v>52141525</v>
      </c>
      <c r="HYV398" s="62">
        <v>52141525</v>
      </c>
      <c r="HYW398" s="62">
        <v>52141525</v>
      </c>
      <c r="HYX398" s="62">
        <v>52141525</v>
      </c>
      <c r="HYY398" s="62">
        <v>52141525</v>
      </c>
      <c r="HYZ398" s="62">
        <v>52141525</v>
      </c>
      <c r="HZA398" s="62">
        <v>52141525</v>
      </c>
      <c r="HZB398" s="62">
        <v>52141525</v>
      </c>
      <c r="HZC398" s="62">
        <v>52141525</v>
      </c>
      <c r="HZD398" s="62">
        <v>52141525</v>
      </c>
      <c r="HZE398" s="62">
        <v>52141525</v>
      </c>
      <c r="HZF398" s="62">
        <v>52141525</v>
      </c>
      <c r="HZG398" s="62">
        <v>52141525</v>
      </c>
      <c r="HZH398" s="62">
        <v>52141525</v>
      </c>
      <c r="HZI398" s="62">
        <v>52141525</v>
      </c>
      <c r="HZJ398" s="62">
        <v>52141525</v>
      </c>
      <c r="HZK398" s="62">
        <v>52141525</v>
      </c>
      <c r="HZL398" s="62">
        <v>52141525</v>
      </c>
      <c r="HZM398" s="62">
        <v>52141525</v>
      </c>
      <c r="HZN398" s="62">
        <v>52141525</v>
      </c>
      <c r="HZO398" s="62">
        <v>52141525</v>
      </c>
      <c r="HZP398" s="62">
        <v>52141525</v>
      </c>
      <c r="HZQ398" s="62">
        <v>52141525</v>
      </c>
      <c r="HZR398" s="62">
        <v>52141525</v>
      </c>
      <c r="HZS398" s="62">
        <v>52141525</v>
      </c>
      <c r="HZT398" s="62">
        <v>52141525</v>
      </c>
      <c r="HZU398" s="62">
        <v>52141525</v>
      </c>
      <c r="HZV398" s="62">
        <v>52141525</v>
      </c>
      <c r="HZW398" s="62">
        <v>52141525</v>
      </c>
      <c r="HZX398" s="62">
        <v>52141525</v>
      </c>
      <c r="HZY398" s="62">
        <v>52141525</v>
      </c>
      <c r="HZZ398" s="62">
        <v>52141525</v>
      </c>
      <c r="IAA398" s="62">
        <v>52141525</v>
      </c>
      <c r="IAB398" s="62">
        <v>52141525</v>
      </c>
      <c r="IAC398" s="62">
        <v>52141525</v>
      </c>
      <c r="IAD398" s="62">
        <v>52141525</v>
      </c>
      <c r="IAE398" s="62">
        <v>52141525</v>
      </c>
      <c r="IAF398" s="62">
        <v>52141525</v>
      </c>
      <c r="IAG398" s="62">
        <v>52141525</v>
      </c>
      <c r="IAH398" s="62">
        <v>52141525</v>
      </c>
      <c r="IAI398" s="62">
        <v>52141525</v>
      </c>
      <c r="IAJ398" s="62">
        <v>52141525</v>
      </c>
      <c r="IAK398" s="62">
        <v>52141525</v>
      </c>
      <c r="IAL398" s="62">
        <v>52141525</v>
      </c>
      <c r="IAM398" s="62">
        <v>52141525</v>
      </c>
      <c r="IAN398" s="62">
        <v>52141525</v>
      </c>
      <c r="IAO398" s="62">
        <v>52141525</v>
      </c>
      <c r="IAP398" s="62">
        <v>52141525</v>
      </c>
      <c r="IAQ398" s="62">
        <v>52141525</v>
      </c>
      <c r="IAR398" s="62">
        <v>52141525</v>
      </c>
      <c r="IAS398" s="62">
        <v>52141525</v>
      </c>
      <c r="IAT398" s="62">
        <v>52141525</v>
      </c>
      <c r="IAU398" s="62">
        <v>52141525</v>
      </c>
      <c r="IAV398" s="62">
        <v>52141525</v>
      </c>
      <c r="IAW398" s="62">
        <v>52141525</v>
      </c>
      <c r="IAX398" s="62">
        <v>52141525</v>
      </c>
      <c r="IAY398" s="62">
        <v>52141525</v>
      </c>
      <c r="IAZ398" s="62">
        <v>52141525</v>
      </c>
      <c r="IBA398" s="62">
        <v>52141525</v>
      </c>
      <c r="IBB398" s="62">
        <v>52141525</v>
      </c>
      <c r="IBC398" s="62">
        <v>52141525</v>
      </c>
      <c r="IBD398" s="62">
        <v>52141525</v>
      </c>
      <c r="IBE398" s="62">
        <v>52141525</v>
      </c>
      <c r="IBF398" s="62">
        <v>52141525</v>
      </c>
      <c r="IBG398" s="62">
        <v>52141525</v>
      </c>
      <c r="IBH398" s="62">
        <v>52141525</v>
      </c>
      <c r="IBI398" s="62">
        <v>52141525</v>
      </c>
      <c r="IBJ398" s="62">
        <v>52141525</v>
      </c>
      <c r="IBK398" s="62">
        <v>52141525</v>
      </c>
      <c r="IBL398" s="62">
        <v>52141525</v>
      </c>
      <c r="IBM398" s="62">
        <v>52141525</v>
      </c>
      <c r="IBN398" s="62">
        <v>52141525</v>
      </c>
      <c r="IBO398" s="62">
        <v>52141525</v>
      </c>
      <c r="IBP398" s="62">
        <v>52141525</v>
      </c>
      <c r="IBQ398" s="62">
        <v>52141525</v>
      </c>
      <c r="IBR398" s="62">
        <v>52141525</v>
      </c>
      <c r="IBS398" s="62">
        <v>52141525</v>
      </c>
      <c r="IBT398" s="62">
        <v>52141525</v>
      </c>
      <c r="IBU398" s="62">
        <v>52141525</v>
      </c>
      <c r="IBV398" s="62">
        <v>52141525</v>
      </c>
      <c r="IBW398" s="62">
        <v>52141525</v>
      </c>
      <c r="IBX398" s="62">
        <v>52141525</v>
      </c>
      <c r="IBY398" s="62">
        <v>52141525</v>
      </c>
      <c r="IBZ398" s="62">
        <v>52141525</v>
      </c>
      <c r="ICA398" s="62">
        <v>52141525</v>
      </c>
      <c r="ICB398" s="62">
        <v>52141525</v>
      </c>
      <c r="ICC398" s="62">
        <v>52141525</v>
      </c>
      <c r="ICD398" s="62">
        <v>52141525</v>
      </c>
      <c r="ICE398" s="62">
        <v>52141525</v>
      </c>
      <c r="ICF398" s="62">
        <v>52141525</v>
      </c>
      <c r="ICG398" s="62">
        <v>52141525</v>
      </c>
      <c r="ICH398" s="62">
        <v>52141525</v>
      </c>
      <c r="ICI398" s="62">
        <v>52141525</v>
      </c>
      <c r="ICJ398" s="62">
        <v>52141525</v>
      </c>
      <c r="ICK398" s="62">
        <v>52141525</v>
      </c>
      <c r="ICL398" s="62">
        <v>52141525</v>
      </c>
      <c r="ICM398" s="62">
        <v>52141525</v>
      </c>
      <c r="ICN398" s="62">
        <v>52141525</v>
      </c>
      <c r="ICO398" s="62">
        <v>52141525</v>
      </c>
      <c r="ICP398" s="62">
        <v>52141525</v>
      </c>
      <c r="ICQ398" s="62">
        <v>52141525</v>
      </c>
      <c r="ICR398" s="62">
        <v>52141525</v>
      </c>
      <c r="ICS398" s="62">
        <v>52141525</v>
      </c>
      <c r="ICT398" s="62">
        <v>52141525</v>
      </c>
      <c r="ICU398" s="62">
        <v>52141525</v>
      </c>
      <c r="ICV398" s="62">
        <v>52141525</v>
      </c>
      <c r="ICW398" s="62">
        <v>52141525</v>
      </c>
      <c r="ICX398" s="62">
        <v>52141525</v>
      </c>
      <c r="ICY398" s="62">
        <v>52141525</v>
      </c>
      <c r="ICZ398" s="62">
        <v>52141525</v>
      </c>
      <c r="IDA398" s="62">
        <v>52141525</v>
      </c>
      <c r="IDB398" s="62">
        <v>52141525</v>
      </c>
      <c r="IDC398" s="62">
        <v>52141525</v>
      </c>
      <c r="IDD398" s="62">
        <v>52141525</v>
      </c>
      <c r="IDE398" s="62">
        <v>52141525</v>
      </c>
      <c r="IDF398" s="62">
        <v>52141525</v>
      </c>
      <c r="IDG398" s="62">
        <v>52141525</v>
      </c>
      <c r="IDH398" s="62">
        <v>52141525</v>
      </c>
      <c r="IDI398" s="62">
        <v>52141525</v>
      </c>
      <c r="IDJ398" s="62">
        <v>52141525</v>
      </c>
      <c r="IDK398" s="62">
        <v>52141525</v>
      </c>
      <c r="IDL398" s="62">
        <v>52141525</v>
      </c>
      <c r="IDM398" s="62">
        <v>52141525</v>
      </c>
      <c r="IDN398" s="62">
        <v>52141525</v>
      </c>
      <c r="IDO398" s="62">
        <v>52141525</v>
      </c>
      <c r="IDP398" s="62">
        <v>52141525</v>
      </c>
      <c r="IDQ398" s="62">
        <v>52141525</v>
      </c>
      <c r="IDR398" s="62">
        <v>52141525</v>
      </c>
      <c r="IDS398" s="62">
        <v>52141525</v>
      </c>
      <c r="IDT398" s="62">
        <v>52141525</v>
      </c>
      <c r="IDU398" s="62">
        <v>52141525</v>
      </c>
      <c r="IDV398" s="62">
        <v>52141525</v>
      </c>
      <c r="IDW398" s="62">
        <v>52141525</v>
      </c>
      <c r="IDX398" s="62">
        <v>52141525</v>
      </c>
      <c r="IDY398" s="62">
        <v>52141525</v>
      </c>
      <c r="IDZ398" s="62">
        <v>52141525</v>
      </c>
      <c r="IEA398" s="62">
        <v>52141525</v>
      </c>
      <c r="IEB398" s="62">
        <v>52141525</v>
      </c>
      <c r="IEC398" s="62">
        <v>52141525</v>
      </c>
      <c r="IED398" s="62">
        <v>52141525</v>
      </c>
      <c r="IEE398" s="62">
        <v>52141525</v>
      </c>
      <c r="IEF398" s="62">
        <v>52141525</v>
      </c>
      <c r="IEG398" s="62">
        <v>52141525</v>
      </c>
      <c r="IEH398" s="62">
        <v>52141525</v>
      </c>
      <c r="IEI398" s="62">
        <v>52141525</v>
      </c>
      <c r="IEJ398" s="62">
        <v>52141525</v>
      </c>
      <c r="IEK398" s="62">
        <v>52141525</v>
      </c>
      <c r="IEL398" s="62">
        <v>52141525</v>
      </c>
      <c r="IEM398" s="62">
        <v>52141525</v>
      </c>
      <c r="IEN398" s="62">
        <v>52141525</v>
      </c>
      <c r="IEO398" s="62">
        <v>52141525</v>
      </c>
      <c r="IEP398" s="62">
        <v>52141525</v>
      </c>
      <c r="IEQ398" s="62">
        <v>52141525</v>
      </c>
      <c r="IER398" s="62">
        <v>52141525</v>
      </c>
      <c r="IES398" s="62">
        <v>52141525</v>
      </c>
      <c r="IET398" s="62">
        <v>52141525</v>
      </c>
      <c r="IEU398" s="62">
        <v>52141525</v>
      </c>
      <c r="IEV398" s="62">
        <v>52141525</v>
      </c>
      <c r="IEW398" s="62">
        <v>52141525</v>
      </c>
      <c r="IEX398" s="62">
        <v>52141525</v>
      </c>
      <c r="IEY398" s="62">
        <v>52141525</v>
      </c>
      <c r="IEZ398" s="62">
        <v>52141525</v>
      </c>
      <c r="IFA398" s="62">
        <v>52141525</v>
      </c>
      <c r="IFB398" s="62">
        <v>52141525</v>
      </c>
      <c r="IFC398" s="62">
        <v>52141525</v>
      </c>
      <c r="IFD398" s="62">
        <v>52141525</v>
      </c>
      <c r="IFE398" s="62">
        <v>52141525</v>
      </c>
      <c r="IFF398" s="62">
        <v>52141525</v>
      </c>
      <c r="IFG398" s="62">
        <v>52141525</v>
      </c>
      <c r="IFH398" s="62">
        <v>52141525</v>
      </c>
      <c r="IFI398" s="62">
        <v>52141525</v>
      </c>
      <c r="IFJ398" s="62">
        <v>52141525</v>
      </c>
      <c r="IFK398" s="62">
        <v>52141525</v>
      </c>
      <c r="IFL398" s="62">
        <v>52141525</v>
      </c>
      <c r="IFM398" s="62">
        <v>52141525</v>
      </c>
      <c r="IFN398" s="62">
        <v>52141525</v>
      </c>
      <c r="IFO398" s="62">
        <v>52141525</v>
      </c>
      <c r="IFP398" s="62">
        <v>52141525</v>
      </c>
      <c r="IFQ398" s="62">
        <v>52141525</v>
      </c>
      <c r="IFR398" s="62">
        <v>52141525</v>
      </c>
      <c r="IFS398" s="62">
        <v>52141525</v>
      </c>
      <c r="IFT398" s="62">
        <v>52141525</v>
      </c>
      <c r="IFU398" s="62">
        <v>52141525</v>
      </c>
      <c r="IFV398" s="62">
        <v>52141525</v>
      </c>
      <c r="IFW398" s="62">
        <v>52141525</v>
      </c>
      <c r="IFX398" s="62">
        <v>52141525</v>
      </c>
      <c r="IFY398" s="62">
        <v>52141525</v>
      </c>
      <c r="IFZ398" s="62">
        <v>52141525</v>
      </c>
      <c r="IGA398" s="62">
        <v>52141525</v>
      </c>
      <c r="IGB398" s="62">
        <v>52141525</v>
      </c>
      <c r="IGC398" s="62">
        <v>52141525</v>
      </c>
      <c r="IGD398" s="62">
        <v>52141525</v>
      </c>
      <c r="IGE398" s="62">
        <v>52141525</v>
      </c>
      <c r="IGF398" s="62">
        <v>52141525</v>
      </c>
      <c r="IGG398" s="62">
        <v>52141525</v>
      </c>
      <c r="IGH398" s="62">
        <v>52141525</v>
      </c>
      <c r="IGI398" s="62">
        <v>52141525</v>
      </c>
      <c r="IGJ398" s="62">
        <v>52141525</v>
      </c>
      <c r="IGK398" s="62">
        <v>52141525</v>
      </c>
      <c r="IGL398" s="62">
        <v>52141525</v>
      </c>
      <c r="IGM398" s="62">
        <v>52141525</v>
      </c>
      <c r="IGN398" s="62">
        <v>52141525</v>
      </c>
      <c r="IGO398" s="62">
        <v>52141525</v>
      </c>
      <c r="IGP398" s="62">
        <v>52141525</v>
      </c>
      <c r="IGQ398" s="62">
        <v>52141525</v>
      </c>
      <c r="IGR398" s="62">
        <v>52141525</v>
      </c>
      <c r="IGS398" s="62">
        <v>52141525</v>
      </c>
      <c r="IGT398" s="62">
        <v>52141525</v>
      </c>
      <c r="IGU398" s="62">
        <v>52141525</v>
      </c>
      <c r="IGV398" s="62">
        <v>52141525</v>
      </c>
      <c r="IGW398" s="62">
        <v>52141525</v>
      </c>
      <c r="IGX398" s="62">
        <v>52141525</v>
      </c>
      <c r="IGY398" s="62">
        <v>52141525</v>
      </c>
      <c r="IGZ398" s="62">
        <v>52141525</v>
      </c>
      <c r="IHA398" s="62">
        <v>52141525</v>
      </c>
      <c r="IHB398" s="62">
        <v>52141525</v>
      </c>
      <c r="IHC398" s="62">
        <v>52141525</v>
      </c>
      <c r="IHD398" s="62">
        <v>52141525</v>
      </c>
      <c r="IHE398" s="62">
        <v>52141525</v>
      </c>
      <c r="IHF398" s="62">
        <v>52141525</v>
      </c>
      <c r="IHG398" s="62">
        <v>52141525</v>
      </c>
      <c r="IHH398" s="62">
        <v>52141525</v>
      </c>
      <c r="IHI398" s="62">
        <v>52141525</v>
      </c>
      <c r="IHJ398" s="62">
        <v>52141525</v>
      </c>
      <c r="IHK398" s="62">
        <v>52141525</v>
      </c>
      <c r="IHL398" s="62">
        <v>52141525</v>
      </c>
      <c r="IHM398" s="62">
        <v>52141525</v>
      </c>
      <c r="IHN398" s="62">
        <v>52141525</v>
      </c>
      <c r="IHO398" s="62">
        <v>52141525</v>
      </c>
      <c r="IHP398" s="62">
        <v>52141525</v>
      </c>
      <c r="IHQ398" s="62">
        <v>52141525</v>
      </c>
      <c r="IHR398" s="62">
        <v>52141525</v>
      </c>
      <c r="IHS398" s="62">
        <v>52141525</v>
      </c>
      <c r="IHT398" s="62">
        <v>52141525</v>
      </c>
      <c r="IHU398" s="62">
        <v>52141525</v>
      </c>
      <c r="IHV398" s="62">
        <v>52141525</v>
      </c>
      <c r="IHW398" s="62">
        <v>52141525</v>
      </c>
      <c r="IHX398" s="62">
        <v>52141525</v>
      </c>
      <c r="IHY398" s="62">
        <v>52141525</v>
      </c>
      <c r="IHZ398" s="62">
        <v>52141525</v>
      </c>
      <c r="IIA398" s="62">
        <v>52141525</v>
      </c>
      <c r="IIB398" s="62">
        <v>52141525</v>
      </c>
      <c r="IIC398" s="62">
        <v>52141525</v>
      </c>
      <c r="IID398" s="62">
        <v>52141525</v>
      </c>
      <c r="IIE398" s="62">
        <v>52141525</v>
      </c>
      <c r="IIF398" s="62">
        <v>52141525</v>
      </c>
      <c r="IIG398" s="62">
        <v>52141525</v>
      </c>
      <c r="IIH398" s="62">
        <v>52141525</v>
      </c>
      <c r="III398" s="62">
        <v>52141525</v>
      </c>
      <c r="IIJ398" s="62">
        <v>52141525</v>
      </c>
      <c r="IIK398" s="62">
        <v>52141525</v>
      </c>
      <c r="IIL398" s="62">
        <v>52141525</v>
      </c>
      <c r="IIM398" s="62">
        <v>52141525</v>
      </c>
      <c r="IIN398" s="62">
        <v>52141525</v>
      </c>
      <c r="IIO398" s="62">
        <v>52141525</v>
      </c>
      <c r="IIP398" s="62">
        <v>52141525</v>
      </c>
      <c r="IIQ398" s="62">
        <v>52141525</v>
      </c>
      <c r="IIR398" s="62">
        <v>52141525</v>
      </c>
      <c r="IIS398" s="62">
        <v>52141525</v>
      </c>
      <c r="IIT398" s="62">
        <v>52141525</v>
      </c>
      <c r="IIU398" s="62">
        <v>52141525</v>
      </c>
      <c r="IIV398" s="62">
        <v>52141525</v>
      </c>
      <c r="IIW398" s="62">
        <v>52141525</v>
      </c>
      <c r="IIX398" s="62">
        <v>52141525</v>
      </c>
      <c r="IIY398" s="62">
        <v>52141525</v>
      </c>
      <c r="IIZ398" s="62">
        <v>52141525</v>
      </c>
      <c r="IJA398" s="62">
        <v>52141525</v>
      </c>
      <c r="IJB398" s="62">
        <v>52141525</v>
      </c>
      <c r="IJC398" s="62">
        <v>52141525</v>
      </c>
      <c r="IJD398" s="62">
        <v>52141525</v>
      </c>
      <c r="IJE398" s="62">
        <v>52141525</v>
      </c>
      <c r="IJF398" s="62">
        <v>52141525</v>
      </c>
      <c r="IJG398" s="62">
        <v>52141525</v>
      </c>
      <c r="IJH398" s="62">
        <v>52141525</v>
      </c>
      <c r="IJI398" s="62">
        <v>52141525</v>
      </c>
      <c r="IJJ398" s="62">
        <v>52141525</v>
      </c>
      <c r="IJK398" s="62">
        <v>52141525</v>
      </c>
      <c r="IJL398" s="62">
        <v>52141525</v>
      </c>
      <c r="IJM398" s="62">
        <v>52141525</v>
      </c>
      <c r="IJN398" s="62">
        <v>52141525</v>
      </c>
      <c r="IJO398" s="62">
        <v>52141525</v>
      </c>
      <c r="IJP398" s="62">
        <v>52141525</v>
      </c>
      <c r="IJQ398" s="62">
        <v>52141525</v>
      </c>
      <c r="IJR398" s="62">
        <v>52141525</v>
      </c>
      <c r="IJS398" s="62">
        <v>52141525</v>
      </c>
      <c r="IJT398" s="62">
        <v>52141525</v>
      </c>
      <c r="IJU398" s="62">
        <v>52141525</v>
      </c>
      <c r="IJV398" s="62">
        <v>52141525</v>
      </c>
      <c r="IJW398" s="62">
        <v>52141525</v>
      </c>
      <c r="IJX398" s="62">
        <v>52141525</v>
      </c>
      <c r="IJY398" s="62">
        <v>52141525</v>
      </c>
      <c r="IJZ398" s="62">
        <v>52141525</v>
      </c>
      <c r="IKA398" s="62">
        <v>52141525</v>
      </c>
      <c r="IKB398" s="62">
        <v>52141525</v>
      </c>
      <c r="IKC398" s="62">
        <v>52141525</v>
      </c>
      <c r="IKD398" s="62">
        <v>52141525</v>
      </c>
      <c r="IKE398" s="62">
        <v>52141525</v>
      </c>
      <c r="IKF398" s="62">
        <v>52141525</v>
      </c>
      <c r="IKG398" s="62">
        <v>52141525</v>
      </c>
      <c r="IKH398" s="62">
        <v>52141525</v>
      </c>
      <c r="IKI398" s="62">
        <v>52141525</v>
      </c>
      <c r="IKJ398" s="62">
        <v>52141525</v>
      </c>
      <c r="IKK398" s="62">
        <v>52141525</v>
      </c>
      <c r="IKL398" s="62">
        <v>52141525</v>
      </c>
      <c r="IKM398" s="62">
        <v>52141525</v>
      </c>
      <c r="IKN398" s="62">
        <v>52141525</v>
      </c>
      <c r="IKO398" s="62">
        <v>52141525</v>
      </c>
      <c r="IKP398" s="62">
        <v>52141525</v>
      </c>
      <c r="IKQ398" s="62">
        <v>52141525</v>
      </c>
      <c r="IKR398" s="62">
        <v>52141525</v>
      </c>
      <c r="IKS398" s="62">
        <v>52141525</v>
      </c>
      <c r="IKT398" s="62">
        <v>52141525</v>
      </c>
      <c r="IKU398" s="62">
        <v>52141525</v>
      </c>
      <c r="IKV398" s="62">
        <v>52141525</v>
      </c>
      <c r="IKW398" s="62">
        <v>52141525</v>
      </c>
      <c r="IKX398" s="62">
        <v>52141525</v>
      </c>
      <c r="IKY398" s="62">
        <v>52141525</v>
      </c>
      <c r="IKZ398" s="62">
        <v>52141525</v>
      </c>
      <c r="ILA398" s="62">
        <v>52141525</v>
      </c>
      <c r="ILB398" s="62">
        <v>52141525</v>
      </c>
      <c r="ILC398" s="62">
        <v>52141525</v>
      </c>
      <c r="ILD398" s="62">
        <v>52141525</v>
      </c>
      <c r="ILE398" s="62">
        <v>52141525</v>
      </c>
      <c r="ILF398" s="62">
        <v>52141525</v>
      </c>
      <c r="ILG398" s="62">
        <v>52141525</v>
      </c>
      <c r="ILH398" s="62">
        <v>52141525</v>
      </c>
      <c r="ILI398" s="62">
        <v>52141525</v>
      </c>
      <c r="ILJ398" s="62">
        <v>52141525</v>
      </c>
      <c r="ILK398" s="62">
        <v>52141525</v>
      </c>
      <c r="ILL398" s="62">
        <v>52141525</v>
      </c>
      <c r="ILM398" s="62">
        <v>52141525</v>
      </c>
      <c r="ILN398" s="62">
        <v>52141525</v>
      </c>
      <c r="ILO398" s="62">
        <v>52141525</v>
      </c>
      <c r="ILP398" s="62">
        <v>52141525</v>
      </c>
      <c r="ILQ398" s="62">
        <v>52141525</v>
      </c>
      <c r="ILR398" s="62">
        <v>52141525</v>
      </c>
      <c r="ILS398" s="62">
        <v>52141525</v>
      </c>
      <c r="ILT398" s="62">
        <v>52141525</v>
      </c>
      <c r="ILU398" s="62">
        <v>52141525</v>
      </c>
      <c r="ILV398" s="62">
        <v>52141525</v>
      </c>
      <c r="ILW398" s="62">
        <v>52141525</v>
      </c>
      <c r="ILX398" s="62">
        <v>52141525</v>
      </c>
      <c r="ILY398" s="62">
        <v>52141525</v>
      </c>
      <c r="ILZ398" s="62">
        <v>52141525</v>
      </c>
      <c r="IMA398" s="62">
        <v>52141525</v>
      </c>
      <c r="IMB398" s="62">
        <v>52141525</v>
      </c>
      <c r="IMC398" s="62">
        <v>52141525</v>
      </c>
      <c r="IMD398" s="62">
        <v>52141525</v>
      </c>
      <c r="IME398" s="62">
        <v>52141525</v>
      </c>
      <c r="IMF398" s="62">
        <v>52141525</v>
      </c>
      <c r="IMG398" s="62">
        <v>52141525</v>
      </c>
      <c r="IMH398" s="62">
        <v>52141525</v>
      </c>
      <c r="IMI398" s="62">
        <v>52141525</v>
      </c>
      <c r="IMJ398" s="62">
        <v>52141525</v>
      </c>
      <c r="IMK398" s="62">
        <v>52141525</v>
      </c>
      <c r="IML398" s="62">
        <v>52141525</v>
      </c>
      <c r="IMM398" s="62">
        <v>52141525</v>
      </c>
      <c r="IMN398" s="62">
        <v>52141525</v>
      </c>
      <c r="IMO398" s="62">
        <v>52141525</v>
      </c>
      <c r="IMP398" s="62">
        <v>52141525</v>
      </c>
      <c r="IMQ398" s="62">
        <v>52141525</v>
      </c>
      <c r="IMR398" s="62">
        <v>52141525</v>
      </c>
      <c r="IMS398" s="62">
        <v>52141525</v>
      </c>
      <c r="IMT398" s="62">
        <v>52141525</v>
      </c>
      <c r="IMU398" s="62">
        <v>52141525</v>
      </c>
      <c r="IMV398" s="62">
        <v>52141525</v>
      </c>
      <c r="IMW398" s="62">
        <v>52141525</v>
      </c>
      <c r="IMX398" s="62">
        <v>52141525</v>
      </c>
      <c r="IMY398" s="62">
        <v>52141525</v>
      </c>
      <c r="IMZ398" s="62">
        <v>52141525</v>
      </c>
      <c r="INA398" s="62">
        <v>52141525</v>
      </c>
      <c r="INB398" s="62">
        <v>52141525</v>
      </c>
      <c r="INC398" s="62">
        <v>52141525</v>
      </c>
      <c r="IND398" s="62">
        <v>52141525</v>
      </c>
      <c r="INE398" s="62">
        <v>52141525</v>
      </c>
      <c r="INF398" s="62">
        <v>52141525</v>
      </c>
      <c r="ING398" s="62">
        <v>52141525</v>
      </c>
      <c r="INH398" s="62">
        <v>52141525</v>
      </c>
      <c r="INI398" s="62">
        <v>52141525</v>
      </c>
      <c r="INJ398" s="62">
        <v>52141525</v>
      </c>
      <c r="INK398" s="62">
        <v>52141525</v>
      </c>
      <c r="INL398" s="62">
        <v>52141525</v>
      </c>
      <c r="INM398" s="62">
        <v>52141525</v>
      </c>
      <c r="INN398" s="62">
        <v>52141525</v>
      </c>
      <c r="INO398" s="62">
        <v>52141525</v>
      </c>
      <c r="INP398" s="62">
        <v>52141525</v>
      </c>
      <c r="INQ398" s="62">
        <v>52141525</v>
      </c>
      <c r="INR398" s="62">
        <v>52141525</v>
      </c>
      <c r="INS398" s="62">
        <v>52141525</v>
      </c>
      <c r="INT398" s="62">
        <v>52141525</v>
      </c>
      <c r="INU398" s="62">
        <v>52141525</v>
      </c>
      <c r="INV398" s="62">
        <v>52141525</v>
      </c>
      <c r="INW398" s="62">
        <v>52141525</v>
      </c>
      <c r="INX398" s="62">
        <v>52141525</v>
      </c>
      <c r="INY398" s="62">
        <v>52141525</v>
      </c>
      <c r="INZ398" s="62">
        <v>52141525</v>
      </c>
      <c r="IOA398" s="62">
        <v>52141525</v>
      </c>
      <c r="IOB398" s="62">
        <v>52141525</v>
      </c>
      <c r="IOC398" s="62">
        <v>52141525</v>
      </c>
      <c r="IOD398" s="62">
        <v>52141525</v>
      </c>
      <c r="IOE398" s="62">
        <v>52141525</v>
      </c>
      <c r="IOF398" s="62">
        <v>52141525</v>
      </c>
      <c r="IOG398" s="62">
        <v>52141525</v>
      </c>
      <c r="IOH398" s="62">
        <v>52141525</v>
      </c>
      <c r="IOI398" s="62">
        <v>52141525</v>
      </c>
      <c r="IOJ398" s="62">
        <v>52141525</v>
      </c>
      <c r="IOK398" s="62">
        <v>52141525</v>
      </c>
      <c r="IOL398" s="62">
        <v>52141525</v>
      </c>
      <c r="IOM398" s="62">
        <v>52141525</v>
      </c>
      <c r="ION398" s="62">
        <v>52141525</v>
      </c>
      <c r="IOO398" s="62">
        <v>52141525</v>
      </c>
      <c r="IOP398" s="62">
        <v>52141525</v>
      </c>
      <c r="IOQ398" s="62">
        <v>52141525</v>
      </c>
      <c r="IOR398" s="62">
        <v>52141525</v>
      </c>
      <c r="IOS398" s="62">
        <v>52141525</v>
      </c>
      <c r="IOT398" s="62">
        <v>52141525</v>
      </c>
      <c r="IOU398" s="62">
        <v>52141525</v>
      </c>
      <c r="IOV398" s="62">
        <v>52141525</v>
      </c>
      <c r="IOW398" s="62">
        <v>52141525</v>
      </c>
      <c r="IOX398" s="62">
        <v>52141525</v>
      </c>
      <c r="IOY398" s="62">
        <v>52141525</v>
      </c>
      <c r="IOZ398" s="62">
        <v>52141525</v>
      </c>
      <c r="IPA398" s="62">
        <v>52141525</v>
      </c>
      <c r="IPB398" s="62">
        <v>52141525</v>
      </c>
      <c r="IPC398" s="62">
        <v>52141525</v>
      </c>
      <c r="IPD398" s="62">
        <v>52141525</v>
      </c>
      <c r="IPE398" s="62">
        <v>52141525</v>
      </c>
      <c r="IPF398" s="62">
        <v>52141525</v>
      </c>
      <c r="IPG398" s="62">
        <v>52141525</v>
      </c>
      <c r="IPH398" s="62">
        <v>52141525</v>
      </c>
      <c r="IPI398" s="62">
        <v>52141525</v>
      </c>
      <c r="IPJ398" s="62">
        <v>52141525</v>
      </c>
      <c r="IPK398" s="62">
        <v>52141525</v>
      </c>
      <c r="IPL398" s="62">
        <v>52141525</v>
      </c>
      <c r="IPM398" s="62">
        <v>52141525</v>
      </c>
      <c r="IPN398" s="62">
        <v>52141525</v>
      </c>
      <c r="IPO398" s="62">
        <v>52141525</v>
      </c>
      <c r="IPP398" s="62">
        <v>52141525</v>
      </c>
      <c r="IPQ398" s="62">
        <v>52141525</v>
      </c>
      <c r="IPR398" s="62">
        <v>52141525</v>
      </c>
      <c r="IPS398" s="62">
        <v>52141525</v>
      </c>
      <c r="IPT398" s="62">
        <v>52141525</v>
      </c>
      <c r="IPU398" s="62">
        <v>52141525</v>
      </c>
      <c r="IPV398" s="62">
        <v>52141525</v>
      </c>
      <c r="IPW398" s="62">
        <v>52141525</v>
      </c>
      <c r="IPX398" s="62">
        <v>52141525</v>
      </c>
      <c r="IPY398" s="62">
        <v>52141525</v>
      </c>
      <c r="IPZ398" s="62">
        <v>52141525</v>
      </c>
      <c r="IQA398" s="62">
        <v>52141525</v>
      </c>
      <c r="IQB398" s="62">
        <v>52141525</v>
      </c>
      <c r="IQC398" s="62">
        <v>52141525</v>
      </c>
      <c r="IQD398" s="62">
        <v>52141525</v>
      </c>
      <c r="IQE398" s="62">
        <v>52141525</v>
      </c>
      <c r="IQF398" s="62">
        <v>52141525</v>
      </c>
      <c r="IQG398" s="62">
        <v>52141525</v>
      </c>
      <c r="IQH398" s="62">
        <v>52141525</v>
      </c>
      <c r="IQI398" s="62">
        <v>52141525</v>
      </c>
      <c r="IQJ398" s="62">
        <v>52141525</v>
      </c>
      <c r="IQK398" s="62">
        <v>52141525</v>
      </c>
      <c r="IQL398" s="62">
        <v>52141525</v>
      </c>
      <c r="IQM398" s="62">
        <v>52141525</v>
      </c>
      <c r="IQN398" s="62">
        <v>52141525</v>
      </c>
      <c r="IQO398" s="62">
        <v>52141525</v>
      </c>
      <c r="IQP398" s="62">
        <v>52141525</v>
      </c>
      <c r="IQQ398" s="62">
        <v>52141525</v>
      </c>
      <c r="IQR398" s="62">
        <v>52141525</v>
      </c>
      <c r="IQS398" s="62">
        <v>52141525</v>
      </c>
      <c r="IQT398" s="62">
        <v>52141525</v>
      </c>
      <c r="IQU398" s="62">
        <v>52141525</v>
      </c>
      <c r="IQV398" s="62">
        <v>52141525</v>
      </c>
      <c r="IQW398" s="62">
        <v>52141525</v>
      </c>
      <c r="IQX398" s="62">
        <v>52141525</v>
      </c>
      <c r="IQY398" s="62">
        <v>52141525</v>
      </c>
      <c r="IQZ398" s="62">
        <v>52141525</v>
      </c>
      <c r="IRA398" s="62">
        <v>52141525</v>
      </c>
      <c r="IRB398" s="62">
        <v>52141525</v>
      </c>
      <c r="IRC398" s="62">
        <v>52141525</v>
      </c>
      <c r="IRD398" s="62">
        <v>52141525</v>
      </c>
      <c r="IRE398" s="62">
        <v>52141525</v>
      </c>
      <c r="IRF398" s="62">
        <v>52141525</v>
      </c>
      <c r="IRG398" s="62">
        <v>52141525</v>
      </c>
      <c r="IRH398" s="62">
        <v>52141525</v>
      </c>
      <c r="IRI398" s="62">
        <v>52141525</v>
      </c>
      <c r="IRJ398" s="62">
        <v>52141525</v>
      </c>
      <c r="IRK398" s="62">
        <v>52141525</v>
      </c>
      <c r="IRL398" s="62">
        <v>52141525</v>
      </c>
      <c r="IRM398" s="62">
        <v>52141525</v>
      </c>
      <c r="IRN398" s="62">
        <v>52141525</v>
      </c>
      <c r="IRO398" s="62">
        <v>52141525</v>
      </c>
      <c r="IRP398" s="62">
        <v>52141525</v>
      </c>
      <c r="IRQ398" s="62">
        <v>52141525</v>
      </c>
      <c r="IRR398" s="62">
        <v>52141525</v>
      </c>
      <c r="IRS398" s="62">
        <v>52141525</v>
      </c>
      <c r="IRT398" s="62">
        <v>52141525</v>
      </c>
      <c r="IRU398" s="62">
        <v>52141525</v>
      </c>
      <c r="IRV398" s="62">
        <v>52141525</v>
      </c>
      <c r="IRW398" s="62">
        <v>52141525</v>
      </c>
      <c r="IRX398" s="62">
        <v>52141525</v>
      </c>
      <c r="IRY398" s="62">
        <v>52141525</v>
      </c>
      <c r="IRZ398" s="62">
        <v>52141525</v>
      </c>
      <c r="ISA398" s="62">
        <v>52141525</v>
      </c>
      <c r="ISB398" s="62">
        <v>52141525</v>
      </c>
      <c r="ISC398" s="62">
        <v>52141525</v>
      </c>
      <c r="ISD398" s="62">
        <v>52141525</v>
      </c>
      <c r="ISE398" s="62">
        <v>52141525</v>
      </c>
      <c r="ISF398" s="62">
        <v>52141525</v>
      </c>
      <c r="ISG398" s="62">
        <v>52141525</v>
      </c>
      <c r="ISH398" s="62">
        <v>52141525</v>
      </c>
      <c r="ISI398" s="62">
        <v>52141525</v>
      </c>
      <c r="ISJ398" s="62">
        <v>52141525</v>
      </c>
      <c r="ISK398" s="62">
        <v>52141525</v>
      </c>
      <c r="ISL398" s="62">
        <v>52141525</v>
      </c>
      <c r="ISM398" s="62">
        <v>52141525</v>
      </c>
      <c r="ISN398" s="62">
        <v>52141525</v>
      </c>
      <c r="ISO398" s="62">
        <v>52141525</v>
      </c>
      <c r="ISP398" s="62">
        <v>52141525</v>
      </c>
      <c r="ISQ398" s="62">
        <v>52141525</v>
      </c>
      <c r="ISR398" s="62">
        <v>52141525</v>
      </c>
      <c r="ISS398" s="62">
        <v>52141525</v>
      </c>
      <c r="IST398" s="62">
        <v>52141525</v>
      </c>
      <c r="ISU398" s="62">
        <v>52141525</v>
      </c>
      <c r="ISV398" s="62">
        <v>52141525</v>
      </c>
      <c r="ISW398" s="62">
        <v>52141525</v>
      </c>
      <c r="ISX398" s="62">
        <v>52141525</v>
      </c>
      <c r="ISY398" s="62">
        <v>52141525</v>
      </c>
      <c r="ISZ398" s="62">
        <v>52141525</v>
      </c>
      <c r="ITA398" s="62">
        <v>52141525</v>
      </c>
      <c r="ITB398" s="62">
        <v>52141525</v>
      </c>
      <c r="ITC398" s="62">
        <v>52141525</v>
      </c>
      <c r="ITD398" s="62">
        <v>52141525</v>
      </c>
      <c r="ITE398" s="62">
        <v>52141525</v>
      </c>
      <c r="ITF398" s="62">
        <v>52141525</v>
      </c>
      <c r="ITG398" s="62">
        <v>52141525</v>
      </c>
      <c r="ITH398" s="62">
        <v>52141525</v>
      </c>
      <c r="ITI398" s="62">
        <v>52141525</v>
      </c>
      <c r="ITJ398" s="62">
        <v>52141525</v>
      </c>
      <c r="ITK398" s="62">
        <v>52141525</v>
      </c>
      <c r="ITL398" s="62">
        <v>52141525</v>
      </c>
      <c r="ITM398" s="62">
        <v>52141525</v>
      </c>
      <c r="ITN398" s="62">
        <v>52141525</v>
      </c>
      <c r="ITO398" s="62">
        <v>52141525</v>
      </c>
      <c r="ITP398" s="62">
        <v>52141525</v>
      </c>
      <c r="ITQ398" s="62">
        <v>52141525</v>
      </c>
      <c r="ITR398" s="62">
        <v>52141525</v>
      </c>
      <c r="ITS398" s="62">
        <v>52141525</v>
      </c>
      <c r="ITT398" s="62">
        <v>52141525</v>
      </c>
      <c r="ITU398" s="62">
        <v>52141525</v>
      </c>
      <c r="ITV398" s="62">
        <v>52141525</v>
      </c>
      <c r="ITW398" s="62">
        <v>52141525</v>
      </c>
      <c r="ITX398" s="62">
        <v>52141525</v>
      </c>
      <c r="ITY398" s="62">
        <v>52141525</v>
      </c>
      <c r="ITZ398" s="62">
        <v>52141525</v>
      </c>
      <c r="IUA398" s="62">
        <v>52141525</v>
      </c>
      <c r="IUB398" s="62">
        <v>52141525</v>
      </c>
      <c r="IUC398" s="62">
        <v>52141525</v>
      </c>
      <c r="IUD398" s="62">
        <v>52141525</v>
      </c>
      <c r="IUE398" s="62">
        <v>52141525</v>
      </c>
      <c r="IUF398" s="62">
        <v>52141525</v>
      </c>
      <c r="IUG398" s="62">
        <v>52141525</v>
      </c>
      <c r="IUH398" s="62">
        <v>52141525</v>
      </c>
      <c r="IUI398" s="62">
        <v>52141525</v>
      </c>
      <c r="IUJ398" s="62">
        <v>52141525</v>
      </c>
      <c r="IUK398" s="62">
        <v>52141525</v>
      </c>
      <c r="IUL398" s="62">
        <v>52141525</v>
      </c>
      <c r="IUM398" s="62">
        <v>52141525</v>
      </c>
      <c r="IUN398" s="62">
        <v>52141525</v>
      </c>
      <c r="IUO398" s="62">
        <v>52141525</v>
      </c>
      <c r="IUP398" s="62">
        <v>52141525</v>
      </c>
      <c r="IUQ398" s="62">
        <v>52141525</v>
      </c>
      <c r="IUR398" s="62">
        <v>52141525</v>
      </c>
      <c r="IUS398" s="62">
        <v>52141525</v>
      </c>
      <c r="IUT398" s="62">
        <v>52141525</v>
      </c>
      <c r="IUU398" s="62">
        <v>52141525</v>
      </c>
      <c r="IUV398" s="62">
        <v>52141525</v>
      </c>
      <c r="IUW398" s="62">
        <v>52141525</v>
      </c>
      <c r="IUX398" s="62">
        <v>52141525</v>
      </c>
      <c r="IUY398" s="62">
        <v>52141525</v>
      </c>
      <c r="IUZ398" s="62">
        <v>52141525</v>
      </c>
      <c r="IVA398" s="62">
        <v>52141525</v>
      </c>
      <c r="IVB398" s="62">
        <v>52141525</v>
      </c>
      <c r="IVC398" s="62">
        <v>52141525</v>
      </c>
      <c r="IVD398" s="62">
        <v>52141525</v>
      </c>
      <c r="IVE398" s="62">
        <v>52141525</v>
      </c>
      <c r="IVF398" s="62">
        <v>52141525</v>
      </c>
      <c r="IVG398" s="62">
        <v>52141525</v>
      </c>
      <c r="IVH398" s="62">
        <v>52141525</v>
      </c>
      <c r="IVI398" s="62">
        <v>52141525</v>
      </c>
      <c r="IVJ398" s="62">
        <v>52141525</v>
      </c>
      <c r="IVK398" s="62">
        <v>52141525</v>
      </c>
      <c r="IVL398" s="62">
        <v>52141525</v>
      </c>
      <c r="IVM398" s="62">
        <v>52141525</v>
      </c>
      <c r="IVN398" s="62">
        <v>52141525</v>
      </c>
      <c r="IVO398" s="62">
        <v>52141525</v>
      </c>
      <c r="IVP398" s="62">
        <v>52141525</v>
      </c>
      <c r="IVQ398" s="62">
        <v>52141525</v>
      </c>
      <c r="IVR398" s="62">
        <v>52141525</v>
      </c>
      <c r="IVS398" s="62">
        <v>52141525</v>
      </c>
      <c r="IVT398" s="62">
        <v>52141525</v>
      </c>
      <c r="IVU398" s="62">
        <v>52141525</v>
      </c>
      <c r="IVV398" s="62">
        <v>52141525</v>
      </c>
      <c r="IVW398" s="62">
        <v>52141525</v>
      </c>
      <c r="IVX398" s="62">
        <v>52141525</v>
      </c>
      <c r="IVY398" s="62">
        <v>52141525</v>
      </c>
      <c r="IVZ398" s="62">
        <v>52141525</v>
      </c>
      <c r="IWA398" s="62">
        <v>52141525</v>
      </c>
      <c r="IWB398" s="62">
        <v>52141525</v>
      </c>
      <c r="IWC398" s="62">
        <v>52141525</v>
      </c>
      <c r="IWD398" s="62">
        <v>52141525</v>
      </c>
      <c r="IWE398" s="62">
        <v>52141525</v>
      </c>
      <c r="IWF398" s="62">
        <v>52141525</v>
      </c>
      <c r="IWG398" s="62">
        <v>52141525</v>
      </c>
      <c r="IWH398" s="62">
        <v>52141525</v>
      </c>
      <c r="IWI398" s="62">
        <v>52141525</v>
      </c>
      <c r="IWJ398" s="62">
        <v>52141525</v>
      </c>
      <c r="IWK398" s="62">
        <v>52141525</v>
      </c>
      <c r="IWL398" s="62">
        <v>52141525</v>
      </c>
      <c r="IWM398" s="62">
        <v>52141525</v>
      </c>
      <c r="IWN398" s="62">
        <v>52141525</v>
      </c>
      <c r="IWO398" s="62">
        <v>52141525</v>
      </c>
      <c r="IWP398" s="62">
        <v>52141525</v>
      </c>
      <c r="IWQ398" s="62">
        <v>52141525</v>
      </c>
      <c r="IWR398" s="62">
        <v>52141525</v>
      </c>
      <c r="IWS398" s="62">
        <v>52141525</v>
      </c>
      <c r="IWT398" s="62">
        <v>52141525</v>
      </c>
      <c r="IWU398" s="62">
        <v>52141525</v>
      </c>
      <c r="IWV398" s="62">
        <v>52141525</v>
      </c>
      <c r="IWW398" s="62">
        <v>52141525</v>
      </c>
      <c r="IWX398" s="62">
        <v>52141525</v>
      </c>
      <c r="IWY398" s="62">
        <v>52141525</v>
      </c>
      <c r="IWZ398" s="62">
        <v>52141525</v>
      </c>
      <c r="IXA398" s="62">
        <v>52141525</v>
      </c>
      <c r="IXB398" s="62">
        <v>52141525</v>
      </c>
      <c r="IXC398" s="62">
        <v>52141525</v>
      </c>
      <c r="IXD398" s="62">
        <v>52141525</v>
      </c>
      <c r="IXE398" s="62">
        <v>52141525</v>
      </c>
      <c r="IXF398" s="62">
        <v>52141525</v>
      </c>
      <c r="IXG398" s="62">
        <v>52141525</v>
      </c>
      <c r="IXH398" s="62">
        <v>52141525</v>
      </c>
      <c r="IXI398" s="62">
        <v>52141525</v>
      </c>
      <c r="IXJ398" s="62">
        <v>52141525</v>
      </c>
      <c r="IXK398" s="62">
        <v>52141525</v>
      </c>
      <c r="IXL398" s="62">
        <v>52141525</v>
      </c>
      <c r="IXM398" s="62">
        <v>52141525</v>
      </c>
      <c r="IXN398" s="62">
        <v>52141525</v>
      </c>
      <c r="IXO398" s="62">
        <v>52141525</v>
      </c>
      <c r="IXP398" s="62">
        <v>52141525</v>
      </c>
      <c r="IXQ398" s="62">
        <v>52141525</v>
      </c>
      <c r="IXR398" s="62">
        <v>52141525</v>
      </c>
      <c r="IXS398" s="62">
        <v>52141525</v>
      </c>
      <c r="IXT398" s="62">
        <v>52141525</v>
      </c>
      <c r="IXU398" s="62">
        <v>52141525</v>
      </c>
      <c r="IXV398" s="62">
        <v>52141525</v>
      </c>
      <c r="IXW398" s="62">
        <v>52141525</v>
      </c>
      <c r="IXX398" s="62">
        <v>52141525</v>
      </c>
      <c r="IXY398" s="62">
        <v>52141525</v>
      </c>
      <c r="IXZ398" s="62">
        <v>52141525</v>
      </c>
      <c r="IYA398" s="62">
        <v>52141525</v>
      </c>
      <c r="IYB398" s="62">
        <v>52141525</v>
      </c>
      <c r="IYC398" s="62">
        <v>52141525</v>
      </c>
      <c r="IYD398" s="62">
        <v>52141525</v>
      </c>
      <c r="IYE398" s="62">
        <v>52141525</v>
      </c>
      <c r="IYF398" s="62">
        <v>52141525</v>
      </c>
      <c r="IYG398" s="62">
        <v>52141525</v>
      </c>
      <c r="IYH398" s="62">
        <v>52141525</v>
      </c>
      <c r="IYI398" s="62">
        <v>52141525</v>
      </c>
      <c r="IYJ398" s="62">
        <v>52141525</v>
      </c>
      <c r="IYK398" s="62">
        <v>52141525</v>
      </c>
      <c r="IYL398" s="62">
        <v>52141525</v>
      </c>
      <c r="IYM398" s="62">
        <v>52141525</v>
      </c>
      <c r="IYN398" s="62">
        <v>52141525</v>
      </c>
      <c r="IYO398" s="62">
        <v>52141525</v>
      </c>
      <c r="IYP398" s="62">
        <v>52141525</v>
      </c>
      <c r="IYQ398" s="62">
        <v>52141525</v>
      </c>
      <c r="IYR398" s="62">
        <v>52141525</v>
      </c>
      <c r="IYS398" s="62">
        <v>52141525</v>
      </c>
      <c r="IYT398" s="62">
        <v>52141525</v>
      </c>
      <c r="IYU398" s="62">
        <v>52141525</v>
      </c>
      <c r="IYV398" s="62">
        <v>52141525</v>
      </c>
      <c r="IYW398" s="62">
        <v>52141525</v>
      </c>
      <c r="IYX398" s="62">
        <v>52141525</v>
      </c>
      <c r="IYY398" s="62">
        <v>52141525</v>
      </c>
      <c r="IYZ398" s="62">
        <v>52141525</v>
      </c>
      <c r="IZA398" s="62">
        <v>52141525</v>
      </c>
      <c r="IZB398" s="62">
        <v>52141525</v>
      </c>
      <c r="IZC398" s="62">
        <v>52141525</v>
      </c>
      <c r="IZD398" s="62">
        <v>52141525</v>
      </c>
      <c r="IZE398" s="62">
        <v>52141525</v>
      </c>
      <c r="IZF398" s="62">
        <v>52141525</v>
      </c>
      <c r="IZG398" s="62">
        <v>52141525</v>
      </c>
      <c r="IZH398" s="62">
        <v>52141525</v>
      </c>
      <c r="IZI398" s="62">
        <v>52141525</v>
      </c>
      <c r="IZJ398" s="62">
        <v>52141525</v>
      </c>
      <c r="IZK398" s="62">
        <v>52141525</v>
      </c>
      <c r="IZL398" s="62">
        <v>52141525</v>
      </c>
      <c r="IZM398" s="62">
        <v>52141525</v>
      </c>
      <c r="IZN398" s="62">
        <v>52141525</v>
      </c>
      <c r="IZO398" s="62">
        <v>52141525</v>
      </c>
      <c r="IZP398" s="62">
        <v>52141525</v>
      </c>
      <c r="IZQ398" s="62">
        <v>52141525</v>
      </c>
      <c r="IZR398" s="62">
        <v>52141525</v>
      </c>
      <c r="IZS398" s="62">
        <v>52141525</v>
      </c>
      <c r="IZT398" s="62">
        <v>52141525</v>
      </c>
      <c r="IZU398" s="62">
        <v>52141525</v>
      </c>
      <c r="IZV398" s="62">
        <v>52141525</v>
      </c>
      <c r="IZW398" s="62">
        <v>52141525</v>
      </c>
      <c r="IZX398" s="62">
        <v>52141525</v>
      </c>
      <c r="IZY398" s="62">
        <v>52141525</v>
      </c>
      <c r="IZZ398" s="62">
        <v>52141525</v>
      </c>
      <c r="JAA398" s="62">
        <v>52141525</v>
      </c>
      <c r="JAB398" s="62">
        <v>52141525</v>
      </c>
      <c r="JAC398" s="62">
        <v>52141525</v>
      </c>
      <c r="JAD398" s="62">
        <v>52141525</v>
      </c>
      <c r="JAE398" s="62">
        <v>52141525</v>
      </c>
      <c r="JAF398" s="62">
        <v>52141525</v>
      </c>
      <c r="JAG398" s="62">
        <v>52141525</v>
      </c>
      <c r="JAH398" s="62">
        <v>52141525</v>
      </c>
      <c r="JAI398" s="62">
        <v>52141525</v>
      </c>
      <c r="JAJ398" s="62">
        <v>52141525</v>
      </c>
      <c r="JAK398" s="62">
        <v>52141525</v>
      </c>
      <c r="JAL398" s="62">
        <v>52141525</v>
      </c>
      <c r="JAM398" s="62">
        <v>52141525</v>
      </c>
      <c r="JAN398" s="62">
        <v>52141525</v>
      </c>
      <c r="JAO398" s="62">
        <v>52141525</v>
      </c>
      <c r="JAP398" s="62">
        <v>52141525</v>
      </c>
      <c r="JAQ398" s="62">
        <v>52141525</v>
      </c>
      <c r="JAR398" s="62">
        <v>52141525</v>
      </c>
      <c r="JAS398" s="62">
        <v>52141525</v>
      </c>
      <c r="JAT398" s="62">
        <v>52141525</v>
      </c>
      <c r="JAU398" s="62">
        <v>52141525</v>
      </c>
      <c r="JAV398" s="62">
        <v>52141525</v>
      </c>
      <c r="JAW398" s="62">
        <v>52141525</v>
      </c>
      <c r="JAX398" s="62">
        <v>52141525</v>
      </c>
      <c r="JAY398" s="62">
        <v>52141525</v>
      </c>
      <c r="JAZ398" s="62">
        <v>52141525</v>
      </c>
      <c r="JBA398" s="62">
        <v>52141525</v>
      </c>
      <c r="JBB398" s="62">
        <v>52141525</v>
      </c>
      <c r="JBC398" s="62">
        <v>52141525</v>
      </c>
      <c r="JBD398" s="62">
        <v>52141525</v>
      </c>
      <c r="JBE398" s="62">
        <v>52141525</v>
      </c>
      <c r="JBF398" s="62">
        <v>52141525</v>
      </c>
      <c r="JBG398" s="62">
        <v>52141525</v>
      </c>
      <c r="JBH398" s="62">
        <v>52141525</v>
      </c>
      <c r="JBI398" s="62">
        <v>52141525</v>
      </c>
      <c r="JBJ398" s="62">
        <v>52141525</v>
      </c>
      <c r="JBK398" s="62">
        <v>52141525</v>
      </c>
      <c r="JBL398" s="62">
        <v>52141525</v>
      </c>
      <c r="JBM398" s="62">
        <v>52141525</v>
      </c>
      <c r="JBN398" s="62">
        <v>52141525</v>
      </c>
      <c r="JBO398" s="62">
        <v>52141525</v>
      </c>
      <c r="JBP398" s="62">
        <v>52141525</v>
      </c>
      <c r="JBQ398" s="62">
        <v>52141525</v>
      </c>
      <c r="JBR398" s="62">
        <v>52141525</v>
      </c>
      <c r="JBS398" s="62">
        <v>52141525</v>
      </c>
      <c r="JBT398" s="62">
        <v>52141525</v>
      </c>
      <c r="JBU398" s="62">
        <v>52141525</v>
      </c>
      <c r="JBV398" s="62">
        <v>52141525</v>
      </c>
      <c r="JBW398" s="62">
        <v>52141525</v>
      </c>
      <c r="JBX398" s="62">
        <v>52141525</v>
      </c>
      <c r="JBY398" s="62">
        <v>52141525</v>
      </c>
      <c r="JBZ398" s="62">
        <v>52141525</v>
      </c>
      <c r="JCA398" s="62">
        <v>52141525</v>
      </c>
      <c r="JCB398" s="62">
        <v>52141525</v>
      </c>
      <c r="JCC398" s="62">
        <v>52141525</v>
      </c>
      <c r="JCD398" s="62">
        <v>52141525</v>
      </c>
      <c r="JCE398" s="62">
        <v>52141525</v>
      </c>
      <c r="JCF398" s="62">
        <v>52141525</v>
      </c>
      <c r="JCG398" s="62">
        <v>52141525</v>
      </c>
      <c r="JCH398" s="62">
        <v>52141525</v>
      </c>
      <c r="JCI398" s="62">
        <v>52141525</v>
      </c>
      <c r="JCJ398" s="62">
        <v>52141525</v>
      </c>
      <c r="JCK398" s="62">
        <v>52141525</v>
      </c>
      <c r="JCL398" s="62">
        <v>52141525</v>
      </c>
      <c r="JCM398" s="62">
        <v>52141525</v>
      </c>
      <c r="JCN398" s="62">
        <v>52141525</v>
      </c>
      <c r="JCO398" s="62">
        <v>52141525</v>
      </c>
      <c r="JCP398" s="62">
        <v>52141525</v>
      </c>
      <c r="JCQ398" s="62">
        <v>52141525</v>
      </c>
      <c r="JCR398" s="62">
        <v>52141525</v>
      </c>
      <c r="JCS398" s="62">
        <v>52141525</v>
      </c>
      <c r="JCT398" s="62">
        <v>52141525</v>
      </c>
      <c r="JCU398" s="62">
        <v>52141525</v>
      </c>
      <c r="JCV398" s="62">
        <v>52141525</v>
      </c>
      <c r="JCW398" s="62">
        <v>52141525</v>
      </c>
      <c r="JCX398" s="62">
        <v>52141525</v>
      </c>
      <c r="JCY398" s="62">
        <v>52141525</v>
      </c>
      <c r="JCZ398" s="62">
        <v>52141525</v>
      </c>
      <c r="JDA398" s="62">
        <v>52141525</v>
      </c>
      <c r="JDB398" s="62">
        <v>52141525</v>
      </c>
      <c r="JDC398" s="62">
        <v>52141525</v>
      </c>
      <c r="JDD398" s="62">
        <v>52141525</v>
      </c>
      <c r="JDE398" s="62">
        <v>52141525</v>
      </c>
      <c r="JDF398" s="62">
        <v>52141525</v>
      </c>
      <c r="JDG398" s="62">
        <v>52141525</v>
      </c>
      <c r="JDH398" s="62">
        <v>52141525</v>
      </c>
      <c r="JDI398" s="62">
        <v>52141525</v>
      </c>
      <c r="JDJ398" s="62">
        <v>52141525</v>
      </c>
      <c r="JDK398" s="62">
        <v>52141525</v>
      </c>
      <c r="JDL398" s="62">
        <v>52141525</v>
      </c>
      <c r="JDM398" s="62">
        <v>52141525</v>
      </c>
      <c r="JDN398" s="62">
        <v>52141525</v>
      </c>
      <c r="JDO398" s="62">
        <v>52141525</v>
      </c>
      <c r="JDP398" s="62">
        <v>52141525</v>
      </c>
      <c r="JDQ398" s="62">
        <v>52141525</v>
      </c>
      <c r="JDR398" s="62">
        <v>52141525</v>
      </c>
      <c r="JDS398" s="62">
        <v>52141525</v>
      </c>
      <c r="JDT398" s="62">
        <v>52141525</v>
      </c>
      <c r="JDU398" s="62">
        <v>52141525</v>
      </c>
      <c r="JDV398" s="62">
        <v>52141525</v>
      </c>
      <c r="JDW398" s="62">
        <v>52141525</v>
      </c>
      <c r="JDX398" s="62">
        <v>52141525</v>
      </c>
      <c r="JDY398" s="62">
        <v>52141525</v>
      </c>
      <c r="JDZ398" s="62">
        <v>52141525</v>
      </c>
      <c r="JEA398" s="62">
        <v>52141525</v>
      </c>
      <c r="JEB398" s="62">
        <v>52141525</v>
      </c>
      <c r="JEC398" s="62">
        <v>52141525</v>
      </c>
      <c r="JED398" s="62">
        <v>52141525</v>
      </c>
      <c r="JEE398" s="62">
        <v>52141525</v>
      </c>
      <c r="JEF398" s="62">
        <v>52141525</v>
      </c>
      <c r="JEG398" s="62">
        <v>52141525</v>
      </c>
      <c r="JEH398" s="62">
        <v>52141525</v>
      </c>
      <c r="JEI398" s="62">
        <v>52141525</v>
      </c>
      <c r="JEJ398" s="62">
        <v>52141525</v>
      </c>
      <c r="JEK398" s="62">
        <v>52141525</v>
      </c>
      <c r="JEL398" s="62">
        <v>52141525</v>
      </c>
      <c r="JEM398" s="62">
        <v>52141525</v>
      </c>
      <c r="JEN398" s="62">
        <v>52141525</v>
      </c>
      <c r="JEO398" s="62">
        <v>52141525</v>
      </c>
      <c r="JEP398" s="62">
        <v>52141525</v>
      </c>
      <c r="JEQ398" s="62">
        <v>52141525</v>
      </c>
      <c r="JER398" s="62">
        <v>52141525</v>
      </c>
      <c r="JES398" s="62">
        <v>52141525</v>
      </c>
      <c r="JET398" s="62">
        <v>52141525</v>
      </c>
      <c r="JEU398" s="62">
        <v>52141525</v>
      </c>
      <c r="JEV398" s="62">
        <v>52141525</v>
      </c>
      <c r="JEW398" s="62">
        <v>52141525</v>
      </c>
      <c r="JEX398" s="62">
        <v>52141525</v>
      </c>
      <c r="JEY398" s="62">
        <v>52141525</v>
      </c>
      <c r="JEZ398" s="62">
        <v>52141525</v>
      </c>
      <c r="JFA398" s="62">
        <v>52141525</v>
      </c>
      <c r="JFB398" s="62">
        <v>52141525</v>
      </c>
      <c r="JFC398" s="62">
        <v>52141525</v>
      </c>
      <c r="JFD398" s="62">
        <v>52141525</v>
      </c>
      <c r="JFE398" s="62">
        <v>52141525</v>
      </c>
      <c r="JFF398" s="62">
        <v>52141525</v>
      </c>
      <c r="JFG398" s="62">
        <v>52141525</v>
      </c>
      <c r="JFH398" s="62">
        <v>52141525</v>
      </c>
      <c r="JFI398" s="62">
        <v>52141525</v>
      </c>
      <c r="JFJ398" s="62">
        <v>52141525</v>
      </c>
      <c r="JFK398" s="62">
        <v>52141525</v>
      </c>
      <c r="JFL398" s="62">
        <v>52141525</v>
      </c>
      <c r="JFM398" s="62">
        <v>52141525</v>
      </c>
      <c r="JFN398" s="62">
        <v>52141525</v>
      </c>
      <c r="JFO398" s="62">
        <v>52141525</v>
      </c>
      <c r="JFP398" s="62">
        <v>52141525</v>
      </c>
      <c r="JFQ398" s="62">
        <v>52141525</v>
      </c>
      <c r="JFR398" s="62">
        <v>52141525</v>
      </c>
      <c r="JFS398" s="62">
        <v>52141525</v>
      </c>
      <c r="JFT398" s="62">
        <v>52141525</v>
      </c>
      <c r="JFU398" s="62">
        <v>52141525</v>
      </c>
      <c r="JFV398" s="62">
        <v>52141525</v>
      </c>
      <c r="JFW398" s="62">
        <v>52141525</v>
      </c>
      <c r="JFX398" s="62">
        <v>52141525</v>
      </c>
      <c r="JFY398" s="62">
        <v>52141525</v>
      </c>
      <c r="JFZ398" s="62">
        <v>52141525</v>
      </c>
      <c r="JGA398" s="62">
        <v>52141525</v>
      </c>
      <c r="JGB398" s="62">
        <v>52141525</v>
      </c>
      <c r="JGC398" s="62">
        <v>52141525</v>
      </c>
      <c r="JGD398" s="62">
        <v>52141525</v>
      </c>
      <c r="JGE398" s="62">
        <v>52141525</v>
      </c>
      <c r="JGF398" s="62">
        <v>52141525</v>
      </c>
      <c r="JGG398" s="62">
        <v>52141525</v>
      </c>
      <c r="JGH398" s="62">
        <v>52141525</v>
      </c>
      <c r="JGI398" s="62">
        <v>52141525</v>
      </c>
      <c r="JGJ398" s="62">
        <v>52141525</v>
      </c>
      <c r="JGK398" s="62">
        <v>52141525</v>
      </c>
      <c r="JGL398" s="62">
        <v>52141525</v>
      </c>
      <c r="JGM398" s="62">
        <v>52141525</v>
      </c>
      <c r="JGN398" s="62">
        <v>52141525</v>
      </c>
      <c r="JGO398" s="62">
        <v>52141525</v>
      </c>
      <c r="JGP398" s="62">
        <v>52141525</v>
      </c>
      <c r="JGQ398" s="62">
        <v>52141525</v>
      </c>
      <c r="JGR398" s="62">
        <v>52141525</v>
      </c>
      <c r="JGS398" s="62">
        <v>52141525</v>
      </c>
      <c r="JGT398" s="62">
        <v>52141525</v>
      </c>
      <c r="JGU398" s="62">
        <v>52141525</v>
      </c>
      <c r="JGV398" s="62">
        <v>52141525</v>
      </c>
      <c r="JGW398" s="62">
        <v>52141525</v>
      </c>
      <c r="JGX398" s="62">
        <v>52141525</v>
      </c>
      <c r="JGY398" s="62">
        <v>52141525</v>
      </c>
      <c r="JGZ398" s="62">
        <v>52141525</v>
      </c>
      <c r="JHA398" s="62">
        <v>52141525</v>
      </c>
      <c r="JHB398" s="62">
        <v>52141525</v>
      </c>
      <c r="JHC398" s="62">
        <v>52141525</v>
      </c>
      <c r="JHD398" s="62">
        <v>52141525</v>
      </c>
      <c r="JHE398" s="62">
        <v>52141525</v>
      </c>
      <c r="JHF398" s="62">
        <v>52141525</v>
      </c>
      <c r="JHG398" s="62">
        <v>52141525</v>
      </c>
      <c r="JHH398" s="62">
        <v>52141525</v>
      </c>
      <c r="JHI398" s="62">
        <v>52141525</v>
      </c>
      <c r="JHJ398" s="62">
        <v>52141525</v>
      </c>
      <c r="JHK398" s="62">
        <v>52141525</v>
      </c>
      <c r="JHL398" s="62">
        <v>52141525</v>
      </c>
      <c r="JHM398" s="62">
        <v>52141525</v>
      </c>
      <c r="JHN398" s="62">
        <v>52141525</v>
      </c>
      <c r="JHO398" s="62">
        <v>52141525</v>
      </c>
      <c r="JHP398" s="62">
        <v>52141525</v>
      </c>
      <c r="JHQ398" s="62">
        <v>52141525</v>
      </c>
      <c r="JHR398" s="62">
        <v>52141525</v>
      </c>
      <c r="JHS398" s="62">
        <v>52141525</v>
      </c>
      <c r="JHT398" s="62">
        <v>52141525</v>
      </c>
      <c r="JHU398" s="62">
        <v>52141525</v>
      </c>
      <c r="JHV398" s="62">
        <v>52141525</v>
      </c>
      <c r="JHW398" s="62">
        <v>52141525</v>
      </c>
      <c r="JHX398" s="62">
        <v>52141525</v>
      </c>
      <c r="JHY398" s="62">
        <v>52141525</v>
      </c>
      <c r="JHZ398" s="62">
        <v>52141525</v>
      </c>
      <c r="JIA398" s="62">
        <v>52141525</v>
      </c>
      <c r="JIB398" s="62">
        <v>52141525</v>
      </c>
      <c r="JIC398" s="62">
        <v>52141525</v>
      </c>
      <c r="JID398" s="62">
        <v>52141525</v>
      </c>
      <c r="JIE398" s="62">
        <v>52141525</v>
      </c>
      <c r="JIF398" s="62">
        <v>52141525</v>
      </c>
      <c r="JIG398" s="62">
        <v>52141525</v>
      </c>
      <c r="JIH398" s="62">
        <v>52141525</v>
      </c>
      <c r="JII398" s="62">
        <v>52141525</v>
      </c>
      <c r="JIJ398" s="62">
        <v>52141525</v>
      </c>
      <c r="JIK398" s="62">
        <v>52141525</v>
      </c>
      <c r="JIL398" s="62">
        <v>52141525</v>
      </c>
      <c r="JIM398" s="62">
        <v>52141525</v>
      </c>
      <c r="JIN398" s="62">
        <v>52141525</v>
      </c>
      <c r="JIO398" s="62">
        <v>52141525</v>
      </c>
      <c r="JIP398" s="62">
        <v>52141525</v>
      </c>
      <c r="JIQ398" s="62">
        <v>52141525</v>
      </c>
      <c r="JIR398" s="62">
        <v>52141525</v>
      </c>
      <c r="JIS398" s="62">
        <v>52141525</v>
      </c>
      <c r="JIT398" s="62">
        <v>52141525</v>
      </c>
      <c r="JIU398" s="62">
        <v>52141525</v>
      </c>
      <c r="JIV398" s="62">
        <v>52141525</v>
      </c>
      <c r="JIW398" s="62">
        <v>52141525</v>
      </c>
      <c r="JIX398" s="62">
        <v>52141525</v>
      </c>
      <c r="JIY398" s="62">
        <v>52141525</v>
      </c>
      <c r="JIZ398" s="62">
        <v>52141525</v>
      </c>
      <c r="JJA398" s="62">
        <v>52141525</v>
      </c>
      <c r="JJB398" s="62">
        <v>52141525</v>
      </c>
      <c r="JJC398" s="62">
        <v>52141525</v>
      </c>
      <c r="JJD398" s="62">
        <v>52141525</v>
      </c>
      <c r="JJE398" s="62">
        <v>52141525</v>
      </c>
      <c r="JJF398" s="62">
        <v>52141525</v>
      </c>
      <c r="JJG398" s="62">
        <v>52141525</v>
      </c>
      <c r="JJH398" s="62">
        <v>52141525</v>
      </c>
      <c r="JJI398" s="62">
        <v>52141525</v>
      </c>
      <c r="JJJ398" s="62">
        <v>52141525</v>
      </c>
      <c r="JJK398" s="62">
        <v>52141525</v>
      </c>
      <c r="JJL398" s="62">
        <v>52141525</v>
      </c>
      <c r="JJM398" s="62">
        <v>52141525</v>
      </c>
      <c r="JJN398" s="62">
        <v>52141525</v>
      </c>
      <c r="JJO398" s="62">
        <v>52141525</v>
      </c>
      <c r="JJP398" s="62">
        <v>52141525</v>
      </c>
      <c r="JJQ398" s="62">
        <v>52141525</v>
      </c>
      <c r="JJR398" s="62">
        <v>52141525</v>
      </c>
      <c r="JJS398" s="62">
        <v>52141525</v>
      </c>
      <c r="JJT398" s="62">
        <v>52141525</v>
      </c>
      <c r="JJU398" s="62">
        <v>52141525</v>
      </c>
      <c r="JJV398" s="62">
        <v>52141525</v>
      </c>
      <c r="JJW398" s="62">
        <v>52141525</v>
      </c>
      <c r="JJX398" s="62">
        <v>52141525</v>
      </c>
      <c r="JJY398" s="62">
        <v>52141525</v>
      </c>
      <c r="JJZ398" s="62">
        <v>52141525</v>
      </c>
      <c r="JKA398" s="62">
        <v>52141525</v>
      </c>
      <c r="JKB398" s="62">
        <v>52141525</v>
      </c>
      <c r="JKC398" s="62">
        <v>52141525</v>
      </c>
      <c r="JKD398" s="62">
        <v>52141525</v>
      </c>
      <c r="JKE398" s="62">
        <v>52141525</v>
      </c>
      <c r="JKF398" s="62">
        <v>52141525</v>
      </c>
      <c r="JKG398" s="62">
        <v>52141525</v>
      </c>
      <c r="JKH398" s="62">
        <v>52141525</v>
      </c>
      <c r="JKI398" s="62">
        <v>52141525</v>
      </c>
      <c r="JKJ398" s="62">
        <v>52141525</v>
      </c>
      <c r="JKK398" s="62">
        <v>52141525</v>
      </c>
      <c r="JKL398" s="62">
        <v>52141525</v>
      </c>
      <c r="JKM398" s="62">
        <v>52141525</v>
      </c>
      <c r="JKN398" s="62">
        <v>52141525</v>
      </c>
      <c r="JKO398" s="62">
        <v>52141525</v>
      </c>
      <c r="JKP398" s="62">
        <v>52141525</v>
      </c>
      <c r="JKQ398" s="62">
        <v>52141525</v>
      </c>
      <c r="JKR398" s="62">
        <v>52141525</v>
      </c>
      <c r="JKS398" s="62">
        <v>52141525</v>
      </c>
      <c r="JKT398" s="62">
        <v>52141525</v>
      </c>
      <c r="JKU398" s="62">
        <v>52141525</v>
      </c>
      <c r="JKV398" s="62">
        <v>52141525</v>
      </c>
      <c r="JKW398" s="62">
        <v>52141525</v>
      </c>
      <c r="JKX398" s="62">
        <v>52141525</v>
      </c>
      <c r="JKY398" s="62">
        <v>52141525</v>
      </c>
      <c r="JKZ398" s="62">
        <v>52141525</v>
      </c>
      <c r="JLA398" s="62">
        <v>52141525</v>
      </c>
      <c r="JLB398" s="62">
        <v>52141525</v>
      </c>
      <c r="JLC398" s="62">
        <v>52141525</v>
      </c>
      <c r="JLD398" s="62">
        <v>52141525</v>
      </c>
      <c r="JLE398" s="62">
        <v>52141525</v>
      </c>
      <c r="JLF398" s="62">
        <v>52141525</v>
      </c>
      <c r="JLG398" s="62">
        <v>52141525</v>
      </c>
      <c r="JLH398" s="62">
        <v>52141525</v>
      </c>
      <c r="JLI398" s="62">
        <v>52141525</v>
      </c>
      <c r="JLJ398" s="62">
        <v>52141525</v>
      </c>
      <c r="JLK398" s="62">
        <v>52141525</v>
      </c>
      <c r="JLL398" s="62">
        <v>52141525</v>
      </c>
      <c r="JLM398" s="62">
        <v>52141525</v>
      </c>
      <c r="JLN398" s="62">
        <v>52141525</v>
      </c>
      <c r="JLO398" s="62">
        <v>52141525</v>
      </c>
      <c r="JLP398" s="62">
        <v>52141525</v>
      </c>
      <c r="JLQ398" s="62">
        <v>52141525</v>
      </c>
      <c r="JLR398" s="62">
        <v>52141525</v>
      </c>
      <c r="JLS398" s="62">
        <v>52141525</v>
      </c>
      <c r="JLT398" s="62">
        <v>52141525</v>
      </c>
      <c r="JLU398" s="62">
        <v>52141525</v>
      </c>
      <c r="JLV398" s="62">
        <v>52141525</v>
      </c>
      <c r="JLW398" s="62">
        <v>52141525</v>
      </c>
      <c r="JLX398" s="62">
        <v>52141525</v>
      </c>
      <c r="JLY398" s="62">
        <v>52141525</v>
      </c>
      <c r="JLZ398" s="62">
        <v>52141525</v>
      </c>
      <c r="JMA398" s="62">
        <v>52141525</v>
      </c>
      <c r="JMB398" s="62">
        <v>52141525</v>
      </c>
      <c r="JMC398" s="62">
        <v>52141525</v>
      </c>
      <c r="JMD398" s="62">
        <v>52141525</v>
      </c>
      <c r="JME398" s="62">
        <v>52141525</v>
      </c>
      <c r="JMF398" s="62">
        <v>52141525</v>
      </c>
      <c r="JMG398" s="62">
        <v>52141525</v>
      </c>
      <c r="JMH398" s="62">
        <v>52141525</v>
      </c>
      <c r="JMI398" s="62">
        <v>52141525</v>
      </c>
      <c r="JMJ398" s="62">
        <v>52141525</v>
      </c>
      <c r="JMK398" s="62">
        <v>52141525</v>
      </c>
      <c r="JML398" s="62">
        <v>52141525</v>
      </c>
      <c r="JMM398" s="62">
        <v>52141525</v>
      </c>
      <c r="JMN398" s="62">
        <v>52141525</v>
      </c>
      <c r="JMO398" s="62">
        <v>52141525</v>
      </c>
      <c r="JMP398" s="62">
        <v>52141525</v>
      </c>
      <c r="JMQ398" s="62">
        <v>52141525</v>
      </c>
      <c r="JMR398" s="62">
        <v>52141525</v>
      </c>
      <c r="JMS398" s="62">
        <v>52141525</v>
      </c>
      <c r="JMT398" s="62">
        <v>52141525</v>
      </c>
      <c r="JMU398" s="62">
        <v>52141525</v>
      </c>
      <c r="JMV398" s="62">
        <v>52141525</v>
      </c>
      <c r="JMW398" s="62">
        <v>52141525</v>
      </c>
      <c r="JMX398" s="62">
        <v>52141525</v>
      </c>
      <c r="JMY398" s="62">
        <v>52141525</v>
      </c>
      <c r="JMZ398" s="62">
        <v>52141525</v>
      </c>
      <c r="JNA398" s="62">
        <v>52141525</v>
      </c>
      <c r="JNB398" s="62">
        <v>52141525</v>
      </c>
      <c r="JNC398" s="62">
        <v>52141525</v>
      </c>
      <c r="JND398" s="62">
        <v>52141525</v>
      </c>
      <c r="JNE398" s="62">
        <v>52141525</v>
      </c>
      <c r="JNF398" s="62">
        <v>52141525</v>
      </c>
      <c r="JNG398" s="62">
        <v>52141525</v>
      </c>
      <c r="JNH398" s="62">
        <v>52141525</v>
      </c>
      <c r="JNI398" s="62">
        <v>52141525</v>
      </c>
      <c r="JNJ398" s="62">
        <v>52141525</v>
      </c>
      <c r="JNK398" s="62">
        <v>52141525</v>
      </c>
      <c r="JNL398" s="62">
        <v>52141525</v>
      </c>
      <c r="JNM398" s="62">
        <v>52141525</v>
      </c>
      <c r="JNN398" s="62">
        <v>52141525</v>
      </c>
      <c r="JNO398" s="62">
        <v>52141525</v>
      </c>
      <c r="JNP398" s="62">
        <v>52141525</v>
      </c>
      <c r="JNQ398" s="62">
        <v>52141525</v>
      </c>
      <c r="JNR398" s="62">
        <v>52141525</v>
      </c>
      <c r="JNS398" s="62">
        <v>52141525</v>
      </c>
      <c r="JNT398" s="62">
        <v>52141525</v>
      </c>
      <c r="JNU398" s="62">
        <v>52141525</v>
      </c>
      <c r="JNV398" s="62">
        <v>52141525</v>
      </c>
      <c r="JNW398" s="62">
        <v>52141525</v>
      </c>
      <c r="JNX398" s="62">
        <v>52141525</v>
      </c>
      <c r="JNY398" s="62">
        <v>52141525</v>
      </c>
      <c r="JNZ398" s="62">
        <v>52141525</v>
      </c>
      <c r="JOA398" s="62">
        <v>52141525</v>
      </c>
      <c r="JOB398" s="62">
        <v>52141525</v>
      </c>
      <c r="JOC398" s="62">
        <v>52141525</v>
      </c>
      <c r="JOD398" s="62">
        <v>52141525</v>
      </c>
      <c r="JOE398" s="62">
        <v>52141525</v>
      </c>
      <c r="JOF398" s="62">
        <v>52141525</v>
      </c>
      <c r="JOG398" s="62">
        <v>52141525</v>
      </c>
      <c r="JOH398" s="62">
        <v>52141525</v>
      </c>
      <c r="JOI398" s="62">
        <v>52141525</v>
      </c>
      <c r="JOJ398" s="62">
        <v>52141525</v>
      </c>
      <c r="JOK398" s="62">
        <v>52141525</v>
      </c>
      <c r="JOL398" s="62">
        <v>52141525</v>
      </c>
      <c r="JOM398" s="62">
        <v>52141525</v>
      </c>
      <c r="JON398" s="62">
        <v>52141525</v>
      </c>
      <c r="JOO398" s="62">
        <v>52141525</v>
      </c>
      <c r="JOP398" s="62">
        <v>52141525</v>
      </c>
      <c r="JOQ398" s="62">
        <v>52141525</v>
      </c>
      <c r="JOR398" s="62">
        <v>52141525</v>
      </c>
      <c r="JOS398" s="62">
        <v>52141525</v>
      </c>
      <c r="JOT398" s="62">
        <v>52141525</v>
      </c>
      <c r="JOU398" s="62">
        <v>52141525</v>
      </c>
      <c r="JOV398" s="62">
        <v>52141525</v>
      </c>
      <c r="JOW398" s="62">
        <v>52141525</v>
      </c>
      <c r="JOX398" s="62">
        <v>52141525</v>
      </c>
      <c r="JOY398" s="62">
        <v>52141525</v>
      </c>
      <c r="JOZ398" s="62">
        <v>52141525</v>
      </c>
      <c r="JPA398" s="62">
        <v>52141525</v>
      </c>
      <c r="JPB398" s="62">
        <v>52141525</v>
      </c>
      <c r="JPC398" s="62">
        <v>52141525</v>
      </c>
      <c r="JPD398" s="62">
        <v>52141525</v>
      </c>
      <c r="JPE398" s="62">
        <v>52141525</v>
      </c>
      <c r="JPF398" s="62">
        <v>52141525</v>
      </c>
      <c r="JPG398" s="62">
        <v>52141525</v>
      </c>
      <c r="JPH398" s="62">
        <v>52141525</v>
      </c>
      <c r="JPI398" s="62">
        <v>52141525</v>
      </c>
      <c r="JPJ398" s="62">
        <v>52141525</v>
      </c>
      <c r="JPK398" s="62">
        <v>52141525</v>
      </c>
      <c r="JPL398" s="62">
        <v>52141525</v>
      </c>
      <c r="JPM398" s="62">
        <v>52141525</v>
      </c>
      <c r="JPN398" s="62">
        <v>52141525</v>
      </c>
      <c r="JPO398" s="62">
        <v>52141525</v>
      </c>
      <c r="JPP398" s="62">
        <v>52141525</v>
      </c>
      <c r="JPQ398" s="62">
        <v>52141525</v>
      </c>
      <c r="JPR398" s="62">
        <v>52141525</v>
      </c>
      <c r="JPS398" s="62">
        <v>52141525</v>
      </c>
      <c r="JPT398" s="62">
        <v>52141525</v>
      </c>
      <c r="JPU398" s="62">
        <v>52141525</v>
      </c>
      <c r="JPV398" s="62">
        <v>52141525</v>
      </c>
      <c r="JPW398" s="62">
        <v>52141525</v>
      </c>
      <c r="JPX398" s="62">
        <v>52141525</v>
      </c>
      <c r="JPY398" s="62">
        <v>52141525</v>
      </c>
      <c r="JPZ398" s="62">
        <v>52141525</v>
      </c>
      <c r="JQA398" s="62">
        <v>52141525</v>
      </c>
      <c r="JQB398" s="62">
        <v>52141525</v>
      </c>
      <c r="JQC398" s="62">
        <v>52141525</v>
      </c>
      <c r="JQD398" s="62">
        <v>52141525</v>
      </c>
      <c r="JQE398" s="62">
        <v>52141525</v>
      </c>
      <c r="JQF398" s="62">
        <v>52141525</v>
      </c>
      <c r="JQG398" s="62">
        <v>52141525</v>
      </c>
      <c r="JQH398" s="62">
        <v>52141525</v>
      </c>
      <c r="JQI398" s="62">
        <v>52141525</v>
      </c>
      <c r="JQJ398" s="62">
        <v>52141525</v>
      </c>
      <c r="JQK398" s="62">
        <v>52141525</v>
      </c>
      <c r="JQL398" s="62">
        <v>52141525</v>
      </c>
      <c r="JQM398" s="62">
        <v>52141525</v>
      </c>
      <c r="JQN398" s="62">
        <v>52141525</v>
      </c>
      <c r="JQO398" s="62">
        <v>52141525</v>
      </c>
      <c r="JQP398" s="62">
        <v>52141525</v>
      </c>
      <c r="JQQ398" s="62">
        <v>52141525</v>
      </c>
      <c r="JQR398" s="62">
        <v>52141525</v>
      </c>
      <c r="JQS398" s="62">
        <v>52141525</v>
      </c>
      <c r="JQT398" s="62">
        <v>52141525</v>
      </c>
      <c r="JQU398" s="62">
        <v>52141525</v>
      </c>
      <c r="JQV398" s="62">
        <v>52141525</v>
      </c>
      <c r="JQW398" s="62">
        <v>52141525</v>
      </c>
      <c r="JQX398" s="62">
        <v>52141525</v>
      </c>
      <c r="JQY398" s="62">
        <v>52141525</v>
      </c>
      <c r="JQZ398" s="62">
        <v>52141525</v>
      </c>
      <c r="JRA398" s="62">
        <v>52141525</v>
      </c>
      <c r="JRB398" s="62">
        <v>52141525</v>
      </c>
      <c r="JRC398" s="62">
        <v>52141525</v>
      </c>
      <c r="JRD398" s="62">
        <v>52141525</v>
      </c>
      <c r="JRE398" s="62">
        <v>52141525</v>
      </c>
      <c r="JRF398" s="62">
        <v>52141525</v>
      </c>
      <c r="JRG398" s="62">
        <v>52141525</v>
      </c>
      <c r="JRH398" s="62">
        <v>52141525</v>
      </c>
      <c r="JRI398" s="62">
        <v>52141525</v>
      </c>
      <c r="JRJ398" s="62">
        <v>52141525</v>
      </c>
      <c r="JRK398" s="62">
        <v>52141525</v>
      </c>
      <c r="JRL398" s="62">
        <v>52141525</v>
      </c>
      <c r="JRM398" s="62">
        <v>52141525</v>
      </c>
      <c r="JRN398" s="62">
        <v>52141525</v>
      </c>
      <c r="JRO398" s="62">
        <v>52141525</v>
      </c>
      <c r="JRP398" s="62">
        <v>52141525</v>
      </c>
      <c r="JRQ398" s="62">
        <v>52141525</v>
      </c>
      <c r="JRR398" s="62">
        <v>52141525</v>
      </c>
      <c r="JRS398" s="62">
        <v>52141525</v>
      </c>
      <c r="JRT398" s="62">
        <v>52141525</v>
      </c>
      <c r="JRU398" s="62">
        <v>52141525</v>
      </c>
      <c r="JRV398" s="62">
        <v>52141525</v>
      </c>
      <c r="JRW398" s="62">
        <v>52141525</v>
      </c>
      <c r="JRX398" s="62">
        <v>52141525</v>
      </c>
      <c r="JRY398" s="62">
        <v>52141525</v>
      </c>
      <c r="JRZ398" s="62">
        <v>52141525</v>
      </c>
      <c r="JSA398" s="62">
        <v>52141525</v>
      </c>
      <c r="JSB398" s="62">
        <v>52141525</v>
      </c>
      <c r="JSC398" s="62">
        <v>52141525</v>
      </c>
      <c r="JSD398" s="62">
        <v>52141525</v>
      </c>
      <c r="JSE398" s="62">
        <v>52141525</v>
      </c>
      <c r="JSF398" s="62">
        <v>52141525</v>
      </c>
      <c r="JSG398" s="62">
        <v>52141525</v>
      </c>
      <c r="JSH398" s="62">
        <v>52141525</v>
      </c>
      <c r="JSI398" s="62">
        <v>52141525</v>
      </c>
      <c r="JSJ398" s="62">
        <v>52141525</v>
      </c>
      <c r="JSK398" s="62">
        <v>52141525</v>
      </c>
      <c r="JSL398" s="62">
        <v>52141525</v>
      </c>
      <c r="JSM398" s="62">
        <v>52141525</v>
      </c>
      <c r="JSN398" s="62">
        <v>52141525</v>
      </c>
      <c r="JSO398" s="62">
        <v>52141525</v>
      </c>
      <c r="JSP398" s="62">
        <v>52141525</v>
      </c>
      <c r="JSQ398" s="62">
        <v>52141525</v>
      </c>
      <c r="JSR398" s="62">
        <v>52141525</v>
      </c>
      <c r="JSS398" s="62">
        <v>52141525</v>
      </c>
      <c r="JST398" s="62">
        <v>52141525</v>
      </c>
      <c r="JSU398" s="62">
        <v>52141525</v>
      </c>
      <c r="JSV398" s="62">
        <v>52141525</v>
      </c>
      <c r="JSW398" s="62">
        <v>52141525</v>
      </c>
      <c r="JSX398" s="62">
        <v>52141525</v>
      </c>
      <c r="JSY398" s="62">
        <v>52141525</v>
      </c>
      <c r="JSZ398" s="62">
        <v>52141525</v>
      </c>
      <c r="JTA398" s="62">
        <v>52141525</v>
      </c>
      <c r="JTB398" s="62">
        <v>52141525</v>
      </c>
      <c r="JTC398" s="62">
        <v>52141525</v>
      </c>
      <c r="JTD398" s="62">
        <v>52141525</v>
      </c>
      <c r="JTE398" s="62">
        <v>52141525</v>
      </c>
      <c r="JTF398" s="62">
        <v>52141525</v>
      </c>
      <c r="JTG398" s="62">
        <v>52141525</v>
      </c>
      <c r="JTH398" s="62">
        <v>52141525</v>
      </c>
      <c r="JTI398" s="62">
        <v>52141525</v>
      </c>
      <c r="JTJ398" s="62">
        <v>52141525</v>
      </c>
      <c r="JTK398" s="62">
        <v>52141525</v>
      </c>
      <c r="JTL398" s="62">
        <v>52141525</v>
      </c>
      <c r="JTM398" s="62">
        <v>52141525</v>
      </c>
      <c r="JTN398" s="62">
        <v>52141525</v>
      </c>
      <c r="JTO398" s="62">
        <v>52141525</v>
      </c>
      <c r="JTP398" s="62">
        <v>52141525</v>
      </c>
      <c r="JTQ398" s="62">
        <v>52141525</v>
      </c>
      <c r="JTR398" s="62">
        <v>52141525</v>
      </c>
      <c r="JTS398" s="62">
        <v>52141525</v>
      </c>
      <c r="JTT398" s="62">
        <v>52141525</v>
      </c>
      <c r="JTU398" s="62">
        <v>52141525</v>
      </c>
      <c r="JTV398" s="62">
        <v>52141525</v>
      </c>
      <c r="JTW398" s="62">
        <v>52141525</v>
      </c>
      <c r="JTX398" s="62">
        <v>52141525</v>
      </c>
      <c r="JTY398" s="62">
        <v>52141525</v>
      </c>
      <c r="JTZ398" s="62">
        <v>52141525</v>
      </c>
      <c r="JUA398" s="62">
        <v>52141525</v>
      </c>
      <c r="JUB398" s="62">
        <v>52141525</v>
      </c>
      <c r="JUC398" s="62">
        <v>52141525</v>
      </c>
      <c r="JUD398" s="62">
        <v>52141525</v>
      </c>
      <c r="JUE398" s="62">
        <v>52141525</v>
      </c>
      <c r="JUF398" s="62">
        <v>52141525</v>
      </c>
      <c r="JUG398" s="62">
        <v>52141525</v>
      </c>
      <c r="JUH398" s="62">
        <v>52141525</v>
      </c>
      <c r="JUI398" s="62">
        <v>52141525</v>
      </c>
      <c r="JUJ398" s="62">
        <v>52141525</v>
      </c>
      <c r="JUK398" s="62">
        <v>52141525</v>
      </c>
      <c r="JUL398" s="62">
        <v>52141525</v>
      </c>
      <c r="JUM398" s="62">
        <v>52141525</v>
      </c>
      <c r="JUN398" s="62">
        <v>52141525</v>
      </c>
      <c r="JUO398" s="62">
        <v>52141525</v>
      </c>
      <c r="JUP398" s="62">
        <v>52141525</v>
      </c>
      <c r="JUQ398" s="62">
        <v>52141525</v>
      </c>
      <c r="JUR398" s="62">
        <v>52141525</v>
      </c>
      <c r="JUS398" s="62">
        <v>52141525</v>
      </c>
      <c r="JUT398" s="62">
        <v>52141525</v>
      </c>
      <c r="JUU398" s="62">
        <v>52141525</v>
      </c>
      <c r="JUV398" s="62">
        <v>52141525</v>
      </c>
      <c r="JUW398" s="62">
        <v>52141525</v>
      </c>
      <c r="JUX398" s="62">
        <v>52141525</v>
      </c>
      <c r="JUY398" s="62">
        <v>52141525</v>
      </c>
      <c r="JUZ398" s="62">
        <v>52141525</v>
      </c>
      <c r="JVA398" s="62">
        <v>52141525</v>
      </c>
      <c r="JVB398" s="62">
        <v>52141525</v>
      </c>
      <c r="JVC398" s="62">
        <v>52141525</v>
      </c>
      <c r="JVD398" s="62">
        <v>52141525</v>
      </c>
      <c r="JVE398" s="62">
        <v>52141525</v>
      </c>
      <c r="JVF398" s="62">
        <v>52141525</v>
      </c>
      <c r="JVG398" s="62">
        <v>52141525</v>
      </c>
      <c r="JVH398" s="62">
        <v>52141525</v>
      </c>
      <c r="JVI398" s="62">
        <v>52141525</v>
      </c>
      <c r="JVJ398" s="62">
        <v>52141525</v>
      </c>
      <c r="JVK398" s="62">
        <v>52141525</v>
      </c>
      <c r="JVL398" s="62">
        <v>52141525</v>
      </c>
      <c r="JVM398" s="62">
        <v>52141525</v>
      </c>
      <c r="JVN398" s="62">
        <v>52141525</v>
      </c>
      <c r="JVO398" s="62">
        <v>52141525</v>
      </c>
      <c r="JVP398" s="62">
        <v>52141525</v>
      </c>
      <c r="JVQ398" s="62">
        <v>52141525</v>
      </c>
      <c r="JVR398" s="62">
        <v>52141525</v>
      </c>
      <c r="JVS398" s="62">
        <v>52141525</v>
      </c>
      <c r="JVT398" s="62">
        <v>52141525</v>
      </c>
      <c r="JVU398" s="62">
        <v>52141525</v>
      </c>
      <c r="JVV398" s="62">
        <v>52141525</v>
      </c>
      <c r="JVW398" s="62">
        <v>52141525</v>
      </c>
      <c r="JVX398" s="62">
        <v>52141525</v>
      </c>
      <c r="JVY398" s="62">
        <v>52141525</v>
      </c>
      <c r="JVZ398" s="62">
        <v>52141525</v>
      </c>
      <c r="JWA398" s="62">
        <v>52141525</v>
      </c>
      <c r="JWB398" s="62">
        <v>52141525</v>
      </c>
      <c r="JWC398" s="62">
        <v>52141525</v>
      </c>
      <c r="JWD398" s="62">
        <v>52141525</v>
      </c>
      <c r="JWE398" s="62">
        <v>52141525</v>
      </c>
      <c r="JWF398" s="62">
        <v>52141525</v>
      </c>
      <c r="JWG398" s="62">
        <v>52141525</v>
      </c>
      <c r="JWH398" s="62">
        <v>52141525</v>
      </c>
      <c r="JWI398" s="62">
        <v>52141525</v>
      </c>
      <c r="JWJ398" s="62">
        <v>52141525</v>
      </c>
      <c r="JWK398" s="62">
        <v>52141525</v>
      </c>
      <c r="JWL398" s="62">
        <v>52141525</v>
      </c>
      <c r="JWM398" s="62">
        <v>52141525</v>
      </c>
      <c r="JWN398" s="62">
        <v>52141525</v>
      </c>
      <c r="JWO398" s="62">
        <v>52141525</v>
      </c>
      <c r="JWP398" s="62">
        <v>52141525</v>
      </c>
      <c r="JWQ398" s="62">
        <v>52141525</v>
      </c>
      <c r="JWR398" s="62">
        <v>52141525</v>
      </c>
      <c r="JWS398" s="62">
        <v>52141525</v>
      </c>
      <c r="JWT398" s="62">
        <v>52141525</v>
      </c>
      <c r="JWU398" s="62">
        <v>52141525</v>
      </c>
      <c r="JWV398" s="62">
        <v>52141525</v>
      </c>
      <c r="JWW398" s="62">
        <v>52141525</v>
      </c>
      <c r="JWX398" s="62">
        <v>52141525</v>
      </c>
      <c r="JWY398" s="62">
        <v>52141525</v>
      </c>
      <c r="JWZ398" s="62">
        <v>52141525</v>
      </c>
      <c r="JXA398" s="62">
        <v>52141525</v>
      </c>
      <c r="JXB398" s="62">
        <v>52141525</v>
      </c>
      <c r="JXC398" s="62">
        <v>52141525</v>
      </c>
      <c r="JXD398" s="62">
        <v>52141525</v>
      </c>
      <c r="JXE398" s="62">
        <v>52141525</v>
      </c>
      <c r="JXF398" s="62">
        <v>52141525</v>
      </c>
      <c r="JXG398" s="62">
        <v>52141525</v>
      </c>
      <c r="JXH398" s="62">
        <v>52141525</v>
      </c>
      <c r="JXI398" s="62">
        <v>52141525</v>
      </c>
      <c r="JXJ398" s="62">
        <v>52141525</v>
      </c>
      <c r="JXK398" s="62">
        <v>52141525</v>
      </c>
      <c r="JXL398" s="62">
        <v>52141525</v>
      </c>
      <c r="JXM398" s="62">
        <v>52141525</v>
      </c>
      <c r="JXN398" s="62">
        <v>52141525</v>
      </c>
      <c r="JXO398" s="62">
        <v>52141525</v>
      </c>
      <c r="JXP398" s="62">
        <v>52141525</v>
      </c>
      <c r="JXQ398" s="62">
        <v>52141525</v>
      </c>
      <c r="JXR398" s="62">
        <v>52141525</v>
      </c>
      <c r="JXS398" s="62">
        <v>52141525</v>
      </c>
      <c r="JXT398" s="62">
        <v>52141525</v>
      </c>
      <c r="JXU398" s="62">
        <v>52141525</v>
      </c>
      <c r="JXV398" s="62">
        <v>52141525</v>
      </c>
      <c r="JXW398" s="62">
        <v>52141525</v>
      </c>
      <c r="JXX398" s="62">
        <v>52141525</v>
      </c>
      <c r="JXY398" s="62">
        <v>52141525</v>
      </c>
      <c r="JXZ398" s="62">
        <v>52141525</v>
      </c>
      <c r="JYA398" s="62">
        <v>52141525</v>
      </c>
      <c r="JYB398" s="62">
        <v>52141525</v>
      </c>
      <c r="JYC398" s="62">
        <v>52141525</v>
      </c>
      <c r="JYD398" s="62">
        <v>52141525</v>
      </c>
      <c r="JYE398" s="62">
        <v>52141525</v>
      </c>
      <c r="JYF398" s="62">
        <v>52141525</v>
      </c>
      <c r="JYG398" s="62">
        <v>52141525</v>
      </c>
      <c r="JYH398" s="62">
        <v>52141525</v>
      </c>
      <c r="JYI398" s="62">
        <v>52141525</v>
      </c>
      <c r="JYJ398" s="62">
        <v>52141525</v>
      </c>
      <c r="JYK398" s="62">
        <v>52141525</v>
      </c>
      <c r="JYL398" s="62">
        <v>52141525</v>
      </c>
      <c r="JYM398" s="62">
        <v>52141525</v>
      </c>
      <c r="JYN398" s="62">
        <v>52141525</v>
      </c>
      <c r="JYO398" s="62">
        <v>52141525</v>
      </c>
      <c r="JYP398" s="62">
        <v>52141525</v>
      </c>
      <c r="JYQ398" s="62">
        <v>52141525</v>
      </c>
      <c r="JYR398" s="62">
        <v>52141525</v>
      </c>
      <c r="JYS398" s="62">
        <v>52141525</v>
      </c>
      <c r="JYT398" s="62">
        <v>52141525</v>
      </c>
      <c r="JYU398" s="62">
        <v>52141525</v>
      </c>
      <c r="JYV398" s="62">
        <v>52141525</v>
      </c>
      <c r="JYW398" s="62">
        <v>52141525</v>
      </c>
      <c r="JYX398" s="62">
        <v>52141525</v>
      </c>
      <c r="JYY398" s="62">
        <v>52141525</v>
      </c>
      <c r="JYZ398" s="62">
        <v>52141525</v>
      </c>
      <c r="JZA398" s="62">
        <v>52141525</v>
      </c>
      <c r="JZB398" s="62">
        <v>52141525</v>
      </c>
      <c r="JZC398" s="62">
        <v>52141525</v>
      </c>
      <c r="JZD398" s="62">
        <v>52141525</v>
      </c>
      <c r="JZE398" s="62">
        <v>52141525</v>
      </c>
      <c r="JZF398" s="62">
        <v>52141525</v>
      </c>
      <c r="JZG398" s="62">
        <v>52141525</v>
      </c>
      <c r="JZH398" s="62">
        <v>52141525</v>
      </c>
      <c r="JZI398" s="62">
        <v>52141525</v>
      </c>
      <c r="JZJ398" s="62">
        <v>52141525</v>
      </c>
      <c r="JZK398" s="62">
        <v>52141525</v>
      </c>
      <c r="JZL398" s="62">
        <v>52141525</v>
      </c>
      <c r="JZM398" s="62">
        <v>52141525</v>
      </c>
      <c r="JZN398" s="62">
        <v>52141525</v>
      </c>
      <c r="JZO398" s="62">
        <v>52141525</v>
      </c>
      <c r="JZP398" s="62">
        <v>52141525</v>
      </c>
      <c r="JZQ398" s="62">
        <v>52141525</v>
      </c>
      <c r="JZR398" s="62">
        <v>52141525</v>
      </c>
      <c r="JZS398" s="62">
        <v>52141525</v>
      </c>
      <c r="JZT398" s="62">
        <v>52141525</v>
      </c>
      <c r="JZU398" s="62">
        <v>52141525</v>
      </c>
      <c r="JZV398" s="62">
        <v>52141525</v>
      </c>
      <c r="JZW398" s="62">
        <v>52141525</v>
      </c>
      <c r="JZX398" s="62">
        <v>52141525</v>
      </c>
      <c r="JZY398" s="62">
        <v>52141525</v>
      </c>
      <c r="JZZ398" s="62">
        <v>52141525</v>
      </c>
      <c r="KAA398" s="62">
        <v>52141525</v>
      </c>
      <c r="KAB398" s="62">
        <v>52141525</v>
      </c>
      <c r="KAC398" s="62">
        <v>52141525</v>
      </c>
      <c r="KAD398" s="62">
        <v>52141525</v>
      </c>
      <c r="KAE398" s="62">
        <v>52141525</v>
      </c>
      <c r="KAF398" s="62">
        <v>52141525</v>
      </c>
      <c r="KAG398" s="62">
        <v>52141525</v>
      </c>
      <c r="KAH398" s="62">
        <v>52141525</v>
      </c>
      <c r="KAI398" s="62">
        <v>52141525</v>
      </c>
      <c r="KAJ398" s="62">
        <v>52141525</v>
      </c>
      <c r="KAK398" s="62">
        <v>52141525</v>
      </c>
      <c r="KAL398" s="62">
        <v>52141525</v>
      </c>
      <c r="KAM398" s="62">
        <v>52141525</v>
      </c>
      <c r="KAN398" s="62">
        <v>52141525</v>
      </c>
      <c r="KAO398" s="62">
        <v>52141525</v>
      </c>
      <c r="KAP398" s="62">
        <v>52141525</v>
      </c>
      <c r="KAQ398" s="62">
        <v>52141525</v>
      </c>
      <c r="KAR398" s="62">
        <v>52141525</v>
      </c>
      <c r="KAS398" s="62">
        <v>52141525</v>
      </c>
      <c r="KAT398" s="62">
        <v>52141525</v>
      </c>
      <c r="KAU398" s="62">
        <v>52141525</v>
      </c>
      <c r="KAV398" s="62">
        <v>52141525</v>
      </c>
      <c r="KAW398" s="62">
        <v>52141525</v>
      </c>
      <c r="KAX398" s="62">
        <v>52141525</v>
      </c>
      <c r="KAY398" s="62">
        <v>52141525</v>
      </c>
      <c r="KAZ398" s="62">
        <v>52141525</v>
      </c>
      <c r="KBA398" s="62">
        <v>52141525</v>
      </c>
      <c r="KBB398" s="62">
        <v>52141525</v>
      </c>
      <c r="KBC398" s="62">
        <v>52141525</v>
      </c>
      <c r="KBD398" s="62">
        <v>52141525</v>
      </c>
      <c r="KBE398" s="62">
        <v>52141525</v>
      </c>
      <c r="KBF398" s="62">
        <v>52141525</v>
      </c>
      <c r="KBG398" s="62">
        <v>52141525</v>
      </c>
      <c r="KBH398" s="62">
        <v>52141525</v>
      </c>
      <c r="KBI398" s="62">
        <v>52141525</v>
      </c>
      <c r="KBJ398" s="62">
        <v>52141525</v>
      </c>
      <c r="KBK398" s="62">
        <v>52141525</v>
      </c>
      <c r="KBL398" s="62">
        <v>52141525</v>
      </c>
      <c r="KBM398" s="62">
        <v>52141525</v>
      </c>
      <c r="KBN398" s="62">
        <v>52141525</v>
      </c>
      <c r="KBO398" s="62">
        <v>52141525</v>
      </c>
      <c r="KBP398" s="62">
        <v>52141525</v>
      </c>
      <c r="KBQ398" s="62">
        <v>52141525</v>
      </c>
      <c r="KBR398" s="62">
        <v>52141525</v>
      </c>
      <c r="KBS398" s="62">
        <v>52141525</v>
      </c>
      <c r="KBT398" s="62">
        <v>52141525</v>
      </c>
      <c r="KBU398" s="62">
        <v>52141525</v>
      </c>
      <c r="KBV398" s="62">
        <v>52141525</v>
      </c>
      <c r="KBW398" s="62">
        <v>52141525</v>
      </c>
      <c r="KBX398" s="62">
        <v>52141525</v>
      </c>
      <c r="KBY398" s="62">
        <v>52141525</v>
      </c>
      <c r="KBZ398" s="62">
        <v>52141525</v>
      </c>
      <c r="KCA398" s="62">
        <v>52141525</v>
      </c>
      <c r="KCB398" s="62">
        <v>52141525</v>
      </c>
      <c r="KCC398" s="62">
        <v>52141525</v>
      </c>
      <c r="KCD398" s="62">
        <v>52141525</v>
      </c>
      <c r="KCE398" s="62">
        <v>52141525</v>
      </c>
      <c r="KCF398" s="62">
        <v>52141525</v>
      </c>
      <c r="KCG398" s="62">
        <v>52141525</v>
      </c>
      <c r="KCH398" s="62">
        <v>52141525</v>
      </c>
      <c r="KCI398" s="62">
        <v>52141525</v>
      </c>
      <c r="KCJ398" s="62">
        <v>52141525</v>
      </c>
      <c r="KCK398" s="62">
        <v>52141525</v>
      </c>
      <c r="KCL398" s="62">
        <v>52141525</v>
      </c>
      <c r="KCM398" s="62">
        <v>52141525</v>
      </c>
      <c r="KCN398" s="62">
        <v>52141525</v>
      </c>
      <c r="KCO398" s="62">
        <v>52141525</v>
      </c>
      <c r="KCP398" s="62">
        <v>52141525</v>
      </c>
      <c r="KCQ398" s="62">
        <v>52141525</v>
      </c>
      <c r="KCR398" s="62">
        <v>52141525</v>
      </c>
      <c r="KCS398" s="62">
        <v>52141525</v>
      </c>
      <c r="KCT398" s="62">
        <v>52141525</v>
      </c>
      <c r="KCU398" s="62">
        <v>52141525</v>
      </c>
      <c r="KCV398" s="62">
        <v>52141525</v>
      </c>
      <c r="KCW398" s="62">
        <v>52141525</v>
      </c>
      <c r="KCX398" s="62">
        <v>52141525</v>
      </c>
      <c r="KCY398" s="62">
        <v>52141525</v>
      </c>
      <c r="KCZ398" s="62">
        <v>52141525</v>
      </c>
      <c r="KDA398" s="62">
        <v>52141525</v>
      </c>
      <c r="KDB398" s="62">
        <v>52141525</v>
      </c>
      <c r="KDC398" s="62">
        <v>52141525</v>
      </c>
      <c r="KDD398" s="62">
        <v>52141525</v>
      </c>
      <c r="KDE398" s="62">
        <v>52141525</v>
      </c>
      <c r="KDF398" s="62">
        <v>52141525</v>
      </c>
      <c r="KDG398" s="62">
        <v>52141525</v>
      </c>
      <c r="KDH398" s="62">
        <v>52141525</v>
      </c>
      <c r="KDI398" s="62">
        <v>52141525</v>
      </c>
      <c r="KDJ398" s="62">
        <v>52141525</v>
      </c>
      <c r="KDK398" s="62">
        <v>52141525</v>
      </c>
      <c r="KDL398" s="62">
        <v>52141525</v>
      </c>
      <c r="KDM398" s="62">
        <v>52141525</v>
      </c>
      <c r="KDN398" s="62">
        <v>52141525</v>
      </c>
      <c r="KDO398" s="62">
        <v>52141525</v>
      </c>
      <c r="KDP398" s="62">
        <v>52141525</v>
      </c>
      <c r="KDQ398" s="62">
        <v>52141525</v>
      </c>
      <c r="KDR398" s="62">
        <v>52141525</v>
      </c>
      <c r="KDS398" s="62">
        <v>52141525</v>
      </c>
      <c r="KDT398" s="62">
        <v>52141525</v>
      </c>
      <c r="KDU398" s="62">
        <v>52141525</v>
      </c>
      <c r="KDV398" s="62">
        <v>52141525</v>
      </c>
      <c r="KDW398" s="62">
        <v>52141525</v>
      </c>
      <c r="KDX398" s="62">
        <v>52141525</v>
      </c>
      <c r="KDY398" s="62">
        <v>52141525</v>
      </c>
      <c r="KDZ398" s="62">
        <v>52141525</v>
      </c>
      <c r="KEA398" s="62">
        <v>52141525</v>
      </c>
      <c r="KEB398" s="62">
        <v>52141525</v>
      </c>
      <c r="KEC398" s="62">
        <v>52141525</v>
      </c>
      <c r="KED398" s="62">
        <v>52141525</v>
      </c>
      <c r="KEE398" s="62">
        <v>52141525</v>
      </c>
      <c r="KEF398" s="62">
        <v>52141525</v>
      </c>
      <c r="KEG398" s="62">
        <v>52141525</v>
      </c>
      <c r="KEH398" s="62">
        <v>52141525</v>
      </c>
      <c r="KEI398" s="62">
        <v>52141525</v>
      </c>
      <c r="KEJ398" s="62">
        <v>52141525</v>
      </c>
      <c r="KEK398" s="62">
        <v>52141525</v>
      </c>
      <c r="KEL398" s="62">
        <v>52141525</v>
      </c>
      <c r="KEM398" s="62">
        <v>52141525</v>
      </c>
      <c r="KEN398" s="62">
        <v>52141525</v>
      </c>
      <c r="KEO398" s="62">
        <v>52141525</v>
      </c>
      <c r="KEP398" s="62">
        <v>52141525</v>
      </c>
      <c r="KEQ398" s="62">
        <v>52141525</v>
      </c>
      <c r="KER398" s="62">
        <v>52141525</v>
      </c>
      <c r="KES398" s="62">
        <v>52141525</v>
      </c>
      <c r="KET398" s="62">
        <v>52141525</v>
      </c>
      <c r="KEU398" s="62">
        <v>52141525</v>
      </c>
      <c r="KEV398" s="62">
        <v>52141525</v>
      </c>
      <c r="KEW398" s="62">
        <v>52141525</v>
      </c>
      <c r="KEX398" s="62">
        <v>52141525</v>
      </c>
      <c r="KEY398" s="62">
        <v>52141525</v>
      </c>
      <c r="KEZ398" s="62">
        <v>52141525</v>
      </c>
      <c r="KFA398" s="62">
        <v>52141525</v>
      </c>
      <c r="KFB398" s="62">
        <v>52141525</v>
      </c>
      <c r="KFC398" s="62">
        <v>52141525</v>
      </c>
      <c r="KFD398" s="62">
        <v>52141525</v>
      </c>
      <c r="KFE398" s="62">
        <v>52141525</v>
      </c>
      <c r="KFF398" s="62">
        <v>52141525</v>
      </c>
      <c r="KFG398" s="62">
        <v>52141525</v>
      </c>
      <c r="KFH398" s="62">
        <v>52141525</v>
      </c>
      <c r="KFI398" s="62">
        <v>52141525</v>
      </c>
      <c r="KFJ398" s="62">
        <v>52141525</v>
      </c>
      <c r="KFK398" s="62">
        <v>52141525</v>
      </c>
      <c r="KFL398" s="62">
        <v>52141525</v>
      </c>
      <c r="KFM398" s="62">
        <v>52141525</v>
      </c>
      <c r="KFN398" s="62">
        <v>52141525</v>
      </c>
      <c r="KFO398" s="62">
        <v>52141525</v>
      </c>
      <c r="KFP398" s="62">
        <v>52141525</v>
      </c>
      <c r="KFQ398" s="62">
        <v>52141525</v>
      </c>
      <c r="KFR398" s="62">
        <v>52141525</v>
      </c>
      <c r="KFS398" s="62">
        <v>52141525</v>
      </c>
      <c r="KFT398" s="62">
        <v>52141525</v>
      </c>
      <c r="KFU398" s="62">
        <v>52141525</v>
      </c>
      <c r="KFV398" s="62">
        <v>52141525</v>
      </c>
      <c r="KFW398" s="62">
        <v>52141525</v>
      </c>
      <c r="KFX398" s="62">
        <v>52141525</v>
      </c>
      <c r="KFY398" s="62">
        <v>52141525</v>
      </c>
      <c r="KFZ398" s="62">
        <v>52141525</v>
      </c>
      <c r="KGA398" s="62">
        <v>52141525</v>
      </c>
      <c r="KGB398" s="62">
        <v>52141525</v>
      </c>
      <c r="KGC398" s="62">
        <v>52141525</v>
      </c>
      <c r="KGD398" s="62">
        <v>52141525</v>
      </c>
      <c r="KGE398" s="62">
        <v>52141525</v>
      </c>
      <c r="KGF398" s="62">
        <v>52141525</v>
      </c>
      <c r="KGG398" s="62">
        <v>52141525</v>
      </c>
      <c r="KGH398" s="62">
        <v>52141525</v>
      </c>
      <c r="KGI398" s="62">
        <v>52141525</v>
      </c>
      <c r="KGJ398" s="62">
        <v>52141525</v>
      </c>
      <c r="KGK398" s="62">
        <v>52141525</v>
      </c>
      <c r="KGL398" s="62">
        <v>52141525</v>
      </c>
      <c r="KGM398" s="62">
        <v>52141525</v>
      </c>
      <c r="KGN398" s="62">
        <v>52141525</v>
      </c>
      <c r="KGO398" s="62">
        <v>52141525</v>
      </c>
      <c r="KGP398" s="62">
        <v>52141525</v>
      </c>
      <c r="KGQ398" s="62">
        <v>52141525</v>
      </c>
      <c r="KGR398" s="62">
        <v>52141525</v>
      </c>
      <c r="KGS398" s="62">
        <v>52141525</v>
      </c>
      <c r="KGT398" s="62">
        <v>52141525</v>
      </c>
      <c r="KGU398" s="62">
        <v>52141525</v>
      </c>
      <c r="KGV398" s="62">
        <v>52141525</v>
      </c>
      <c r="KGW398" s="62">
        <v>52141525</v>
      </c>
      <c r="KGX398" s="62">
        <v>52141525</v>
      </c>
      <c r="KGY398" s="62">
        <v>52141525</v>
      </c>
      <c r="KGZ398" s="62">
        <v>52141525</v>
      </c>
      <c r="KHA398" s="62">
        <v>52141525</v>
      </c>
      <c r="KHB398" s="62">
        <v>52141525</v>
      </c>
      <c r="KHC398" s="62">
        <v>52141525</v>
      </c>
      <c r="KHD398" s="62">
        <v>52141525</v>
      </c>
      <c r="KHE398" s="62">
        <v>52141525</v>
      </c>
      <c r="KHF398" s="62">
        <v>52141525</v>
      </c>
      <c r="KHG398" s="62">
        <v>52141525</v>
      </c>
      <c r="KHH398" s="62">
        <v>52141525</v>
      </c>
      <c r="KHI398" s="62">
        <v>52141525</v>
      </c>
      <c r="KHJ398" s="62">
        <v>52141525</v>
      </c>
      <c r="KHK398" s="62">
        <v>52141525</v>
      </c>
      <c r="KHL398" s="62">
        <v>52141525</v>
      </c>
      <c r="KHM398" s="62">
        <v>52141525</v>
      </c>
      <c r="KHN398" s="62">
        <v>52141525</v>
      </c>
      <c r="KHO398" s="62">
        <v>52141525</v>
      </c>
      <c r="KHP398" s="62">
        <v>52141525</v>
      </c>
      <c r="KHQ398" s="62">
        <v>52141525</v>
      </c>
      <c r="KHR398" s="62">
        <v>52141525</v>
      </c>
      <c r="KHS398" s="62">
        <v>52141525</v>
      </c>
      <c r="KHT398" s="62">
        <v>52141525</v>
      </c>
      <c r="KHU398" s="62">
        <v>52141525</v>
      </c>
      <c r="KHV398" s="62">
        <v>52141525</v>
      </c>
      <c r="KHW398" s="62">
        <v>52141525</v>
      </c>
      <c r="KHX398" s="62">
        <v>52141525</v>
      </c>
      <c r="KHY398" s="62">
        <v>52141525</v>
      </c>
      <c r="KHZ398" s="62">
        <v>52141525</v>
      </c>
      <c r="KIA398" s="62">
        <v>52141525</v>
      </c>
      <c r="KIB398" s="62">
        <v>52141525</v>
      </c>
      <c r="KIC398" s="62">
        <v>52141525</v>
      </c>
      <c r="KID398" s="62">
        <v>52141525</v>
      </c>
      <c r="KIE398" s="62">
        <v>52141525</v>
      </c>
      <c r="KIF398" s="62">
        <v>52141525</v>
      </c>
      <c r="KIG398" s="62">
        <v>52141525</v>
      </c>
      <c r="KIH398" s="62">
        <v>52141525</v>
      </c>
      <c r="KII398" s="62">
        <v>52141525</v>
      </c>
      <c r="KIJ398" s="62">
        <v>52141525</v>
      </c>
      <c r="KIK398" s="62">
        <v>52141525</v>
      </c>
      <c r="KIL398" s="62">
        <v>52141525</v>
      </c>
      <c r="KIM398" s="62">
        <v>52141525</v>
      </c>
      <c r="KIN398" s="62">
        <v>52141525</v>
      </c>
      <c r="KIO398" s="62">
        <v>52141525</v>
      </c>
      <c r="KIP398" s="62">
        <v>52141525</v>
      </c>
      <c r="KIQ398" s="62">
        <v>52141525</v>
      </c>
      <c r="KIR398" s="62">
        <v>52141525</v>
      </c>
      <c r="KIS398" s="62">
        <v>52141525</v>
      </c>
      <c r="KIT398" s="62">
        <v>52141525</v>
      </c>
      <c r="KIU398" s="62">
        <v>52141525</v>
      </c>
      <c r="KIV398" s="62">
        <v>52141525</v>
      </c>
      <c r="KIW398" s="62">
        <v>52141525</v>
      </c>
      <c r="KIX398" s="62">
        <v>52141525</v>
      </c>
      <c r="KIY398" s="62">
        <v>52141525</v>
      </c>
      <c r="KIZ398" s="62">
        <v>52141525</v>
      </c>
      <c r="KJA398" s="62">
        <v>52141525</v>
      </c>
      <c r="KJB398" s="62">
        <v>52141525</v>
      </c>
      <c r="KJC398" s="62">
        <v>52141525</v>
      </c>
      <c r="KJD398" s="62">
        <v>52141525</v>
      </c>
      <c r="KJE398" s="62">
        <v>52141525</v>
      </c>
      <c r="KJF398" s="62">
        <v>52141525</v>
      </c>
      <c r="KJG398" s="62">
        <v>52141525</v>
      </c>
      <c r="KJH398" s="62">
        <v>52141525</v>
      </c>
      <c r="KJI398" s="62">
        <v>52141525</v>
      </c>
      <c r="KJJ398" s="62">
        <v>52141525</v>
      </c>
      <c r="KJK398" s="62">
        <v>52141525</v>
      </c>
      <c r="KJL398" s="62">
        <v>52141525</v>
      </c>
      <c r="KJM398" s="62">
        <v>52141525</v>
      </c>
      <c r="KJN398" s="62">
        <v>52141525</v>
      </c>
      <c r="KJO398" s="62">
        <v>52141525</v>
      </c>
      <c r="KJP398" s="62">
        <v>52141525</v>
      </c>
      <c r="KJQ398" s="62">
        <v>52141525</v>
      </c>
      <c r="KJR398" s="62">
        <v>52141525</v>
      </c>
      <c r="KJS398" s="62">
        <v>52141525</v>
      </c>
      <c r="KJT398" s="62">
        <v>52141525</v>
      </c>
      <c r="KJU398" s="62">
        <v>52141525</v>
      </c>
      <c r="KJV398" s="62">
        <v>52141525</v>
      </c>
      <c r="KJW398" s="62">
        <v>52141525</v>
      </c>
      <c r="KJX398" s="62">
        <v>52141525</v>
      </c>
      <c r="KJY398" s="62">
        <v>52141525</v>
      </c>
      <c r="KJZ398" s="62">
        <v>52141525</v>
      </c>
      <c r="KKA398" s="62">
        <v>52141525</v>
      </c>
      <c r="KKB398" s="62">
        <v>52141525</v>
      </c>
      <c r="KKC398" s="62">
        <v>52141525</v>
      </c>
      <c r="KKD398" s="62">
        <v>52141525</v>
      </c>
      <c r="KKE398" s="62">
        <v>52141525</v>
      </c>
      <c r="KKF398" s="62">
        <v>52141525</v>
      </c>
      <c r="KKG398" s="62">
        <v>52141525</v>
      </c>
      <c r="KKH398" s="62">
        <v>52141525</v>
      </c>
      <c r="KKI398" s="62">
        <v>52141525</v>
      </c>
      <c r="KKJ398" s="62">
        <v>52141525</v>
      </c>
      <c r="KKK398" s="62">
        <v>52141525</v>
      </c>
      <c r="KKL398" s="62">
        <v>52141525</v>
      </c>
      <c r="KKM398" s="62">
        <v>52141525</v>
      </c>
      <c r="KKN398" s="62">
        <v>52141525</v>
      </c>
      <c r="KKO398" s="62">
        <v>52141525</v>
      </c>
      <c r="KKP398" s="62">
        <v>52141525</v>
      </c>
      <c r="KKQ398" s="62">
        <v>52141525</v>
      </c>
      <c r="KKR398" s="62">
        <v>52141525</v>
      </c>
      <c r="KKS398" s="62">
        <v>52141525</v>
      </c>
      <c r="KKT398" s="62">
        <v>52141525</v>
      </c>
      <c r="KKU398" s="62">
        <v>52141525</v>
      </c>
      <c r="KKV398" s="62">
        <v>52141525</v>
      </c>
      <c r="KKW398" s="62">
        <v>52141525</v>
      </c>
      <c r="KKX398" s="62">
        <v>52141525</v>
      </c>
      <c r="KKY398" s="62">
        <v>52141525</v>
      </c>
      <c r="KKZ398" s="62">
        <v>52141525</v>
      </c>
      <c r="KLA398" s="62">
        <v>52141525</v>
      </c>
      <c r="KLB398" s="62">
        <v>52141525</v>
      </c>
      <c r="KLC398" s="62">
        <v>52141525</v>
      </c>
      <c r="KLD398" s="62">
        <v>52141525</v>
      </c>
      <c r="KLE398" s="62">
        <v>52141525</v>
      </c>
      <c r="KLF398" s="62">
        <v>52141525</v>
      </c>
      <c r="KLG398" s="62">
        <v>52141525</v>
      </c>
      <c r="KLH398" s="62">
        <v>52141525</v>
      </c>
      <c r="KLI398" s="62">
        <v>52141525</v>
      </c>
      <c r="KLJ398" s="62">
        <v>52141525</v>
      </c>
      <c r="KLK398" s="62">
        <v>52141525</v>
      </c>
      <c r="KLL398" s="62">
        <v>52141525</v>
      </c>
      <c r="KLM398" s="62">
        <v>52141525</v>
      </c>
      <c r="KLN398" s="62">
        <v>52141525</v>
      </c>
      <c r="KLO398" s="62">
        <v>52141525</v>
      </c>
      <c r="KLP398" s="62">
        <v>52141525</v>
      </c>
      <c r="KLQ398" s="62">
        <v>52141525</v>
      </c>
      <c r="KLR398" s="62">
        <v>52141525</v>
      </c>
      <c r="KLS398" s="62">
        <v>52141525</v>
      </c>
      <c r="KLT398" s="62">
        <v>52141525</v>
      </c>
      <c r="KLU398" s="62">
        <v>52141525</v>
      </c>
      <c r="KLV398" s="62">
        <v>52141525</v>
      </c>
      <c r="KLW398" s="62">
        <v>52141525</v>
      </c>
      <c r="KLX398" s="62">
        <v>52141525</v>
      </c>
      <c r="KLY398" s="62">
        <v>52141525</v>
      </c>
      <c r="KLZ398" s="62">
        <v>52141525</v>
      </c>
      <c r="KMA398" s="62">
        <v>52141525</v>
      </c>
      <c r="KMB398" s="62">
        <v>52141525</v>
      </c>
      <c r="KMC398" s="62">
        <v>52141525</v>
      </c>
      <c r="KMD398" s="62">
        <v>52141525</v>
      </c>
      <c r="KME398" s="62">
        <v>52141525</v>
      </c>
      <c r="KMF398" s="62">
        <v>52141525</v>
      </c>
      <c r="KMG398" s="62">
        <v>52141525</v>
      </c>
      <c r="KMH398" s="62">
        <v>52141525</v>
      </c>
      <c r="KMI398" s="62">
        <v>52141525</v>
      </c>
      <c r="KMJ398" s="62">
        <v>52141525</v>
      </c>
      <c r="KMK398" s="62">
        <v>52141525</v>
      </c>
      <c r="KML398" s="62">
        <v>52141525</v>
      </c>
      <c r="KMM398" s="62">
        <v>52141525</v>
      </c>
      <c r="KMN398" s="62">
        <v>52141525</v>
      </c>
      <c r="KMO398" s="62">
        <v>52141525</v>
      </c>
      <c r="KMP398" s="62">
        <v>52141525</v>
      </c>
      <c r="KMQ398" s="62">
        <v>52141525</v>
      </c>
      <c r="KMR398" s="62">
        <v>52141525</v>
      </c>
      <c r="KMS398" s="62">
        <v>52141525</v>
      </c>
      <c r="KMT398" s="62">
        <v>52141525</v>
      </c>
      <c r="KMU398" s="62">
        <v>52141525</v>
      </c>
      <c r="KMV398" s="62">
        <v>52141525</v>
      </c>
      <c r="KMW398" s="62">
        <v>52141525</v>
      </c>
      <c r="KMX398" s="62">
        <v>52141525</v>
      </c>
      <c r="KMY398" s="62">
        <v>52141525</v>
      </c>
      <c r="KMZ398" s="62">
        <v>52141525</v>
      </c>
      <c r="KNA398" s="62">
        <v>52141525</v>
      </c>
      <c r="KNB398" s="62">
        <v>52141525</v>
      </c>
      <c r="KNC398" s="62">
        <v>52141525</v>
      </c>
      <c r="KND398" s="62">
        <v>52141525</v>
      </c>
      <c r="KNE398" s="62">
        <v>52141525</v>
      </c>
      <c r="KNF398" s="62">
        <v>52141525</v>
      </c>
      <c r="KNG398" s="62">
        <v>52141525</v>
      </c>
      <c r="KNH398" s="62">
        <v>52141525</v>
      </c>
      <c r="KNI398" s="62">
        <v>52141525</v>
      </c>
      <c r="KNJ398" s="62">
        <v>52141525</v>
      </c>
      <c r="KNK398" s="62">
        <v>52141525</v>
      </c>
      <c r="KNL398" s="62">
        <v>52141525</v>
      </c>
      <c r="KNM398" s="62">
        <v>52141525</v>
      </c>
      <c r="KNN398" s="62">
        <v>52141525</v>
      </c>
      <c r="KNO398" s="62">
        <v>52141525</v>
      </c>
      <c r="KNP398" s="62">
        <v>52141525</v>
      </c>
      <c r="KNQ398" s="62">
        <v>52141525</v>
      </c>
      <c r="KNR398" s="62">
        <v>52141525</v>
      </c>
      <c r="KNS398" s="62">
        <v>52141525</v>
      </c>
      <c r="KNT398" s="62">
        <v>52141525</v>
      </c>
      <c r="KNU398" s="62">
        <v>52141525</v>
      </c>
      <c r="KNV398" s="62">
        <v>52141525</v>
      </c>
      <c r="KNW398" s="62">
        <v>52141525</v>
      </c>
      <c r="KNX398" s="62">
        <v>52141525</v>
      </c>
      <c r="KNY398" s="62">
        <v>52141525</v>
      </c>
      <c r="KNZ398" s="62">
        <v>52141525</v>
      </c>
      <c r="KOA398" s="62">
        <v>52141525</v>
      </c>
      <c r="KOB398" s="62">
        <v>52141525</v>
      </c>
      <c r="KOC398" s="62">
        <v>52141525</v>
      </c>
      <c r="KOD398" s="62">
        <v>52141525</v>
      </c>
      <c r="KOE398" s="62">
        <v>52141525</v>
      </c>
      <c r="KOF398" s="62">
        <v>52141525</v>
      </c>
      <c r="KOG398" s="62">
        <v>52141525</v>
      </c>
      <c r="KOH398" s="62">
        <v>52141525</v>
      </c>
      <c r="KOI398" s="62">
        <v>52141525</v>
      </c>
      <c r="KOJ398" s="62">
        <v>52141525</v>
      </c>
      <c r="KOK398" s="62">
        <v>52141525</v>
      </c>
      <c r="KOL398" s="62">
        <v>52141525</v>
      </c>
      <c r="KOM398" s="62">
        <v>52141525</v>
      </c>
      <c r="KON398" s="62">
        <v>52141525</v>
      </c>
      <c r="KOO398" s="62">
        <v>52141525</v>
      </c>
      <c r="KOP398" s="62">
        <v>52141525</v>
      </c>
      <c r="KOQ398" s="62">
        <v>52141525</v>
      </c>
      <c r="KOR398" s="62">
        <v>52141525</v>
      </c>
      <c r="KOS398" s="62">
        <v>52141525</v>
      </c>
      <c r="KOT398" s="62">
        <v>52141525</v>
      </c>
      <c r="KOU398" s="62">
        <v>52141525</v>
      </c>
      <c r="KOV398" s="62">
        <v>52141525</v>
      </c>
      <c r="KOW398" s="62">
        <v>52141525</v>
      </c>
      <c r="KOX398" s="62">
        <v>52141525</v>
      </c>
      <c r="KOY398" s="62">
        <v>52141525</v>
      </c>
      <c r="KOZ398" s="62">
        <v>52141525</v>
      </c>
      <c r="KPA398" s="62">
        <v>52141525</v>
      </c>
      <c r="KPB398" s="62">
        <v>52141525</v>
      </c>
      <c r="KPC398" s="62">
        <v>52141525</v>
      </c>
      <c r="KPD398" s="62">
        <v>52141525</v>
      </c>
      <c r="KPE398" s="62">
        <v>52141525</v>
      </c>
      <c r="KPF398" s="62">
        <v>52141525</v>
      </c>
      <c r="KPG398" s="62">
        <v>52141525</v>
      </c>
      <c r="KPH398" s="62">
        <v>52141525</v>
      </c>
      <c r="KPI398" s="62">
        <v>52141525</v>
      </c>
      <c r="KPJ398" s="62">
        <v>52141525</v>
      </c>
      <c r="KPK398" s="62">
        <v>52141525</v>
      </c>
      <c r="KPL398" s="62">
        <v>52141525</v>
      </c>
      <c r="KPM398" s="62">
        <v>52141525</v>
      </c>
      <c r="KPN398" s="62">
        <v>52141525</v>
      </c>
      <c r="KPO398" s="62">
        <v>52141525</v>
      </c>
      <c r="KPP398" s="62">
        <v>52141525</v>
      </c>
      <c r="KPQ398" s="62">
        <v>52141525</v>
      </c>
      <c r="KPR398" s="62">
        <v>52141525</v>
      </c>
      <c r="KPS398" s="62">
        <v>52141525</v>
      </c>
      <c r="KPT398" s="62">
        <v>52141525</v>
      </c>
      <c r="KPU398" s="62">
        <v>52141525</v>
      </c>
      <c r="KPV398" s="62">
        <v>52141525</v>
      </c>
      <c r="KPW398" s="62">
        <v>52141525</v>
      </c>
      <c r="KPX398" s="62">
        <v>52141525</v>
      </c>
      <c r="KPY398" s="62">
        <v>52141525</v>
      </c>
      <c r="KPZ398" s="62">
        <v>52141525</v>
      </c>
      <c r="KQA398" s="62">
        <v>52141525</v>
      </c>
      <c r="KQB398" s="62">
        <v>52141525</v>
      </c>
      <c r="KQC398" s="62">
        <v>52141525</v>
      </c>
      <c r="KQD398" s="62">
        <v>52141525</v>
      </c>
      <c r="KQE398" s="62">
        <v>52141525</v>
      </c>
      <c r="KQF398" s="62">
        <v>52141525</v>
      </c>
      <c r="KQG398" s="62">
        <v>52141525</v>
      </c>
      <c r="KQH398" s="62">
        <v>52141525</v>
      </c>
      <c r="KQI398" s="62">
        <v>52141525</v>
      </c>
      <c r="KQJ398" s="62">
        <v>52141525</v>
      </c>
      <c r="KQK398" s="62">
        <v>52141525</v>
      </c>
      <c r="KQL398" s="62">
        <v>52141525</v>
      </c>
      <c r="KQM398" s="62">
        <v>52141525</v>
      </c>
      <c r="KQN398" s="62">
        <v>52141525</v>
      </c>
      <c r="KQO398" s="62">
        <v>52141525</v>
      </c>
      <c r="KQP398" s="62">
        <v>52141525</v>
      </c>
      <c r="KQQ398" s="62">
        <v>52141525</v>
      </c>
      <c r="KQR398" s="62">
        <v>52141525</v>
      </c>
      <c r="KQS398" s="62">
        <v>52141525</v>
      </c>
      <c r="KQT398" s="62">
        <v>52141525</v>
      </c>
      <c r="KQU398" s="62">
        <v>52141525</v>
      </c>
      <c r="KQV398" s="62">
        <v>52141525</v>
      </c>
      <c r="KQW398" s="62">
        <v>52141525</v>
      </c>
      <c r="KQX398" s="62">
        <v>52141525</v>
      </c>
      <c r="KQY398" s="62">
        <v>52141525</v>
      </c>
      <c r="KQZ398" s="62">
        <v>52141525</v>
      </c>
      <c r="KRA398" s="62">
        <v>52141525</v>
      </c>
      <c r="KRB398" s="62">
        <v>52141525</v>
      </c>
      <c r="KRC398" s="62">
        <v>52141525</v>
      </c>
      <c r="KRD398" s="62">
        <v>52141525</v>
      </c>
      <c r="KRE398" s="62">
        <v>52141525</v>
      </c>
      <c r="KRF398" s="62">
        <v>52141525</v>
      </c>
      <c r="KRG398" s="62">
        <v>52141525</v>
      </c>
      <c r="KRH398" s="62">
        <v>52141525</v>
      </c>
      <c r="KRI398" s="62">
        <v>52141525</v>
      </c>
      <c r="KRJ398" s="62">
        <v>52141525</v>
      </c>
      <c r="KRK398" s="62">
        <v>52141525</v>
      </c>
      <c r="KRL398" s="62">
        <v>52141525</v>
      </c>
      <c r="KRM398" s="62">
        <v>52141525</v>
      </c>
      <c r="KRN398" s="62">
        <v>52141525</v>
      </c>
      <c r="KRO398" s="62">
        <v>52141525</v>
      </c>
      <c r="KRP398" s="62">
        <v>52141525</v>
      </c>
      <c r="KRQ398" s="62">
        <v>52141525</v>
      </c>
      <c r="KRR398" s="62">
        <v>52141525</v>
      </c>
      <c r="KRS398" s="62">
        <v>52141525</v>
      </c>
      <c r="KRT398" s="62">
        <v>52141525</v>
      </c>
      <c r="KRU398" s="62">
        <v>52141525</v>
      </c>
      <c r="KRV398" s="62">
        <v>52141525</v>
      </c>
      <c r="KRW398" s="62">
        <v>52141525</v>
      </c>
      <c r="KRX398" s="62">
        <v>52141525</v>
      </c>
      <c r="KRY398" s="62">
        <v>52141525</v>
      </c>
      <c r="KRZ398" s="62">
        <v>52141525</v>
      </c>
      <c r="KSA398" s="62">
        <v>52141525</v>
      </c>
      <c r="KSB398" s="62">
        <v>52141525</v>
      </c>
      <c r="KSC398" s="62">
        <v>52141525</v>
      </c>
      <c r="KSD398" s="62">
        <v>52141525</v>
      </c>
      <c r="KSE398" s="62">
        <v>52141525</v>
      </c>
      <c r="KSF398" s="62">
        <v>52141525</v>
      </c>
      <c r="KSG398" s="62">
        <v>52141525</v>
      </c>
      <c r="KSH398" s="62">
        <v>52141525</v>
      </c>
      <c r="KSI398" s="62">
        <v>52141525</v>
      </c>
      <c r="KSJ398" s="62">
        <v>52141525</v>
      </c>
      <c r="KSK398" s="62">
        <v>52141525</v>
      </c>
      <c r="KSL398" s="62">
        <v>52141525</v>
      </c>
      <c r="KSM398" s="62">
        <v>52141525</v>
      </c>
      <c r="KSN398" s="62">
        <v>52141525</v>
      </c>
      <c r="KSO398" s="62">
        <v>52141525</v>
      </c>
      <c r="KSP398" s="62">
        <v>52141525</v>
      </c>
      <c r="KSQ398" s="62">
        <v>52141525</v>
      </c>
      <c r="KSR398" s="62">
        <v>52141525</v>
      </c>
      <c r="KSS398" s="62">
        <v>52141525</v>
      </c>
      <c r="KST398" s="62">
        <v>52141525</v>
      </c>
      <c r="KSU398" s="62">
        <v>52141525</v>
      </c>
      <c r="KSV398" s="62">
        <v>52141525</v>
      </c>
      <c r="KSW398" s="62">
        <v>52141525</v>
      </c>
      <c r="KSX398" s="62">
        <v>52141525</v>
      </c>
      <c r="KSY398" s="62">
        <v>52141525</v>
      </c>
      <c r="KSZ398" s="62">
        <v>52141525</v>
      </c>
      <c r="KTA398" s="62">
        <v>52141525</v>
      </c>
      <c r="KTB398" s="62">
        <v>52141525</v>
      </c>
      <c r="KTC398" s="62">
        <v>52141525</v>
      </c>
      <c r="KTD398" s="62">
        <v>52141525</v>
      </c>
      <c r="KTE398" s="62">
        <v>52141525</v>
      </c>
      <c r="KTF398" s="62">
        <v>52141525</v>
      </c>
      <c r="KTG398" s="62">
        <v>52141525</v>
      </c>
      <c r="KTH398" s="62">
        <v>52141525</v>
      </c>
      <c r="KTI398" s="62">
        <v>52141525</v>
      </c>
      <c r="KTJ398" s="62">
        <v>52141525</v>
      </c>
      <c r="KTK398" s="62">
        <v>52141525</v>
      </c>
      <c r="KTL398" s="62">
        <v>52141525</v>
      </c>
      <c r="KTM398" s="62">
        <v>52141525</v>
      </c>
      <c r="KTN398" s="62">
        <v>52141525</v>
      </c>
      <c r="KTO398" s="62">
        <v>52141525</v>
      </c>
      <c r="KTP398" s="62">
        <v>52141525</v>
      </c>
      <c r="KTQ398" s="62">
        <v>52141525</v>
      </c>
      <c r="KTR398" s="62">
        <v>52141525</v>
      </c>
      <c r="KTS398" s="62">
        <v>52141525</v>
      </c>
      <c r="KTT398" s="62">
        <v>52141525</v>
      </c>
      <c r="KTU398" s="62">
        <v>52141525</v>
      </c>
      <c r="KTV398" s="62">
        <v>52141525</v>
      </c>
      <c r="KTW398" s="62">
        <v>52141525</v>
      </c>
      <c r="KTX398" s="62">
        <v>52141525</v>
      </c>
      <c r="KTY398" s="62">
        <v>52141525</v>
      </c>
      <c r="KTZ398" s="62">
        <v>52141525</v>
      </c>
      <c r="KUA398" s="62">
        <v>52141525</v>
      </c>
      <c r="KUB398" s="62">
        <v>52141525</v>
      </c>
      <c r="KUC398" s="62">
        <v>52141525</v>
      </c>
      <c r="KUD398" s="62">
        <v>52141525</v>
      </c>
      <c r="KUE398" s="62">
        <v>52141525</v>
      </c>
      <c r="KUF398" s="62">
        <v>52141525</v>
      </c>
      <c r="KUG398" s="62">
        <v>52141525</v>
      </c>
      <c r="KUH398" s="62">
        <v>52141525</v>
      </c>
      <c r="KUI398" s="62">
        <v>52141525</v>
      </c>
      <c r="KUJ398" s="62">
        <v>52141525</v>
      </c>
      <c r="KUK398" s="62">
        <v>52141525</v>
      </c>
      <c r="KUL398" s="62">
        <v>52141525</v>
      </c>
      <c r="KUM398" s="62">
        <v>52141525</v>
      </c>
      <c r="KUN398" s="62">
        <v>52141525</v>
      </c>
      <c r="KUO398" s="62">
        <v>52141525</v>
      </c>
      <c r="KUP398" s="62">
        <v>52141525</v>
      </c>
      <c r="KUQ398" s="62">
        <v>52141525</v>
      </c>
      <c r="KUR398" s="62">
        <v>52141525</v>
      </c>
      <c r="KUS398" s="62">
        <v>52141525</v>
      </c>
      <c r="KUT398" s="62">
        <v>52141525</v>
      </c>
      <c r="KUU398" s="62">
        <v>52141525</v>
      </c>
      <c r="KUV398" s="62">
        <v>52141525</v>
      </c>
      <c r="KUW398" s="62">
        <v>52141525</v>
      </c>
      <c r="KUX398" s="62">
        <v>52141525</v>
      </c>
      <c r="KUY398" s="62">
        <v>52141525</v>
      </c>
      <c r="KUZ398" s="62">
        <v>52141525</v>
      </c>
      <c r="KVA398" s="62">
        <v>52141525</v>
      </c>
      <c r="KVB398" s="62">
        <v>52141525</v>
      </c>
      <c r="KVC398" s="62">
        <v>52141525</v>
      </c>
      <c r="KVD398" s="62">
        <v>52141525</v>
      </c>
      <c r="KVE398" s="62">
        <v>52141525</v>
      </c>
      <c r="KVF398" s="62">
        <v>52141525</v>
      </c>
      <c r="KVG398" s="62">
        <v>52141525</v>
      </c>
      <c r="KVH398" s="62">
        <v>52141525</v>
      </c>
      <c r="KVI398" s="62">
        <v>52141525</v>
      </c>
      <c r="KVJ398" s="62">
        <v>52141525</v>
      </c>
      <c r="KVK398" s="62">
        <v>52141525</v>
      </c>
      <c r="KVL398" s="62">
        <v>52141525</v>
      </c>
      <c r="KVM398" s="62">
        <v>52141525</v>
      </c>
      <c r="KVN398" s="62">
        <v>52141525</v>
      </c>
      <c r="KVO398" s="62">
        <v>52141525</v>
      </c>
      <c r="KVP398" s="62">
        <v>52141525</v>
      </c>
      <c r="KVQ398" s="62">
        <v>52141525</v>
      </c>
      <c r="KVR398" s="62">
        <v>52141525</v>
      </c>
      <c r="KVS398" s="62">
        <v>52141525</v>
      </c>
      <c r="KVT398" s="62">
        <v>52141525</v>
      </c>
      <c r="KVU398" s="62">
        <v>52141525</v>
      </c>
      <c r="KVV398" s="62">
        <v>52141525</v>
      </c>
      <c r="KVW398" s="62">
        <v>52141525</v>
      </c>
      <c r="KVX398" s="62">
        <v>52141525</v>
      </c>
      <c r="KVY398" s="62">
        <v>52141525</v>
      </c>
      <c r="KVZ398" s="62">
        <v>52141525</v>
      </c>
      <c r="KWA398" s="62">
        <v>52141525</v>
      </c>
      <c r="KWB398" s="62">
        <v>52141525</v>
      </c>
      <c r="KWC398" s="62">
        <v>52141525</v>
      </c>
      <c r="KWD398" s="62">
        <v>52141525</v>
      </c>
      <c r="KWE398" s="62">
        <v>52141525</v>
      </c>
      <c r="KWF398" s="62">
        <v>52141525</v>
      </c>
      <c r="KWG398" s="62">
        <v>52141525</v>
      </c>
      <c r="KWH398" s="62">
        <v>52141525</v>
      </c>
      <c r="KWI398" s="62">
        <v>52141525</v>
      </c>
      <c r="KWJ398" s="62">
        <v>52141525</v>
      </c>
      <c r="KWK398" s="62">
        <v>52141525</v>
      </c>
      <c r="KWL398" s="62">
        <v>52141525</v>
      </c>
      <c r="KWM398" s="62">
        <v>52141525</v>
      </c>
      <c r="KWN398" s="62">
        <v>52141525</v>
      </c>
      <c r="KWO398" s="62">
        <v>52141525</v>
      </c>
      <c r="KWP398" s="62">
        <v>52141525</v>
      </c>
      <c r="KWQ398" s="62">
        <v>52141525</v>
      </c>
      <c r="KWR398" s="62">
        <v>52141525</v>
      </c>
      <c r="KWS398" s="62">
        <v>52141525</v>
      </c>
      <c r="KWT398" s="62">
        <v>52141525</v>
      </c>
      <c r="KWU398" s="62">
        <v>52141525</v>
      </c>
      <c r="KWV398" s="62">
        <v>52141525</v>
      </c>
      <c r="KWW398" s="62">
        <v>52141525</v>
      </c>
      <c r="KWX398" s="62">
        <v>52141525</v>
      </c>
      <c r="KWY398" s="62">
        <v>52141525</v>
      </c>
      <c r="KWZ398" s="62">
        <v>52141525</v>
      </c>
      <c r="KXA398" s="62">
        <v>52141525</v>
      </c>
      <c r="KXB398" s="62">
        <v>52141525</v>
      </c>
      <c r="KXC398" s="62">
        <v>52141525</v>
      </c>
      <c r="KXD398" s="62">
        <v>52141525</v>
      </c>
      <c r="KXE398" s="62">
        <v>52141525</v>
      </c>
      <c r="KXF398" s="62">
        <v>52141525</v>
      </c>
      <c r="KXG398" s="62">
        <v>52141525</v>
      </c>
      <c r="KXH398" s="62">
        <v>52141525</v>
      </c>
      <c r="KXI398" s="62">
        <v>52141525</v>
      </c>
      <c r="KXJ398" s="62">
        <v>52141525</v>
      </c>
      <c r="KXK398" s="62">
        <v>52141525</v>
      </c>
      <c r="KXL398" s="62">
        <v>52141525</v>
      </c>
      <c r="KXM398" s="62">
        <v>52141525</v>
      </c>
      <c r="KXN398" s="62">
        <v>52141525</v>
      </c>
      <c r="KXO398" s="62">
        <v>52141525</v>
      </c>
      <c r="KXP398" s="62">
        <v>52141525</v>
      </c>
      <c r="KXQ398" s="62">
        <v>52141525</v>
      </c>
      <c r="KXR398" s="62">
        <v>52141525</v>
      </c>
      <c r="KXS398" s="62">
        <v>52141525</v>
      </c>
      <c r="KXT398" s="62">
        <v>52141525</v>
      </c>
      <c r="KXU398" s="62">
        <v>52141525</v>
      </c>
      <c r="KXV398" s="62">
        <v>52141525</v>
      </c>
      <c r="KXW398" s="62">
        <v>52141525</v>
      </c>
      <c r="KXX398" s="62">
        <v>52141525</v>
      </c>
      <c r="KXY398" s="62">
        <v>52141525</v>
      </c>
      <c r="KXZ398" s="62">
        <v>52141525</v>
      </c>
      <c r="KYA398" s="62">
        <v>52141525</v>
      </c>
      <c r="KYB398" s="62">
        <v>52141525</v>
      </c>
      <c r="KYC398" s="62">
        <v>52141525</v>
      </c>
      <c r="KYD398" s="62">
        <v>52141525</v>
      </c>
      <c r="KYE398" s="62">
        <v>52141525</v>
      </c>
      <c r="KYF398" s="62">
        <v>52141525</v>
      </c>
      <c r="KYG398" s="62">
        <v>52141525</v>
      </c>
      <c r="KYH398" s="62">
        <v>52141525</v>
      </c>
      <c r="KYI398" s="62">
        <v>52141525</v>
      </c>
      <c r="KYJ398" s="62">
        <v>52141525</v>
      </c>
      <c r="KYK398" s="62">
        <v>52141525</v>
      </c>
      <c r="KYL398" s="62">
        <v>52141525</v>
      </c>
      <c r="KYM398" s="62">
        <v>52141525</v>
      </c>
      <c r="KYN398" s="62">
        <v>52141525</v>
      </c>
      <c r="KYO398" s="62">
        <v>52141525</v>
      </c>
      <c r="KYP398" s="62">
        <v>52141525</v>
      </c>
      <c r="KYQ398" s="62">
        <v>52141525</v>
      </c>
      <c r="KYR398" s="62">
        <v>52141525</v>
      </c>
      <c r="KYS398" s="62">
        <v>52141525</v>
      </c>
      <c r="KYT398" s="62">
        <v>52141525</v>
      </c>
      <c r="KYU398" s="62">
        <v>52141525</v>
      </c>
      <c r="KYV398" s="62">
        <v>52141525</v>
      </c>
      <c r="KYW398" s="62">
        <v>52141525</v>
      </c>
      <c r="KYX398" s="62">
        <v>52141525</v>
      </c>
      <c r="KYY398" s="62">
        <v>52141525</v>
      </c>
      <c r="KYZ398" s="62">
        <v>52141525</v>
      </c>
      <c r="KZA398" s="62">
        <v>52141525</v>
      </c>
      <c r="KZB398" s="62">
        <v>52141525</v>
      </c>
      <c r="KZC398" s="62">
        <v>52141525</v>
      </c>
      <c r="KZD398" s="62">
        <v>52141525</v>
      </c>
      <c r="KZE398" s="62">
        <v>52141525</v>
      </c>
      <c r="KZF398" s="62">
        <v>52141525</v>
      </c>
      <c r="KZG398" s="62">
        <v>52141525</v>
      </c>
      <c r="KZH398" s="62">
        <v>52141525</v>
      </c>
      <c r="KZI398" s="62">
        <v>52141525</v>
      </c>
      <c r="KZJ398" s="62">
        <v>52141525</v>
      </c>
      <c r="KZK398" s="62">
        <v>52141525</v>
      </c>
      <c r="KZL398" s="62">
        <v>52141525</v>
      </c>
      <c r="KZM398" s="62">
        <v>52141525</v>
      </c>
      <c r="KZN398" s="62">
        <v>52141525</v>
      </c>
      <c r="KZO398" s="62">
        <v>52141525</v>
      </c>
      <c r="KZP398" s="62">
        <v>52141525</v>
      </c>
      <c r="KZQ398" s="62">
        <v>52141525</v>
      </c>
      <c r="KZR398" s="62">
        <v>52141525</v>
      </c>
      <c r="KZS398" s="62">
        <v>52141525</v>
      </c>
      <c r="KZT398" s="62">
        <v>52141525</v>
      </c>
      <c r="KZU398" s="62">
        <v>52141525</v>
      </c>
      <c r="KZV398" s="62">
        <v>52141525</v>
      </c>
      <c r="KZW398" s="62">
        <v>52141525</v>
      </c>
      <c r="KZX398" s="62">
        <v>52141525</v>
      </c>
      <c r="KZY398" s="62">
        <v>52141525</v>
      </c>
      <c r="KZZ398" s="62">
        <v>52141525</v>
      </c>
      <c r="LAA398" s="62">
        <v>52141525</v>
      </c>
      <c r="LAB398" s="62">
        <v>52141525</v>
      </c>
      <c r="LAC398" s="62">
        <v>52141525</v>
      </c>
      <c r="LAD398" s="62">
        <v>52141525</v>
      </c>
      <c r="LAE398" s="62">
        <v>52141525</v>
      </c>
      <c r="LAF398" s="62">
        <v>52141525</v>
      </c>
      <c r="LAG398" s="62">
        <v>52141525</v>
      </c>
      <c r="LAH398" s="62">
        <v>52141525</v>
      </c>
      <c r="LAI398" s="62">
        <v>52141525</v>
      </c>
      <c r="LAJ398" s="62">
        <v>52141525</v>
      </c>
      <c r="LAK398" s="62">
        <v>52141525</v>
      </c>
      <c r="LAL398" s="62">
        <v>52141525</v>
      </c>
      <c r="LAM398" s="62">
        <v>52141525</v>
      </c>
      <c r="LAN398" s="62">
        <v>52141525</v>
      </c>
      <c r="LAO398" s="62">
        <v>52141525</v>
      </c>
      <c r="LAP398" s="62">
        <v>52141525</v>
      </c>
      <c r="LAQ398" s="62">
        <v>52141525</v>
      </c>
      <c r="LAR398" s="62">
        <v>52141525</v>
      </c>
      <c r="LAS398" s="62">
        <v>52141525</v>
      </c>
      <c r="LAT398" s="62">
        <v>52141525</v>
      </c>
      <c r="LAU398" s="62">
        <v>52141525</v>
      </c>
      <c r="LAV398" s="62">
        <v>52141525</v>
      </c>
      <c r="LAW398" s="62">
        <v>52141525</v>
      </c>
      <c r="LAX398" s="62">
        <v>52141525</v>
      </c>
      <c r="LAY398" s="62">
        <v>52141525</v>
      </c>
      <c r="LAZ398" s="62">
        <v>52141525</v>
      </c>
      <c r="LBA398" s="62">
        <v>52141525</v>
      </c>
      <c r="LBB398" s="62">
        <v>52141525</v>
      </c>
      <c r="LBC398" s="62">
        <v>52141525</v>
      </c>
      <c r="LBD398" s="62">
        <v>52141525</v>
      </c>
      <c r="LBE398" s="62">
        <v>52141525</v>
      </c>
      <c r="LBF398" s="62">
        <v>52141525</v>
      </c>
      <c r="LBG398" s="62">
        <v>52141525</v>
      </c>
      <c r="LBH398" s="62">
        <v>52141525</v>
      </c>
      <c r="LBI398" s="62">
        <v>52141525</v>
      </c>
      <c r="LBJ398" s="62">
        <v>52141525</v>
      </c>
      <c r="LBK398" s="62">
        <v>52141525</v>
      </c>
      <c r="LBL398" s="62">
        <v>52141525</v>
      </c>
      <c r="LBM398" s="62">
        <v>52141525</v>
      </c>
      <c r="LBN398" s="62">
        <v>52141525</v>
      </c>
      <c r="LBO398" s="62">
        <v>52141525</v>
      </c>
      <c r="LBP398" s="62">
        <v>52141525</v>
      </c>
      <c r="LBQ398" s="62">
        <v>52141525</v>
      </c>
      <c r="LBR398" s="62">
        <v>52141525</v>
      </c>
      <c r="LBS398" s="62">
        <v>52141525</v>
      </c>
      <c r="LBT398" s="62">
        <v>52141525</v>
      </c>
      <c r="LBU398" s="62">
        <v>52141525</v>
      </c>
      <c r="LBV398" s="62">
        <v>52141525</v>
      </c>
      <c r="LBW398" s="62">
        <v>52141525</v>
      </c>
      <c r="LBX398" s="62">
        <v>52141525</v>
      </c>
      <c r="LBY398" s="62">
        <v>52141525</v>
      </c>
      <c r="LBZ398" s="62">
        <v>52141525</v>
      </c>
      <c r="LCA398" s="62">
        <v>52141525</v>
      </c>
      <c r="LCB398" s="62">
        <v>52141525</v>
      </c>
      <c r="LCC398" s="62">
        <v>52141525</v>
      </c>
      <c r="LCD398" s="62">
        <v>52141525</v>
      </c>
      <c r="LCE398" s="62">
        <v>52141525</v>
      </c>
      <c r="LCF398" s="62">
        <v>52141525</v>
      </c>
      <c r="LCG398" s="62">
        <v>52141525</v>
      </c>
      <c r="LCH398" s="62">
        <v>52141525</v>
      </c>
      <c r="LCI398" s="62">
        <v>52141525</v>
      </c>
      <c r="LCJ398" s="62">
        <v>52141525</v>
      </c>
      <c r="LCK398" s="62">
        <v>52141525</v>
      </c>
      <c r="LCL398" s="62">
        <v>52141525</v>
      </c>
      <c r="LCM398" s="62">
        <v>52141525</v>
      </c>
      <c r="LCN398" s="62">
        <v>52141525</v>
      </c>
      <c r="LCO398" s="62">
        <v>52141525</v>
      </c>
      <c r="LCP398" s="62">
        <v>52141525</v>
      </c>
      <c r="LCQ398" s="62">
        <v>52141525</v>
      </c>
      <c r="LCR398" s="62">
        <v>52141525</v>
      </c>
      <c r="LCS398" s="62">
        <v>52141525</v>
      </c>
      <c r="LCT398" s="62">
        <v>52141525</v>
      </c>
      <c r="LCU398" s="62">
        <v>52141525</v>
      </c>
      <c r="LCV398" s="62">
        <v>52141525</v>
      </c>
      <c r="LCW398" s="62">
        <v>52141525</v>
      </c>
      <c r="LCX398" s="62">
        <v>52141525</v>
      </c>
      <c r="LCY398" s="62">
        <v>52141525</v>
      </c>
      <c r="LCZ398" s="62">
        <v>52141525</v>
      </c>
      <c r="LDA398" s="62">
        <v>52141525</v>
      </c>
      <c r="LDB398" s="62">
        <v>52141525</v>
      </c>
      <c r="LDC398" s="62">
        <v>52141525</v>
      </c>
      <c r="LDD398" s="62">
        <v>52141525</v>
      </c>
      <c r="LDE398" s="62">
        <v>52141525</v>
      </c>
      <c r="LDF398" s="62">
        <v>52141525</v>
      </c>
      <c r="LDG398" s="62">
        <v>52141525</v>
      </c>
      <c r="LDH398" s="62">
        <v>52141525</v>
      </c>
      <c r="LDI398" s="62">
        <v>52141525</v>
      </c>
      <c r="LDJ398" s="62">
        <v>52141525</v>
      </c>
      <c r="LDK398" s="62">
        <v>52141525</v>
      </c>
      <c r="LDL398" s="62">
        <v>52141525</v>
      </c>
      <c r="LDM398" s="62">
        <v>52141525</v>
      </c>
      <c r="LDN398" s="62">
        <v>52141525</v>
      </c>
      <c r="LDO398" s="62">
        <v>52141525</v>
      </c>
      <c r="LDP398" s="62">
        <v>52141525</v>
      </c>
      <c r="LDQ398" s="62">
        <v>52141525</v>
      </c>
      <c r="LDR398" s="62">
        <v>52141525</v>
      </c>
      <c r="LDS398" s="62">
        <v>52141525</v>
      </c>
      <c r="LDT398" s="62">
        <v>52141525</v>
      </c>
      <c r="LDU398" s="62">
        <v>52141525</v>
      </c>
      <c r="LDV398" s="62">
        <v>52141525</v>
      </c>
      <c r="LDW398" s="62">
        <v>52141525</v>
      </c>
      <c r="LDX398" s="62">
        <v>52141525</v>
      </c>
      <c r="LDY398" s="62">
        <v>52141525</v>
      </c>
      <c r="LDZ398" s="62">
        <v>52141525</v>
      </c>
      <c r="LEA398" s="62">
        <v>52141525</v>
      </c>
      <c r="LEB398" s="62">
        <v>52141525</v>
      </c>
      <c r="LEC398" s="62">
        <v>52141525</v>
      </c>
      <c r="LED398" s="62">
        <v>52141525</v>
      </c>
      <c r="LEE398" s="62">
        <v>52141525</v>
      </c>
      <c r="LEF398" s="62">
        <v>52141525</v>
      </c>
      <c r="LEG398" s="62">
        <v>52141525</v>
      </c>
      <c r="LEH398" s="62">
        <v>52141525</v>
      </c>
      <c r="LEI398" s="62">
        <v>52141525</v>
      </c>
      <c r="LEJ398" s="62">
        <v>52141525</v>
      </c>
      <c r="LEK398" s="62">
        <v>52141525</v>
      </c>
      <c r="LEL398" s="62">
        <v>52141525</v>
      </c>
      <c r="LEM398" s="62">
        <v>52141525</v>
      </c>
      <c r="LEN398" s="62">
        <v>52141525</v>
      </c>
      <c r="LEO398" s="62">
        <v>52141525</v>
      </c>
      <c r="LEP398" s="62">
        <v>52141525</v>
      </c>
      <c r="LEQ398" s="62">
        <v>52141525</v>
      </c>
      <c r="LER398" s="62">
        <v>52141525</v>
      </c>
      <c r="LES398" s="62">
        <v>52141525</v>
      </c>
      <c r="LET398" s="62">
        <v>52141525</v>
      </c>
      <c r="LEU398" s="62">
        <v>52141525</v>
      </c>
      <c r="LEV398" s="62">
        <v>52141525</v>
      </c>
      <c r="LEW398" s="62">
        <v>52141525</v>
      </c>
      <c r="LEX398" s="62">
        <v>52141525</v>
      </c>
      <c r="LEY398" s="62">
        <v>52141525</v>
      </c>
      <c r="LEZ398" s="62">
        <v>52141525</v>
      </c>
      <c r="LFA398" s="62">
        <v>52141525</v>
      </c>
      <c r="LFB398" s="62">
        <v>52141525</v>
      </c>
      <c r="LFC398" s="62">
        <v>52141525</v>
      </c>
      <c r="LFD398" s="62">
        <v>52141525</v>
      </c>
      <c r="LFE398" s="62">
        <v>52141525</v>
      </c>
      <c r="LFF398" s="62">
        <v>52141525</v>
      </c>
      <c r="LFG398" s="62">
        <v>52141525</v>
      </c>
      <c r="LFH398" s="62">
        <v>52141525</v>
      </c>
      <c r="LFI398" s="62">
        <v>52141525</v>
      </c>
      <c r="LFJ398" s="62">
        <v>52141525</v>
      </c>
      <c r="LFK398" s="62">
        <v>52141525</v>
      </c>
      <c r="LFL398" s="62">
        <v>52141525</v>
      </c>
      <c r="LFM398" s="62">
        <v>52141525</v>
      </c>
      <c r="LFN398" s="62">
        <v>52141525</v>
      </c>
      <c r="LFO398" s="62">
        <v>52141525</v>
      </c>
      <c r="LFP398" s="62">
        <v>52141525</v>
      </c>
      <c r="LFQ398" s="62">
        <v>52141525</v>
      </c>
      <c r="LFR398" s="62">
        <v>52141525</v>
      </c>
      <c r="LFS398" s="62">
        <v>52141525</v>
      </c>
      <c r="LFT398" s="62">
        <v>52141525</v>
      </c>
      <c r="LFU398" s="62">
        <v>52141525</v>
      </c>
      <c r="LFV398" s="62">
        <v>52141525</v>
      </c>
      <c r="LFW398" s="62">
        <v>52141525</v>
      </c>
      <c r="LFX398" s="62">
        <v>52141525</v>
      </c>
      <c r="LFY398" s="62">
        <v>52141525</v>
      </c>
      <c r="LFZ398" s="62">
        <v>52141525</v>
      </c>
      <c r="LGA398" s="62">
        <v>52141525</v>
      </c>
      <c r="LGB398" s="62">
        <v>52141525</v>
      </c>
      <c r="LGC398" s="62">
        <v>52141525</v>
      </c>
      <c r="LGD398" s="62">
        <v>52141525</v>
      </c>
      <c r="LGE398" s="62">
        <v>52141525</v>
      </c>
      <c r="LGF398" s="62">
        <v>52141525</v>
      </c>
      <c r="LGG398" s="62">
        <v>52141525</v>
      </c>
      <c r="LGH398" s="62">
        <v>52141525</v>
      </c>
      <c r="LGI398" s="62">
        <v>52141525</v>
      </c>
      <c r="LGJ398" s="62">
        <v>52141525</v>
      </c>
      <c r="LGK398" s="62">
        <v>52141525</v>
      </c>
      <c r="LGL398" s="62">
        <v>52141525</v>
      </c>
      <c r="LGM398" s="62">
        <v>52141525</v>
      </c>
      <c r="LGN398" s="62">
        <v>52141525</v>
      </c>
      <c r="LGO398" s="62">
        <v>52141525</v>
      </c>
      <c r="LGP398" s="62">
        <v>52141525</v>
      </c>
      <c r="LGQ398" s="62">
        <v>52141525</v>
      </c>
      <c r="LGR398" s="62">
        <v>52141525</v>
      </c>
      <c r="LGS398" s="62">
        <v>52141525</v>
      </c>
      <c r="LGT398" s="62">
        <v>52141525</v>
      </c>
      <c r="LGU398" s="62">
        <v>52141525</v>
      </c>
      <c r="LGV398" s="62">
        <v>52141525</v>
      </c>
      <c r="LGW398" s="62">
        <v>52141525</v>
      </c>
      <c r="LGX398" s="62">
        <v>52141525</v>
      </c>
      <c r="LGY398" s="62">
        <v>52141525</v>
      </c>
      <c r="LGZ398" s="62">
        <v>52141525</v>
      </c>
      <c r="LHA398" s="62">
        <v>52141525</v>
      </c>
      <c r="LHB398" s="62">
        <v>52141525</v>
      </c>
      <c r="LHC398" s="62">
        <v>52141525</v>
      </c>
      <c r="LHD398" s="62">
        <v>52141525</v>
      </c>
      <c r="LHE398" s="62">
        <v>52141525</v>
      </c>
      <c r="LHF398" s="62">
        <v>52141525</v>
      </c>
      <c r="LHG398" s="62">
        <v>52141525</v>
      </c>
      <c r="LHH398" s="62">
        <v>52141525</v>
      </c>
      <c r="LHI398" s="62">
        <v>52141525</v>
      </c>
      <c r="LHJ398" s="62">
        <v>52141525</v>
      </c>
      <c r="LHK398" s="62">
        <v>52141525</v>
      </c>
      <c r="LHL398" s="62">
        <v>52141525</v>
      </c>
      <c r="LHM398" s="62">
        <v>52141525</v>
      </c>
      <c r="LHN398" s="62">
        <v>52141525</v>
      </c>
      <c r="LHO398" s="62">
        <v>52141525</v>
      </c>
      <c r="LHP398" s="62">
        <v>52141525</v>
      </c>
      <c r="LHQ398" s="62">
        <v>52141525</v>
      </c>
      <c r="LHR398" s="62">
        <v>52141525</v>
      </c>
      <c r="LHS398" s="62">
        <v>52141525</v>
      </c>
      <c r="LHT398" s="62">
        <v>52141525</v>
      </c>
      <c r="LHU398" s="62">
        <v>52141525</v>
      </c>
      <c r="LHV398" s="62">
        <v>52141525</v>
      </c>
      <c r="LHW398" s="62">
        <v>52141525</v>
      </c>
      <c r="LHX398" s="62">
        <v>52141525</v>
      </c>
      <c r="LHY398" s="62">
        <v>52141525</v>
      </c>
      <c r="LHZ398" s="62">
        <v>52141525</v>
      </c>
      <c r="LIA398" s="62">
        <v>52141525</v>
      </c>
      <c r="LIB398" s="62">
        <v>52141525</v>
      </c>
      <c r="LIC398" s="62">
        <v>52141525</v>
      </c>
      <c r="LID398" s="62">
        <v>52141525</v>
      </c>
      <c r="LIE398" s="62">
        <v>52141525</v>
      </c>
      <c r="LIF398" s="62">
        <v>52141525</v>
      </c>
      <c r="LIG398" s="62">
        <v>52141525</v>
      </c>
      <c r="LIH398" s="62">
        <v>52141525</v>
      </c>
      <c r="LII398" s="62">
        <v>52141525</v>
      </c>
      <c r="LIJ398" s="62">
        <v>52141525</v>
      </c>
      <c r="LIK398" s="62">
        <v>52141525</v>
      </c>
      <c r="LIL398" s="62">
        <v>52141525</v>
      </c>
      <c r="LIM398" s="62">
        <v>52141525</v>
      </c>
      <c r="LIN398" s="62">
        <v>52141525</v>
      </c>
      <c r="LIO398" s="62">
        <v>52141525</v>
      </c>
      <c r="LIP398" s="62">
        <v>52141525</v>
      </c>
      <c r="LIQ398" s="62">
        <v>52141525</v>
      </c>
      <c r="LIR398" s="62">
        <v>52141525</v>
      </c>
      <c r="LIS398" s="62">
        <v>52141525</v>
      </c>
      <c r="LIT398" s="62">
        <v>52141525</v>
      </c>
      <c r="LIU398" s="62">
        <v>52141525</v>
      </c>
      <c r="LIV398" s="62">
        <v>52141525</v>
      </c>
      <c r="LIW398" s="62">
        <v>52141525</v>
      </c>
      <c r="LIX398" s="62">
        <v>52141525</v>
      </c>
      <c r="LIY398" s="62">
        <v>52141525</v>
      </c>
      <c r="LIZ398" s="62">
        <v>52141525</v>
      </c>
      <c r="LJA398" s="62">
        <v>52141525</v>
      </c>
      <c r="LJB398" s="62">
        <v>52141525</v>
      </c>
      <c r="LJC398" s="62">
        <v>52141525</v>
      </c>
      <c r="LJD398" s="62">
        <v>52141525</v>
      </c>
      <c r="LJE398" s="62">
        <v>52141525</v>
      </c>
      <c r="LJF398" s="62">
        <v>52141525</v>
      </c>
      <c r="LJG398" s="62">
        <v>52141525</v>
      </c>
      <c r="LJH398" s="62">
        <v>52141525</v>
      </c>
      <c r="LJI398" s="62">
        <v>52141525</v>
      </c>
      <c r="LJJ398" s="62">
        <v>52141525</v>
      </c>
      <c r="LJK398" s="62">
        <v>52141525</v>
      </c>
      <c r="LJL398" s="62">
        <v>52141525</v>
      </c>
      <c r="LJM398" s="62">
        <v>52141525</v>
      </c>
      <c r="LJN398" s="62">
        <v>52141525</v>
      </c>
      <c r="LJO398" s="62">
        <v>52141525</v>
      </c>
      <c r="LJP398" s="62">
        <v>52141525</v>
      </c>
      <c r="LJQ398" s="62">
        <v>52141525</v>
      </c>
      <c r="LJR398" s="62">
        <v>52141525</v>
      </c>
      <c r="LJS398" s="62">
        <v>52141525</v>
      </c>
      <c r="LJT398" s="62">
        <v>52141525</v>
      </c>
      <c r="LJU398" s="62">
        <v>52141525</v>
      </c>
      <c r="LJV398" s="62">
        <v>52141525</v>
      </c>
      <c r="LJW398" s="62">
        <v>52141525</v>
      </c>
      <c r="LJX398" s="62">
        <v>52141525</v>
      </c>
      <c r="LJY398" s="62">
        <v>52141525</v>
      </c>
      <c r="LJZ398" s="62">
        <v>52141525</v>
      </c>
      <c r="LKA398" s="62">
        <v>52141525</v>
      </c>
      <c r="LKB398" s="62">
        <v>52141525</v>
      </c>
      <c r="LKC398" s="62">
        <v>52141525</v>
      </c>
      <c r="LKD398" s="62">
        <v>52141525</v>
      </c>
      <c r="LKE398" s="62">
        <v>52141525</v>
      </c>
      <c r="LKF398" s="62">
        <v>52141525</v>
      </c>
      <c r="LKG398" s="62">
        <v>52141525</v>
      </c>
      <c r="LKH398" s="62">
        <v>52141525</v>
      </c>
      <c r="LKI398" s="62">
        <v>52141525</v>
      </c>
      <c r="LKJ398" s="62">
        <v>52141525</v>
      </c>
      <c r="LKK398" s="62">
        <v>52141525</v>
      </c>
      <c r="LKL398" s="62">
        <v>52141525</v>
      </c>
      <c r="LKM398" s="62">
        <v>52141525</v>
      </c>
      <c r="LKN398" s="62">
        <v>52141525</v>
      </c>
      <c r="LKO398" s="62">
        <v>52141525</v>
      </c>
      <c r="LKP398" s="62">
        <v>52141525</v>
      </c>
      <c r="LKQ398" s="62">
        <v>52141525</v>
      </c>
      <c r="LKR398" s="62">
        <v>52141525</v>
      </c>
      <c r="LKS398" s="62">
        <v>52141525</v>
      </c>
      <c r="LKT398" s="62">
        <v>52141525</v>
      </c>
      <c r="LKU398" s="62">
        <v>52141525</v>
      </c>
      <c r="LKV398" s="62">
        <v>52141525</v>
      </c>
      <c r="LKW398" s="62">
        <v>52141525</v>
      </c>
      <c r="LKX398" s="62">
        <v>52141525</v>
      </c>
      <c r="LKY398" s="62">
        <v>52141525</v>
      </c>
      <c r="LKZ398" s="62">
        <v>52141525</v>
      </c>
      <c r="LLA398" s="62">
        <v>52141525</v>
      </c>
      <c r="LLB398" s="62">
        <v>52141525</v>
      </c>
      <c r="LLC398" s="62">
        <v>52141525</v>
      </c>
      <c r="LLD398" s="62">
        <v>52141525</v>
      </c>
      <c r="LLE398" s="62">
        <v>52141525</v>
      </c>
      <c r="LLF398" s="62">
        <v>52141525</v>
      </c>
      <c r="LLG398" s="62">
        <v>52141525</v>
      </c>
      <c r="LLH398" s="62">
        <v>52141525</v>
      </c>
      <c r="LLI398" s="62">
        <v>52141525</v>
      </c>
      <c r="LLJ398" s="62">
        <v>52141525</v>
      </c>
      <c r="LLK398" s="62">
        <v>52141525</v>
      </c>
      <c r="LLL398" s="62">
        <v>52141525</v>
      </c>
      <c r="LLM398" s="62">
        <v>52141525</v>
      </c>
      <c r="LLN398" s="62">
        <v>52141525</v>
      </c>
      <c r="LLO398" s="62">
        <v>52141525</v>
      </c>
      <c r="LLP398" s="62">
        <v>52141525</v>
      </c>
      <c r="LLQ398" s="62">
        <v>52141525</v>
      </c>
      <c r="LLR398" s="62">
        <v>52141525</v>
      </c>
      <c r="LLS398" s="62">
        <v>52141525</v>
      </c>
      <c r="LLT398" s="62">
        <v>52141525</v>
      </c>
      <c r="LLU398" s="62">
        <v>52141525</v>
      </c>
      <c r="LLV398" s="62">
        <v>52141525</v>
      </c>
      <c r="LLW398" s="62">
        <v>52141525</v>
      </c>
      <c r="LLX398" s="62">
        <v>52141525</v>
      </c>
      <c r="LLY398" s="62">
        <v>52141525</v>
      </c>
      <c r="LLZ398" s="62">
        <v>52141525</v>
      </c>
      <c r="LMA398" s="62">
        <v>52141525</v>
      </c>
      <c r="LMB398" s="62">
        <v>52141525</v>
      </c>
      <c r="LMC398" s="62">
        <v>52141525</v>
      </c>
      <c r="LMD398" s="62">
        <v>52141525</v>
      </c>
      <c r="LME398" s="62">
        <v>52141525</v>
      </c>
      <c r="LMF398" s="62">
        <v>52141525</v>
      </c>
      <c r="LMG398" s="62">
        <v>52141525</v>
      </c>
      <c r="LMH398" s="62">
        <v>52141525</v>
      </c>
      <c r="LMI398" s="62">
        <v>52141525</v>
      </c>
      <c r="LMJ398" s="62">
        <v>52141525</v>
      </c>
      <c r="LMK398" s="62">
        <v>52141525</v>
      </c>
      <c r="LML398" s="62">
        <v>52141525</v>
      </c>
      <c r="LMM398" s="62">
        <v>52141525</v>
      </c>
      <c r="LMN398" s="62">
        <v>52141525</v>
      </c>
      <c r="LMO398" s="62">
        <v>52141525</v>
      </c>
      <c r="LMP398" s="62">
        <v>52141525</v>
      </c>
      <c r="LMQ398" s="62">
        <v>52141525</v>
      </c>
      <c r="LMR398" s="62">
        <v>52141525</v>
      </c>
      <c r="LMS398" s="62">
        <v>52141525</v>
      </c>
      <c r="LMT398" s="62">
        <v>52141525</v>
      </c>
      <c r="LMU398" s="62">
        <v>52141525</v>
      </c>
      <c r="LMV398" s="62">
        <v>52141525</v>
      </c>
      <c r="LMW398" s="62">
        <v>52141525</v>
      </c>
      <c r="LMX398" s="62">
        <v>52141525</v>
      </c>
      <c r="LMY398" s="62">
        <v>52141525</v>
      </c>
      <c r="LMZ398" s="62">
        <v>52141525</v>
      </c>
      <c r="LNA398" s="62">
        <v>52141525</v>
      </c>
      <c r="LNB398" s="62">
        <v>52141525</v>
      </c>
      <c r="LNC398" s="62">
        <v>52141525</v>
      </c>
      <c r="LND398" s="62">
        <v>52141525</v>
      </c>
      <c r="LNE398" s="62">
        <v>52141525</v>
      </c>
      <c r="LNF398" s="62">
        <v>52141525</v>
      </c>
      <c r="LNG398" s="62">
        <v>52141525</v>
      </c>
      <c r="LNH398" s="62">
        <v>52141525</v>
      </c>
      <c r="LNI398" s="62">
        <v>52141525</v>
      </c>
      <c r="LNJ398" s="62">
        <v>52141525</v>
      </c>
      <c r="LNK398" s="62">
        <v>52141525</v>
      </c>
      <c r="LNL398" s="62">
        <v>52141525</v>
      </c>
      <c r="LNM398" s="62">
        <v>52141525</v>
      </c>
      <c r="LNN398" s="62">
        <v>52141525</v>
      </c>
      <c r="LNO398" s="62">
        <v>52141525</v>
      </c>
      <c r="LNP398" s="62">
        <v>52141525</v>
      </c>
      <c r="LNQ398" s="62">
        <v>52141525</v>
      </c>
      <c r="LNR398" s="62">
        <v>52141525</v>
      </c>
      <c r="LNS398" s="62">
        <v>52141525</v>
      </c>
      <c r="LNT398" s="62">
        <v>52141525</v>
      </c>
      <c r="LNU398" s="62">
        <v>52141525</v>
      </c>
      <c r="LNV398" s="62">
        <v>52141525</v>
      </c>
      <c r="LNW398" s="62">
        <v>52141525</v>
      </c>
      <c r="LNX398" s="62">
        <v>52141525</v>
      </c>
      <c r="LNY398" s="62">
        <v>52141525</v>
      </c>
      <c r="LNZ398" s="62">
        <v>52141525</v>
      </c>
      <c r="LOA398" s="62">
        <v>52141525</v>
      </c>
      <c r="LOB398" s="62">
        <v>52141525</v>
      </c>
      <c r="LOC398" s="62">
        <v>52141525</v>
      </c>
      <c r="LOD398" s="62">
        <v>52141525</v>
      </c>
      <c r="LOE398" s="62">
        <v>52141525</v>
      </c>
      <c r="LOF398" s="62">
        <v>52141525</v>
      </c>
      <c r="LOG398" s="62">
        <v>52141525</v>
      </c>
      <c r="LOH398" s="62">
        <v>52141525</v>
      </c>
      <c r="LOI398" s="62">
        <v>52141525</v>
      </c>
      <c r="LOJ398" s="62">
        <v>52141525</v>
      </c>
      <c r="LOK398" s="62">
        <v>52141525</v>
      </c>
      <c r="LOL398" s="62">
        <v>52141525</v>
      </c>
      <c r="LOM398" s="62">
        <v>52141525</v>
      </c>
      <c r="LON398" s="62">
        <v>52141525</v>
      </c>
      <c r="LOO398" s="62">
        <v>52141525</v>
      </c>
      <c r="LOP398" s="62">
        <v>52141525</v>
      </c>
      <c r="LOQ398" s="62">
        <v>52141525</v>
      </c>
      <c r="LOR398" s="62">
        <v>52141525</v>
      </c>
      <c r="LOS398" s="62">
        <v>52141525</v>
      </c>
      <c r="LOT398" s="62">
        <v>52141525</v>
      </c>
      <c r="LOU398" s="62">
        <v>52141525</v>
      </c>
      <c r="LOV398" s="62">
        <v>52141525</v>
      </c>
      <c r="LOW398" s="62">
        <v>52141525</v>
      </c>
      <c r="LOX398" s="62">
        <v>52141525</v>
      </c>
      <c r="LOY398" s="62">
        <v>52141525</v>
      </c>
      <c r="LOZ398" s="62">
        <v>52141525</v>
      </c>
      <c r="LPA398" s="62">
        <v>52141525</v>
      </c>
      <c r="LPB398" s="62">
        <v>52141525</v>
      </c>
      <c r="LPC398" s="62">
        <v>52141525</v>
      </c>
      <c r="LPD398" s="62">
        <v>52141525</v>
      </c>
      <c r="LPE398" s="62">
        <v>52141525</v>
      </c>
      <c r="LPF398" s="62">
        <v>52141525</v>
      </c>
      <c r="LPG398" s="62">
        <v>52141525</v>
      </c>
      <c r="LPH398" s="62">
        <v>52141525</v>
      </c>
      <c r="LPI398" s="62">
        <v>52141525</v>
      </c>
      <c r="LPJ398" s="62">
        <v>52141525</v>
      </c>
      <c r="LPK398" s="62">
        <v>52141525</v>
      </c>
      <c r="LPL398" s="62">
        <v>52141525</v>
      </c>
      <c r="LPM398" s="62">
        <v>52141525</v>
      </c>
      <c r="LPN398" s="62">
        <v>52141525</v>
      </c>
      <c r="LPO398" s="62">
        <v>52141525</v>
      </c>
      <c r="LPP398" s="62">
        <v>52141525</v>
      </c>
      <c r="LPQ398" s="62">
        <v>52141525</v>
      </c>
      <c r="LPR398" s="62">
        <v>52141525</v>
      </c>
      <c r="LPS398" s="62">
        <v>52141525</v>
      </c>
      <c r="LPT398" s="62">
        <v>52141525</v>
      </c>
      <c r="LPU398" s="62">
        <v>52141525</v>
      </c>
      <c r="LPV398" s="62">
        <v>52141525</v>
      </c>
      <c r="LPW398" s="62">
        <v>52141525</v>
      </c>
      <c r="LPX398" s="62">
        <v>52141525</v>
      </c>
      <c r="LPY398" s="62">
        <v>52141525</v>
      </c>
      <c r="LPZ398" s="62">
        <v>52141525</v>
      </c>
      <c r="LQA398" s="62">
        <v>52141525</v>
      </c>
      <c r="LQB398" s="62">
        <v>52141525</v>
      </c>
      <c r="LQC398" s="62">
        <v>52141525</v>
      </c>
      <c r="LQD398" s="62">
        <v>52141525</v>
      </c>
      <c r="LQE398" s="62">
        <v>52141525</v>
      </c>
      <c r="LQF398" s="62">
        <v>52141525</v>
      </c>
      <c r="LQG398" s="62">
        <v>52141525</v>
      </c>
      <c r="LQH398" s="62">
        <v>52141525</v>
      </c>
      <c r="LQI398" s="62">
        <v>52141525</v>
      </c>
      <c r="LQJ398" s="62">
        <v>52141525</v>
      </c>
      <c r="LQK398" s="62">
        <v>52141525</v>
      </c>
      <c r="LQL398" s="62">
        <v>52141525</v>
      </c>
      <c r="LQM398" s="62">
        <v>52141525</v>
      </c>
      <c r="LQN398" s="62">
        <v>52141525</v>
      </c>
      <c r="LQO398" s="62">
        <v>52141525</v>
      </c>
      <c r="LQP398" s="62">
        <v>52141525</v>
      </c>
      <c r="LQQ398" s="62">
        <v>52141525</v>
      </c>
      <c r="LQR398" s="62">
        <v>52141525</v>
      </c>
      <c r="LQS398" s="62">
        <v>52141525</v>
      </c>
      <c r="LQT398" s="62">
        <v>52141525</v>
      </c>
      <c r="LQU398" s="62">
        <v>52141525</v>
      </c>
      <c r="LQV398" s="62">
        <v>52141525</v>
      </c>
      <c r="LQW398" s="62">
        <v>52141525</v>
      </c>
      <c r="LQX398" s="62">
        <v>52141525</v>
      </c>
      <c r="LQY398" s="62">
        <v>52141525</v>
      </c>
      <c r="LQZ398" s="62">
        <v>52141525</v>
      </c>
      <c r="LRA398" s="62">
        <v>52141525</v>
      </c>
      <c r="LRB398" s="62">
        <v>52141525</v>
      </c>
      <c r="LRC398" s="62">
        <v>52141525</v>
      </c>
      <c r="LRD398" s="62">
        <v>52141525</v>
      </c>
      <c r="LRE398" s="62">
        <v>52141525</v>
      </c>
      <c r="LRF398" s="62">
        <v>52141525</v>
      </c>
      <c r="LRG398" s="62">
        <v>52141525</v>
      </c>
      <c r="LRH398" s="62">
        <v>52141525</v>
      </c>
      <c r="LRI398" s="62">
        <v>52141525</v>
      </c>
      <c r="LRJ398" s="62">
        <v>52141525</v>
      </c>
      <c r="LRK398" s="62">
        <v>52141525</v>
      </c>
      <c r="LRL398" s="62">
        <v>52141525</v>
      </c>
      <c r="LRM398" s="62">
        <v>52141525</v>
      </c>
      <c r="LRN398" s="62">
        <v>52141525</v>
      </c>
      <c r="LRO398" s="62">
        <v>52141525</v>
      </c>
      <c r="LRP398" s="62">
        <v>52141525</v>
      </c>
      <c r="LRQ398" s="62">
        <v>52141525</v>
      </c>
      <c r="LRR398" s="62">
        <v>52141525</v>
      </c>
      <c r="LRS398" s="62">
        <v>52141525</v>
      </c>
      <c r="LRT398" s="62">
        <v>52141525</v>
      </c>
      <c r="LRU398" s="62">
        <v>52141525</v>
      </c>
      <c r="LRV398" s="62">
        <v>52141525</v>
      </c>
      <c r="LRW398" s="62">
        <v>52141525</v>
      </c>
      <c r="LRX398" s="62">
        <v>52141525</v>
      </c>
      <c r="LRY398" s="62">
        <v>52141525</v>
      </c>
      <c r="LRZ398" s="62">
        <v>52141525</v>
      </c>
      <c r="LSA398" s="62">
        <v>52141525</v>
      </c>
      <c r="LSB398" s="62">
        <v>52141525</v>
      </c>
      <c r="LSC398" s="62">
        <v>52141525</v>
      </c>
      <c r="LSD398" s="62">
        <v>52141525</v>
      </c>
      <c r="LSE398" s="62">
        <v>52141525</v>
      </c>
      <c r="LSF398" s="62">
        <v>52141525</v>
      </c>
      <c r="LSG398" s="62">
        <v>52141525</v>
      </c>
      <c r="LSH398" s="62">
        <v>52141525</v>
      </c>
      <c r="LSI398" s="62">
        <v>52141525</v>
      </c>
      <c r="LSJ398" s="62">
        <v>52141525</v>
      </c>
      <c r="LSK398" s="62">
        <v>52141525</v>
      </c>
      <c r="LSL398" s="62">
        <v>52141525</v>
      </c>
      <c r="LSM398" s="62">
        <v>52141525</v>
      </c>
      <c r="LSN398" s="62">
        <v>52141525</v>
      </c>
      <c r="LSO398" s="62">
        <v>52141525</v>
      </c>
      <c r="LSP398" s="62">
        <v>52141525</v>
      </c>
      <c r="LSQ398" s="62">
        <v>52141525</v>
      </c>
      <c r="LSR398" s="62">
        <v>52141525</v>
      </c>
      <c r="LSS398" s="62">
        <v>52141525</v>
      </c>
      <c r="LST398" s="62">
        <v>52141525</v>
      </c>
      <c r="LSU398" s="62">
        <v>52141525</v>
      </c>
      <c r="LSV398" s="62">
        <v>52141525</v>
      </c>
      <c r="LSW398" s="62">
        <v>52141525</v>
      </c>
      <c r="LSX398" s="62">
        <v>52141525</v>
      </c>
      <c r="LSY398" s="62">
        <v>52141525</v>
      </c>
      <c r="LSZ398" s="62">
        <v>52141525</v>
      </c>
      <c r="LTA398" s="62">
        <v>52141525</v>
      </c>
      <c r="LTB398" s="62">
        <v>52141525</v>
      </c>
      <c r="LTC398" s="62">
        <v>52141525</v>
      </c>
      <c r="LTD398" s="62">
        <v>52141525</v>
      </c>
      <c r="LTE398" s="62">
        <v>52141525</v>
      </c>
      <c r="LTF398" s="62">
        <v>52141525</v>
      </c>
      <c r="LTG398" s="62">
        <v>52141525</v>
      </c>
      <c r="LTH398" s="62">
        <v>52141525</v>
      </c>
      <c r="LTI398" s="62">
        <v>52141525</v>
      </c>
      <c r="LTJ398" s="62">
        <v>52141525</v>
      </c>
      <c r="LTK398" s="62">
        <v>52141525</v>
      </c>
      <c r="LTL398" s="62">
        <v>52141525</v>
      </c>
      <c r="LTM398" s="62">
        <v>52141525</v>
      </c>
      <c r="LTN398" s="62">
        <v>52141525</v>
      </c>
      <c r="LTO398" s="62">
        <v>52141525</v>
      </c>
      <c r="LTP398" s="62">
        <v>52141525</v>
      </c>
      <c r="LTQ398" s="62">
        <v>52141525</v>
      </c>
      <c r="LTR398" s="62">
        <v>52141525</v>
      </c>
      <c r="LTS398" s="62">
        <v>52141525</v>
      </c>
      <c r="LTT398" s="62">
        <v>52141525</v>
      </c>
      <c r="LTU398" s="62">
        <v>52141525</v>
      </c>
      <c r="LTV398" s="62">
        <v>52141525</v>
      </c>
      <c r="LTW398" s="62">
        <v>52141525</v>
      </c>
      <c r="LTX398" s="62">
        <v>52141525</v>
      </c>
      <c r="LTY398" s="62">
        <v>52141525</v>
      </c>
      <c r="LTZ398" s="62">
        <v>52141525</v>
      </c>
      <c r="LUA398" s="62">
        <v>52141525</v>
      </c>
      <c r="LUB398" s="62">
        <v>52141525</v>
      </c>
      <c r="LUC398" s="62">
        <v>52141525</v>
      </c>
      <c r="LUD398" s="62">
        <v>52141525</v>
      </c>
      <c r="LUE398" s="62">
        <v>52141525</v>
      </c>
      <c r="LUF398" s="62">
        <v>52141525</v>
      </c>
      <c r="LUG398" s="62">
        <v>52141525</v>
      </c>
      <c r="LUH398" s="62">
        <v>52141525</v>
      </c>
      <c r="LUI398" s="62">
        <v>52141525</v>
      </c>
      <c r="LUJ398" s="62">
        <v>52141525</v>
      </c>
      <c r="LUK398" s="62">
        <v>52141525</v>
      </c>
      <c r="LUL398" s="62">
        <v>52141525</v>
      </c>
      <c r="LUM398" s="62">
        <v>52141525</v>
      </c>
      <c r="LUN398" s="62">
        <v>52141525</v>
      </c>
      <c r="LUO398" s="62">
        <v>52141525</v>
      </c>
      <c r="LUP398" s="62">
        <v>52141525</v>
      </c>
      <c r="LUQ398" s="62">
        <v>52141525</v>
      </c>
      <c r="LUR398" s="62">
        <v>52141525</v>
      </c>
      <c r="LUS398" s="62">
        <v>52141525</v>
      </c>
      <c r="LUT398" s="62">
        <v>52141525</v>
      </c>
      <c r="LUU398" s="62">
        <v>52141525</v>
      </c>
      <c r="LUV398" s="62">
        <v>52141525</v>
      </c>
      <c r="LUW398" s="62">
        <v>52141525</v>
      </c>
      <c r="LUX398" s="62">
        <v>52141525</v>
      </c>
      <c r="LUY398" s="62">
        <v>52141525</v>
      </c>
      <c r="LUZ398" s="62">
        <v>52141525</v>
      </c>
      <c r="LVA398" s="62">
        <v>52141525</v>
      </c>
      <c r="LVB398" s="62">
        <v>52141525</v>
      </c>
      <c r="LVC398" s="62">
        <v>52141525</v>
      </c>
      <c r="LVD398" s="62">
        <v>52141525</v>
      </c>
      <c r="LVE398" s="62">
        <v>52141525</v>
      </c>
      <c r="LVF398" s="62">
        <v>52141525</v>
      </c>
      <c r="LVG398" s="62">
        <v>52141525</v>
      </c>
      <c r="LVH398" s="62">
        <v>52141525</v>
      </c>
      <c r="LVI398" s="62">
        <v>52141525</v>
      </c>
      <c r="LVJ398" s="62">
        <v>52141525</v>
      </c>
      <c r="LVK398" s="62">
        <v>52141525</v>
      </c>
      <c r="LVL398" s="62">
        <v>52141525</v>
      </c>
      <c r="LVM398" s="62">
        <v>52141525</v>
      </c>
      <c r="LVN398" s="62">
        <v>52141525</v>
      </c>
      <c r="LVO398" s="62">
        <v>52141525</v>
      </c>
      <c r="LVP398" s="62">
        <v>52141525</v>
      </c>
      <c r="LVQ398" s="62">
        <v>52141525</v>
      </c>
      <c r="LVR398" s="62">
        <v>52141525</v>
      </c>
      <c r="LVS398" s="62">
        <v>52141525</v>
      </c>
      <c r="LVT398" s="62">
        <v>52141525</v>
      </c>
      <c r="LVU398" s="62">
        <v>52141525</v>
      </c>
      <c r="LVV398" s="62">
        <v>52141525</v>
      </c>
      <c r="LVW398" s="62">
        <v>52141525</v>
      </c>
      <c r="LVX398" s="62">
        <v>52141525</v>
      </c>
      <c r="LVY398" s="62">
        <v>52141525</v>
      </c>
      <c r="LVZ398" s="62">
        <v>52141525</v>
      </c>
      <c r="LWA398" s="62">
        <v>52141525</v>
      </c>
      <c r="LWB398" s="62">
        <v>52141525</v>
      </c>
      <c r="LWC398" s="62">
        <v>52141525</v>
      </c>
      <c r="LWD398" s="62">
        <v>52141525</v>
      </c>
      <c r="LWE398" s="62">
        <v>52141525</v>
      </c>
      <c r="LWF398" s="62">
        <v>52141525</v>
      </c>
      <c r="LWG398" s="62">
        <v>52141525</v>
      </c>
      <c r="LWH398" s="62">
        <v>52141525</v>
      </c>
      <c r="LWI398" s="62">
        <v>52141525</v>
      </c>
      <c r="LWJ398" s="62">
        <v>52141525</v>
      </c>
      <c r="LWK398" s="62">
        <v>52141525</v>
      </c>
      <c r="LWL398" s="62">
        <v>52141525</v>
      </c>
      <c r="LWM398" s="62">
        <v>52141525</v>
      </c>
      <c r="LWN398" s="62">
        <v>52141525</v>
      </c>
      <c r="LWO398" s="62">
        <v>52141525</v>
      </c>
      <c r="LWP398" s="62">
        <v>52141525</v>
      </c>
      <c r="LWQ398" s="62">
        <v>52141525</v>
      </c>
      <c r="LWR398" s="62">
        <v>52141525</v>
      </c>
      <c r="LWS398" s="62">
        <v>52141525</v>
      </c>
      <c r="LWT398" s="62">
        <v>52141525</v>
      </c>
      <c r="LWU398" s="62">
        <v>52141525</v>
      </c>
      <c r="LWV398" s="62">
        <v>52141525</v>
      </c>
      <c r="LWW398" s="62">
        <v>52141525</v>
      </c>
      <c r="LWX398" s="62">
        <v>52141525</v>
      </c>
      <c r="LWY398" s="62">
        <v>52141525</v>
      </c>
      <c r="LWZ398" s="62">
        <v>52141525</v>
      </c>
      <c r="LXA398" s="62">
        <v>52141525</v>
      </c>
      <c r="LXB398" s="62">
        <v>52141525</v>
      </c>
      <c r="LXC398" s="62">
        <v>52141525</v>
      </c>
      <c r="LXD398" s="62">
        <v>52141525</v>
      </c>
      <c r="LXE398" s="62">
        <v>52141525</v>
      </c>
      <c r="LXF398" s="62">
        <v>52141525</v>
      </c>
      <c r="LXG398" s="62">
        <v>52141525</v>
      </c>
      <c r="LXH398" s="62">
        <v>52141525</v>
      </c>
      <c r="LXI398" s="62">
        <v>52141525</v>
      </c>
      <c r="LXJ398" s="62">
        <v>52141525</v>
      </c>
      <c r="LXK398" s="62">
        <v>52141525</v>
      </c>
      <c r="LXL398" s="62">
        <v>52141525</v>
      </c>
      <c r="LXM398" s="62">
        <v>52141525</v>
      </c>
      <c r="LXN398" s="62">
        <v>52141525</v>
      </c>
      <c r="LXO398" s="62">
        <v>52141525</v>
      </c>
      <c r="LXP398" s="62">
        <v>52141525</v>
      </c>
      <c r="LXQ398" s="62">
        <v>52141525</v>
      </c>
      <c r="LXR398" s="62">
        <v>52141525</v>
      </c>
      <c r="LXS398" s="62">
        <v>52141525</v>
      </c>
      <c r="LXT398" s="62">
        <v>52141525</v>
      </c>
      <c r="LXU398" s="62">
        <v>52141525</v>
      </c>
      <c r="LXV398" s="62">
        <v>52141525</v>
      </c>
      <c r="LXW398" s="62">
        <v>52141525</v>
      </c>
      <c r="LXX398" s="62">
        <v>52141525</v>
      </c>
      <c r="LXY398" s="62">
        <v>52141525</v>
      </c>
      <c r="LXZ398" s="62">
        <v>52141525</v>
      </c>
      <c r="LYA398" s="62">
        <v>52141525</v>
      </c>
      <c r="LYB398" s="62">
        <v>52141525</v>
      </c>
      <c r="LYC398" s="62">
        <v>52141525</v>
      </c>
      <c r="LYD398" s="62">
        <v>52141525</v>
      </c>
      <c r="LYE398" s="62">
        <v>52141525</v>
      </c>
      <c r="LYF398" s="62">
        <v>52141525</v>
      </c>
      <c r="LYG398" s="62">
        <v>52141525</v>
      </c>
      <c r="LYH398" s="62">
        <v>52141525</v>
      </c>
      <c r="LYI398" s="62">
        <v>52141525</v>
      </c>
      <c r="LYJ398" s="62">
        <v>52141525</v>
      </c>
      <c r="LYK398" s="62">
        <v>52141525</v>
      </c>
      <c r="LYL398" s="62">
        <v>52141525</v>
      </c>
      <c r="LYM398" s="62">
        <v>52141525</v>
      </c>
      <c r="LYN398" s="62">
        <v>52141525</v>
      </c>
      <c r="LYO398" s="62">
        <v>52141525</v>
      </c>
      <c r="LYP398" s="62">
        <v>52141525</v>
      </c>
      <c r="LYQ398" s="62">
        <v>52141525</v>
      </c>
      <c r="LYR398" s="62">
        <v>52141525</v>
      </c>
      <c r="LYS398" s="62">
        <v>52141525</v>
      </c>
      <c r="LYT398" s="62">
        <v>52141525</v>
      </c>
      <c r="LYU398" s="62">
        <v>52141525</v>
      </c>
      <c r="LYV398" s="62">
        <v>52141525</v>
      </c>
      <c r="LYW398" s="62">
        <v>52141525</v>
      </c>
      <c r="LYX398" s="62">
        <v>52141525</v>
      </c>
      <c r="LYY398" s="62">
        <v>52141525</v>
      </c>
      <c r="LYZ398" s="62">
        <v>52141525</v>
      </c>
      <c r="LZA398" s="62">
        <v>52141525</v>
      </c>
      <c r="LZB398" s="62">
        <v>52141525</v>
      </c>
      <c r="LZC398" s="62">
        <v>52141525</v>
      </c>
      <c r="LZD398" s="62">
        <v>52141525</v>
      </c>
      <c r="LZE398" s="62">
        <v>52141525</v>
      </c>
      <c r="LZF398" s="62">
        <v>52141525</v>
      </c>
      <c r="LZG398" s="62">
        <v>52141525</v>
      </c>
      <c r="LZH398" s="62">
        <v>52141525</v>
      </c>
      <c r="LZI398" s="62">
        <v>52141525</v>
      </c>
      <c r="LZJ398" s="62">
        <v>52141525</v>
      </c>
      <c r="LZK398" s="62">
        <v>52141525</v>
      </c>
      <c r="LZL398" s="62">
        <v>52141525</v>
      </c>
      <c r="LZM398" s="62">
        <v>52141525</v>
      </c>
      <c r="LZN398" s="62">
        <v>52141525</v>
      </c>
      <c r="LZO398" s="62">
        <v>52141525</v>
      </c>
      <c r="LZP398" s="62">
        <v>52141525</v>
      </c>
      <c r="LZQ398" s="62">
        <v>52141525</v>
      </c>
      <c r="LZR398" s="62">
        <v>52141525</v>
      </c>
      <c r="LZS398" s="62">
        <v>52141525</v>
      </c>
      <c r="LZT398" s="62">
        <v>52141525</v>
      </c>
      <c r="LZU398" s="62">
        <v>52141525</v>
      </c>
      <c r="LZV398" s="62">
        <v>52141525</v>
      </c>
      <c r="LZW398" s="62">
        <v>52141525</v>
      </c>
      <c r="LZX398" s="62">
        <v>52141525</v>
      </c>
      <c r="LZY398" s="62">
        <v>52141525</v>
      </c>
      <c r="LZZ398" s="62">
        <v>52141525</v>
      </c>
      <c r="MAA398" s="62">
        <v>52141525</v>
      </c>
      <c r="MAB398" s="62">
        <v>52141525</v>
      </c>
      <c r="MAC398" s="62">
        <v>52141525</v>
      </c>
      <c r="MAD398" s="62">
        <v>52141525</v>
      </c>
      <c r="MAE398" s="62">
        <v>52141525</v>
      </c>
      <c r="MAF398" s="62">
        <v>52141525</v>
      </c>
      <c r="MAG398" s="62">
        <v>52141525</v>
      </c>
      <c r="MAH398" s="62">
        <v>52141525</v>
      </c>
      <c r="MAI398" s="62">
        <v>52141525</v>
      </c>
      <c r="MAJ398" s="62">
        <v>52141525</v>
      </c>
      <c r="MAK398" s="62">
        <v>52141525</v>
      </c>
      <c r="MAL398" s="62">
        <v>52141525</v>
      </c>
      <c r="MAM398" s="62">
        <v>52141525</v>
      </c>
      <c r="MAN398" s="62">
        <v>52141525</v>
      </c>
      <c r="MAO398" s="62">
        <v>52141525</v>
      </c>
      <c r="MAP398" s="62">
        <v>52141525</v>
      </c>
      <c r="MAQ398" s="62">
        <v>52141525</v>
      </c>
      <c r="MAR398" s="62">
        <v>52141525</v>
      </c>
      <c r="MAS398" s="62">
        <v>52141525</v>
      </c>
      <c r="MAT398" s="62">
        <v>52141525</v>
      </c>
      <c r="MAU398" s="62">
        <v>52141525</v>
      </c>
      <c r="MAV398" s="62">
        <v>52141525</v>
      </c>
      <c r="MAW398" s="62">
        <v>52141525</v>
      </c>
      <c r="MAX398" s="62">
        <v>52141525</v>
      </c>
      <c r="MAY398" s="62">
        <v>52141525</v>
      </c>
      <c r="MAZ398" s="62">
        <v>52141525</v>
      </c>
      <c r="MBA398" s="62">
        <v>52141525</v>
      </c>
      <c r="MBB398" s="62">
        <v>52141525</v>
      </c>
      <c r="MBC398" s="62">
        <v>52141525</v>
      </c>
      <c r="MBD398" s="62">
        <v>52141525</v>
      </c>
      <c r="MBE398" s="62">
        <v>52141525</v>
      </c>
      <c r="MBF398" s="62">
        <v>52141525</v>
      </c>
      <c r="MBG398" s="62">
        <v>52141525</v>
      </c>
      <c r="MBH398" s="62">
        <v>52141525</v>
      </c>
      <c r="MBI398" s="62">
        <v>52141525</v>
      </c>
      <c r="MBJ398" s="62">
        <v>52141525</v>
      </c>
      <c r="MBK398" s="62">
        <v>52141525</v>
      </c>
      <c r="MBL398" s="62">
        <v>52141525</v>
      </c>
      <c r="MBM398" s="62">
        <v>52141525</v>
      </c>
      <c r="MBN398" s="62">
        <v>52141525</v>
      </c>
      <c r="MBO398" s="62">
        <v>52141525</v>
      </c>
      <c r="MBP398" s="62">
        <v>52141525</v>
      </c>
      <c r="MBQ398" s="62">
        <v>52141525</v>
      </c>
      <c r="MBR398" s="62">
        <v>52141525</v>
      </c>
      <c r="MBS398" s="62">
        <v>52141525</v>
      </c>
      <c r="MBT398" s="62">
        <v>52141525</v>
      </c>
      <c r="MBU398" s="62">
        <v>52141525</v>
      </c>
      <c r="MBV398" s="62">
        <v>52141525</v>
      </c>
      <c r="MBW398" s="62">
        <v>52141525</v>
      </c>
      <c r="MBX398" s="62">
        <v>52141525</v>
      </c>
      <c r="MBY398" s="62">
        <v>52141525</v>
      </c>
      <c r="MBZ398" s="62">
        <v>52141525</v>
      </c>
      <c r="MCA398" s="62">
        <v>52141525</v>
      </c>
      <c r="MCB398" s="62">
        <v>52141525</v>
      </c>
      <c r="MCC398" s="62">
        <v>52141525</v>
      </c>
      <c r="MCD398" s="62">
        <v>52141525</v>
      </c>
      <c r="MCE398" s="62">
        <v>52141525</v>
      </c>
      <c r="MCF398" s="62">
        <v>52141525</v>
      </c>
      <c r="MCG398" s="62">
        <v>52141525</v>
      </c>
      <c r="MCH398" s="62">
        <v>52141525</v>
      </c>
      <c r="MCI398" s="62">
        <v>52141525</v>
      </c>
      <c r="MCJ398" s="62">
        <v>52141525</v>
      </c>
      <c r="MCK398" s="62">
        <v>52141525</v>
      </c>
      <c r="MCL398" s="62">
        <v>52141525</v>
      </c>
      <c r="MCM398" s="62">
        <v>52141525</v>
      </c>
      <c r="MCN398" s="62">
        <v>52141525</v>
      </c>
      <c r="MCO398" s="62">
        <v>52141525</v>
      </c>
      <c r="MCP398" s="62">
        <v>52141525</v>
      </c>
      <c r="MCQ398" s="62">
        <v>52141525</v>
      </c>
      <c r="MCR398" s="62">
        <v>52141525</v>
      </c>
      <c r="MCS398" s="62">
        <v>52141525</v>
      </c>
      <c r="MCT398" s="62">
        <v>52141525</v>
      </c>
      <c r="MCU398" s="62">
        <v>52141525</v>
      </c>
      <c r="MCV398" s="62">
        <v>52141525</v>
      </c>
      <c r="MCW398" s="62">
        <v>52141525</v>
      </c>
      <c r="MCX398" s="62">
        <v>52141525</v>
      </c>
      <c r="MCY398" s="62">
        <v>52141525</v>
      </c>
      <c r="MCZ398" s="62">
        <v>52141525</v>
      </c>
      <c r="MDA398" s="62">
        <v>52141525</v>
      </c>
      <c r="MDB398" s="62">
        <v>52141525</v>
      </c>
      <c r="MDC398" s="62">
        <v>52141525</v>
      </c>
      <c r="MDD398" s="62">
        <v>52141525</v>
      </c>
      <c r="MDE398" s="62">
        <v>52141525</v>
      </c>
      <c r="MDF398" s="62">
        <v>52141525</v>
      </c>
      <c r="MDG398" s="62">
        <v>52141525</v>
      </c>
      <c r="MDH398" s="62">
        <v>52141525</v>
      </c>
      <c r="MDI398" s="62">
        <v>52141525</v>
      </c>
      <c r="MDJ398" s="62">
        <v>52141525</v>
      </c>
      <c r="MDK398" s="62">
        <v>52141525</v>
      </c>
      <c r="MDL398" s="62">
        <v>52141525</v>
      </c>
      <c r="MDM398" s="62">
        <v>52141525</v>
      </c>
      <c r="MDN398" s="62">
        <v>52141525</v>
      </c>
      <c r="MDO398" s="62">
        <v>52141525</v>
      </c>
      <c r="MDP398" s="62">
        <v>52141525</v>
      </c>
      <c r="MDQ398" s="62">
        <v>52141525</v>
      </c>
      <c r="MDR398" s="62">
        <v>52141525</v>
      </c>
      <c r="MDS398" s="62">
        <v>52141525</v>
      </c>
      <c r="MDT398" s="62">
        <v>52141525</v>
      </c>
      <c r="MDU398" s="62">
        <v>52141525</v>
      </c>
      <c r="MDV398" s="62">
        <v>52141525</v>
      </c>
      <c r="MDW398" s="62">
        <v>52141525</v>
      </c>
      <c r="MDX398" s="62">
        <v>52141525</v>
      </c>
      <c r="MDY398" s="62">
        <v>52141525</v>
      </c>
      <c r="MDZ398" s="62">
        <v>52141525</v>
      </c>
      <c r="MEA398" s="62">
        <v>52141525</v>
      </c>
      <c r="MEB398" s="62">
        <v>52141525</v>
      </c>
      <c r="MEC398" s="62">
        <v>52141525</v>
      </c>
      <c r="MED398" s="62">
        <v>52141525</v>
      </c>
      <c r="MEE398" s="62">
        <v>52141525</v>
      </c>
      <c r="MEF398" s="62">
        <v>52141525</v>
      </c>
      <c r="MEG398" s="62">
        <v>52141525</v>
      </c>
      <c r="MEH398" s="62">
        <v>52141525</v>
      </c>
      <c r="MEI398" s="62">
        <v>52141525</v>
      </c>
      <c r="MEJ398" s="62">
        <v>52141525</v>
      </c>
      <c r="MEK398" s="62">
        <v>52141525</v>
      </c>
      <c r="MEL398" s="62">
        <v>52141525</v>
      </c>
      <c r="MEM398" s="62">
        <v>52141525</v>
      </c>
      <c r="MEN398" s="62">
        <v>52141525</v>
      </c>
      <c r="MEO398" s="62">
        <v>52141525</v>
      </c>
      <c r="MEP398" s="62">
        <v>52141525</v>
      </c>
      <c r="MEQ398" s="62">
        <v>52141525</v>
      </c>
      <c r="MER398" s="62">
        <v>52141525</v>
      </c>
      <c r="MES398" s="62">
        <v>52141525</v>
      </c>
      <c r="MET398" s="62">
        <v>52141525</v>
      </c>
      <c r="MEU398" s="62">
        <v>52141525</v>
      </c>
      <c r="MEV398" s="62">
        <v>52141525</v>
      </c>
      <c r="MEW398" s="62">
        <v>52141525</v>
      </c>
      <c r="MEX398" s="62">
        <v>52141525</v>
      </c>
      <c r="MEY398" s="62">
        <v>52141525</v>
      </c>
      <c r="MEZ398" s="62">
        <v>52141525</v>
      </c>
      <c r="MFA398" s="62">
        <v>52141525</v>
      </c>
      <c r="MFB398" s="62">
        <v>52141525</v>
      </c>
      <c r="MFC398" s="62">
        <v>52141525</v>
      </c>
      <c r="MFD398" s="62">
        <v>52141525</v>
      </c>
      <c r="MFE398" s="62">
        <v>52141525</v>
      </c>
      <c r="MFF398" s="62">
        <v>52141525</v>
      </c>
      <c r="MFG398" s="62">
        <v>52141525</v>
      </c>
      <c r="MFH398" s="62">
        <v>52141525</v>
      </c>
      <c r="MFI398" s="62">
        <v>52141525</v>
      </c>
      <c r="MFJ398" s="62">
        <v>52141525</v>
      </c>
      <c r="MFK398" s="62">
        <v>52141525</v>
      </c>
      <c r="MFL398" s="62">
        <v>52141525</v>
      </c>
      <c r="MFM398" s="62">
        <v>52141525</v>
      </c>
      <c r="MFN398" s="62">
        <v>52141525</v>
      </c>
      <c r="MFO398" s="62">
        <v>52141525</v>
      </c>
      <c r="MFP398" s="62">
        <v>52141525</v>
      </c>
      <c r="MFQ398" s="62">
        <v>52141525</v>
      </c>
      <c r="MFR398" s="62">
        <v>52141525</v>
      </c>
      <c r="MFS398" s="62">
        <v>52141525</v>
      </c>
      <c r="MFT398" s="62">
        <v>52141525</v>
      </c>
      <c r="MFU398" s="62">
        <v>52141525</v>
      </c>
      <c r="MFV398" s="62">
        <v>52141525</v>
      </c>
      <c r="MFW398" s="62">
        <v>52141525</v>
      </c>
      <c r="MFX398" s="62">
        <v>52141525</v>
      </c>
      <c r="MFY398" s="62">
        <v>52141525</v>
      </c>
      <c r="MFZ398" s="62">
        <v>52141525</v>
      </c>
      <c r="MGA398" s="62">
        <v>52141525</v>
      </c>
      <c r="MGB398" s="62">
        <v>52141525</v>
      </c>
      <c r="MGC398" s="62">
        <v>52141525</v>
      </c>
      <c r="MGD398" s="62">
        <v>52141525</v>
      </c>
      <c r="MGE398" s="62">
        <v>52141525</v>
      </c>
      <c r="MGF398" s="62">
        <v>52141525</v>
      </c>
      <c r="MGG398" s="62">
        <v>52141525</v>
      </c>
      <c r="MGH398" s="62">
        <v>52141525</v>
      </c>
      <c r="MGI398" s="62">
        <v>52141525</v>
      </c>
      <c r="MGJ398" s="62">
        <v>52141525</v>
      </c>
      <c r="MGK398" s="62">
        <v>52141525</v>
      </c>
      <c r="MGL398" s="62">
        <v>52141525</v>
      </c>
      <c r="MGM398" s="62">
        <v>52141525</v>
      </c>
      <c r="MGN398" s="62">
        <v>52141525</v>
      </c>
      <c r="MGO398" s="62">
        <v>52141525</v>
      </c>
      <c r="MGP398" s="62">
        <v>52141525</v>
      </c>
      <c r="MGQ398" s="62">
        <v>52141525</v>
      </c>
      <c r="MGR398" s="62">
        <v>52141525</v>
      </c>
      <c r="MGS398" s="62">
        <v>52141525</v>
      </c>
      <c r="MGT398" s="62">
        <v>52141525</v>
      </c>
      <c r="MGU398" s="62">
        <v>52141525</v>
      </c>
      <c r="MGV398" s="62">
        <v>52141525</v>
      </c>
      <c r="MGW398" s="62">
        <v>52141525</v>
      </c>
      <c r="MGX398" s="62">
        <v>52141525</v>
      </c>
      <c r="MGY398" s="62">
        <v>52141525</v>
      </c>
      <c r="MGZ398" s="62">
        <v>52141525</v>
      </c>
      <c r="MHA398" s="62">
        <v>52141525</v>
      </c>
      <c r="MHB398" s="62">
        <v>52141525</v>
      </c>
      <c r="MHC398" s="62">
        <v>52141525</v>
      </c>
      <c r="MHD398" s="62">
        <v>52141525</v>
      </c>
      <c r="MHE398" s="62">
        <v>52141525</v>
      </c>
      <c r="MHF398" s="62">
        <v>52141525</v>
      </c>
      <c r="MHG398" s="62">
        <v>52141525</v>
      </c>
      <c r="MHH398" s="62">
        <v>52141525</v>
      </c>
      <c r="MHI398" s="62">
        <v>52141525</v>
      </c>
      <c r="MHJ398" s="62">
        <v>52141525</v>
      </c>
      <c r="MHK398" s="62">
        <v>52141525</v>
      </c>
      <c r="MHL398" s="62">
        <v>52141525</v>
      </c>
      <c r="MHM398" s="62">
        <v>52141525</v>
      </c>
      <c r="MHN398" s="62">
        <v>52141525</v>
      </c>
      <c r="MHO398" s="62">
        <v>52141525</v>
      </c>
      <c r="MHP398" s="62">
        <v>52141525</v>
      </c>
      <c r="MHQ398" s="62">
        <v>52141525</v>
      </c>
      <c r="MHR398" s="62">
        <v>52141525</v>
      </c>
      <c r="MHS398" s="62">
        <v>52141525</v>
      </c>
      <c r="MHT398" s="62">
        <v>52141525</v>
      </c>
      <c r="MHU398" s="62">
        <v>52141525</v>
      </c>
      <c r="MHV398" s="62">
        <v>52141525</v>
      </c>
      <c r="MHW398" s="62">
        <v>52141525</v>
      </c>
      <c r="MHX398" s="62">
        <v>52141525</v>
      </c>
      <c r="MHY398" s="62">
        <v>52141525</v>
      </c>
      <c r="MHZ398" s="62">
        <v>52141525</v>
      </c>
      <c r="MIA398" s="62">
        <v>52141525</v>
      </c>
      <c r="MIB398" s="62">
        <v>52141525</v>
      </c>
      <c r="MIC398" s="62">
        <v>52141525</v>
      </c>
      <c r="MID398" s="62">
        <v>52141525</v>
      </c>
      <c r="MIE398" s="62">
        <v>52141525</v>
      </c>
      <c r="MIF398" s="62">
        <v>52141525</v>
      </c>
      <c r="MIG398" s="62">
        <v>52141525</v>
      </c>
      <c r="MIH398" s="62">
        <v>52141525</v>
      </c>
      <c r="MII398" s="62">
        <v>52141525</v>
      </c>
      <c r="MIJ398" s="62">
        <v>52141525</v>
      </c>
      <c r="MIK398" s="62">
        <v>52141525</v>
      </c>
      <c r="MIL398" s="62">
        <v>52141525</v>
      </c>
      <c r="MIM398" s="62">
        <v>52141525</v>
      </c>
      <c r="MIN398" s="62">
        <v>52141525</v>
      </c>
      <c r="MIO398" s="62">
        <v>52141525</v>
      </c>
      <c r="MIP398" s="62">
        <v>52141525</v>
      </c>
      <c r="MIQ398" s="62">
        <v>52141525</v>
      </c>
      <c r="MIR398" s="62">
        <v>52141525</v>
      </c>
      <c r="MIS398" s="62">
        <v>52141525</v>
      </c>
      <c r="MIT398" s="62">
        <v>52141525</v>
      </c>
      <c r="MIU398" s="62">
        <v>52141525</v>
      </c>
      <c r="MIV398" s="62">
        <v>52141525</v>
      </c>
      <c r="MIW398" s="62">
        <v>52141525</v>
      </c>
      <c r="MIX398" s="62">
        <v>52141525</v>
      </c>
      <c r="MIY398" s="62">
        <v>52141525</v>
      </c>
      <c r="MIZ398" s="62">
        <v>52141525</v>
      </c>
      <c r="MJA398" s="62">
        <v>52141525</v>
      </c>
      <c r="MJB398" s="62">
        <v>52141525</v>
      </c>
      <c r="MJC398" s="62">
        <v>52141525</v>
      </c>
      <c r="MJD398" s="62">
        <v>52141525</v>
      </c>
      <c r="MJE398" s="62">
        <v>52141525</v>
      </c>
      <c r="MJF398" s="62">
        <v>52141525</v>
      </c>
      <c r="MJG398" s="62">
        <v>52141525</v>
      </c>
      <c r="MJH398" s="62">
        <v>52141525</v>
      </c>
      <c r="MJI398" s="62">
        <v>52141525</v>
      </c>
      <c r="MJJ398" s="62">
        <v>52141525</v>
      </c>
      <c r="MJK398" s="62">
        <v>52141525</v>
      </c>
      <c r="MJL398" s="62">
        <v>52141525</v>
      </c>
      <c r="MJM398" s="62">
        <v>52141525</v>
      </c>
      <c r="MJN398" s="62">
        <v>52141525</v>
      </c>
      <c r="MJO398" s="62">
        <v>52141525</v>
      </c>
      <c r="MJP398" s="62">
        <v>52141525</v>
      </c>
      <c r="MJQ398" s="62">
        <v>52141525</v>
      </c>
      <c r="MJR398" s="62">
        <v>52141525</v>
      </c>
      <c r="MJS398" s="62">
        <v>52141525</v>
      </c>
      <c r="MJT398" s="62">
        <v>52141525</v>
      </c>
      <c r="MJU398" s="62">
        <v>52141525</v>
      </c>
      <c r="MJV398" s="62">
        <v>52141525</v>
      </c>
      <c r="MJW398" s="62">
        <v>52141525</v>
      </c>
      <c r="MJX398" s="62">
        <v>52141525</v>
      </c>
      <c r="MJY398" s="62">
        <v>52141525</v>
      </c>
      <c r="MJZ398" s="62">
        <v>52141525</v>
      </c>
      <c r="MKA398" s="62">
        <v>52141525</v>
      </c>
      <c r="MKB398" s="62">
        <v>52141525</v>
      </c>
      <c r="MKC398" s="62">
        <v>52141525</v>
      </c>
      <c r="MKD398" s="62">
        <v>52141525</v>
      </c>
      <c r="MKE398" s="62">
        <v>52141525</v>
      </c>
      <c r="MKF398" s="62">
        <v>52141525</v>
      </c>
      <c r="MKG398" s="62">
        <v>52141525</v>
      </c>
      <c r="MKH398" s="62">
        <v>52141525</v>
      </c>
      <c r="MKI398" s="62">
        <v>52141525</v>
      </c>
      <c r="MKJ398" s="62">
        <v>52141525</v>
      </c>
      <c r="MKK398" s="62">
        <v>52141525</v>
      </c>
      <c r="MKL398" s="62">
        <v>52141525</v>
      </c>
      <c r="MKM398" s="62">
        <v>52141525</v>
      </c>
      <c r="MKN398" s="62">
        <v>52141525</v>
      </c>
      <c r="MKO398" s="62">
        <v>52141525</v>
      </c>
      <c r="MKP398" s="62">
        <v>52141525</v>
      </c>
      <c r="MKQ398" s="62">
        <v>52141525</v>
      </c>
      <c r="MKR398" s="62">
        <v>52141525</v>
      </c>
      <c r="MKS398" s="62">
        <v>52141525</v>
      </c>
      <c r="MKT398" s="62">
        <v>52141525</v>
      </c>
      <c r="MKU398" s="62">
        <v>52141525</v>
      </c>
      <c r="MKV398" s="62">
        <v>52141525</v>
      </c>
      <c r="MKW398" s="62">
        <v>52141525</v>
      </c>
      <c r="MKX398" s="62">
        <v>52141525</v>
      </c>
      <c r="MKY398" s="62">
        <v>52141525</v>
      </c>
      <c r="MKZ398" s="62">
        <v>52141525</v>
      </c>
      <c r="MLA398" s="62">
        <v>52141525</v>
      </c>
      <c r="MLB398" s="62">
        <v>52141525</v>
      </c>
      <c r="MLC398" s="62">
        <v>52141525</v>
      </c>
      <c r="MLD398" s="62">
        <v>52141525</v>
      </c>
      <c r="MLE398" s="62">
        <v>52141525</v>
      </c>
      <c r="MLF398" s="62">
        <v>52141525</v>
      </c>
      <c r="MLG398" s="62">
        <v>52141525</v>
      </c>
      <c r="MLH398" s="62">
        <v>52141525</v>
      </c>
      <c r="MLI398" s="62">
        <v>52141525</v>
      </c>
      <c r="MLJ398" s="62">
        <v>52141525</v>
      </c>
      <c r="MLK398" s="62">
        <v>52141525</v>
      </c>
      <c r="MLL398" s="62">
        <v>52141525</v>
      </c>
      <c r="MLM398" s="62">
        <v>52141525</v>
      </c>
      <c r="MLN398" s="62">
        <v>52141525</v>
      </c>
      <c r="MLO398" s="62">
        <v>52141525</v>
      </c>
      <c r="MLP398" s="62">
        <v>52141525</v>
      </c>
      <c r="MLQ398" s="62">
        <v>52141525</v>
      </c>
      <c r="MLR398" s="62">
        <v>52141525</v>
      </c>
      <c r="MLS398" s="62">
        <v>52141525</v>
      </c>
      <c r="MLT398" s="62">
        <v>52141525</v>
      </c>
      <c r="MLU398" s="62">
        <v>52141525</v>
      </c>
      <c r="MLV398" s="62">
        <v>52141525</v>
      </c>
      <c r="MLW398" s="62">
        <v>52141525</v>
      </c>
      <c r="MLX398" s="62">
        <v>52141525</v>
      </c>
      <c r="MLY398" s="62">
        <v>52141525</v>
      </c>
      <c r="MLZ398" s="62">
        <v>52141525</v>
      </c>
      <c r="MMA398" s="62">
        <v>52141525</v>
      </c>
      <c r="MMB398" s="62">
        <v>52141525</v>
      </c>
      <c r="MMC398" s="62">
        <v>52141525</v>
      </c>
      <c r="MMD398" s="62">
        <v>52141525</v>
      </c>
      <c r="MME398" s="62">
        <v>52141525</v>
      </c>
      <c r="MMF398" s="62">
        <v>52141525</v>
      </c>
      <c r="MMG398" s="62">
        <v>52141525</v>
      </c>
      <c r="MMH398" s="62">
        <v>52141525</v>
      </c>
      <c r="MMI398" s="62">
        <v>52141525</v>
      </c>
      <c r="MMJ398" s="62">
        <v>52141525</v>
      </c>
      <c r="MMK398" s="62">
        <v>52141525</v>
      </c>
      <c r="MML398" s="62">
        <v>52141525</v>
      </c>
      <c r="MMM398" s="62">
        <v>52141525</v>
      </c>
      <c r="MMN398" s="62">
        <v>52141525</v>
      </c>
      <c r="MMO398" s="62">
        <v>52141525</v>
      </c>
      <c r="MMP398" s="62">
        <v>52141525</v>
      </c>
      <c r="MMQ398" s="62">
        <v>52141525</v>
      </c>
      <c r="MMR398" s="62">
        <v>52141525</v>
      </c>
      <c r="MMS398" s="62">
        <v>52141525</v>
      </c>
      <c r="MMT398" s="62">
        <v>52141525</v>
      </c>
      <c r="MMU398" s="62">
        <v>52141525</v>
      </c>
      <c r="MMV398" s="62">
        <v>52141525</v>
      </c>
      <c r="MMW398" s="62">
        <v>52141525</v>
      </c>
      <c r="MMX398" s="62">
        <v>52141525</v>
      </c>
      <c r="MMY398" s="62">
        <v>52141525</v>
      </c>
      <c r="MMZ398" s="62">
        <v>52141525</v>
      </c>
      <c r="MNA398" s="62">
        <v>52141525</v>
      </c>
      <c r="MNB398" s="62">
        <v>52141525</v>
      </c>
      <c r="MNC398" s="62">
        <v>52141525</v>
      </c>
      <c r="MND398" s="62">
        <v>52141525</v>
      </c>
      <c r="MNE398" s="62">
        <v>52141525</v>
      </c>
      <c r="MNF398" s="62">
        <v>52141525</v>
      </c>
      <c r="MNG398" s="62">
        <v>52141525</v>
      </c>
      <c r="MNH398" s="62">
        <v>52141525</v>
      </c>
      <c r="MNI398" s="62">
        <v>52141525</v>
      </c>
      <c r="MNJ398" s="62">
        <v>52141525</v>
      </c>
      <c r="MNK398" s="62">
        <v>52141525</v>
      </c>
      <c r="MNL398" s="62">
        <v>52141525</v>
      </c>
      <c r="MNM398" s="62">
        <v>52141525</v>
      </c>
      <c r="MNN398" s="62">
        <v>52141525</v>
      </c>
      <c r="MNO398" s="62">
        <v>52141525</v>
      </c>
      <c r="MNP398" s="62">
        <v>52141525</v>
      </c>
      <c r="MNQ398" s="62">
        <v>52141525</v>
      </c>
      <c r="MNR398" s="62">
        <v>52141525</v>
      </c>
      <c r="MNS398" s="62">
        <v>52141525</v>
      </c>
      <c r="MNT398" s="62">
        <v>52141525</v>
      </c>
      <c r="MNU398" s="62">
        <v>52141525</v>
      </c>
      <c r="MNV398" s="62">
        <v>52141525</v>
      </c>
      <c r="MNW398" s="62">
        <v>52141525</v>
      </c>
      <c r="MNX398" s="62">
        <v>52141525</v>
      </c>
      <c r="MNY398" s="62">
        <v>52141525</v>
      </c>
      <c r="MNZ398" s="62">
        <v>52141525</v>
      </c>
      <c r="MOA398" s="62">
        <v>52141525</v>
      </c>
      <c r="MOB398" s="62">
        <v>52141525</v>
      </c>
      <c r="MOC398" s="62">
        <v>52141525</v>
      </c>
      <c r="MOD398" s="62">
        <v>52141525</v>
      </c>
      <c r="MOE398" s="62">
        <v>52141525</v>
      </c>
      <c r="MOF398" s="62">
        <v>52141525</v>
      </c>
      <c r="MOG398" s="62">
        <v>52141525</v>
      </c>
      <c r="MOH398" s="62">
        <v>52141525</v>
      </c>
      <c r="MOI398" s="62">
        <v>52141525</v>
      </c>
      <c r="MOJ398" s="62">
        <v>52141525</v>
      </c>
      <c r="MOK398" s="62">
        <v>52141525</v>
      </c>
      <c r="MOL398" s="62">
        <v>52141525</v>
      </c>
      <c r="MOM398" s="62">
        <v>52141525</v>
      </c>
      <c r="MON398" s="62">
        <v>52141525</v>
      </c>
      <c r="MOO398" s="62">
        <v>52141525</v>
      </c>
      <c r="MOP398" s="62">
        <v>52141525</v>
      </c>
      <c r="MOQ398" s="62">
        <v>52141525</v>
      </c>
      <c r="MOR398" s="62">
        <v>52141525</v>
      </c>
      <c r="MOS398" s="62">
        <v>52141525</v>
      </c>
      <c r="MOT398" s="62">
        <v>52141525</v>
      </c>
      <c r="MOU398" s="62">
        <v>52141525</v>
      </c>
      <c r="MOV398" s="62">
        <v>52141525</v>
      </c>
      <c r="MOW398" s="62">
        <v>52141525</v>
      </c>
      <c r="MOX398" s="62">
        <v>52141525</v>
      </c>
      <c r="MOY398" s="62">
        <v>52141525</v>
      </c>
      <c r="MOZ398" s="62">
        <v>52141525</v>
      </c>
      <c r="MPA398" s="62">
        <v>52141525</v>
      </c>
      <c r="MPB398" s="62">
        <v>52141525</v>
      </c>
      <c r="MPC398" s="62">
        <v>52141525</v>
      </c>
      <c r="MPD398" s="62">
        <v>52141525</v>
      </c>
      <c r="MPE398" s="62">
        <v>52141525</v>
      </c>
      <c r="MPF398" s="62">
        <v>52141525</v>
      </c>
      <c r="MPG398" s="62">
        <v>52141525</v>
      </c>
      <c r="MPH398" s="62">
        <v>52141525</v>
      </c>
      <c r="MPI398" s="62">
        <v>52141525</v>
      </c>
      <c r="MPJ398" s="62">
        <v>52141525</v>
      </c>
      <c r="MPK398" s="62">
        <v>52141525</v>
      </c>
      <c r="MPL398" s="62">
        <v>52141525</v>
      </c>
      <c r="MPM398" s="62">
        <v>52141525</v>
      </c>
      <c r="MPN398" s="62">
        <v>52141525</v>
      </c>
      <c r="MPO398" s="62">
        <v>52141525</v>
      </c>
      <c r="MPP398" s="62">
        <v>52141525</v>
      </c>
      <c r="MPQ398" s="62">
        <v>52141525</v>
      </c>
      <c r="MPR398" s="62">
        <v>52141525</v>
      </c>
      <c r="MPS398" s="62">
        <v>52141525</v>
      </c>
      <c r="MPT398" s="62">
        <v>52141525</v>
      </c>
      <c r="MPU398" s="62">
        <v>52141525</v>
      </c>
      <c r="MPV398" s="62">
        <v>52141525</v>
      </c>
      <c r="MPW398" s="62">
        <v>52141525</v>
      </c>
      <c r="MPX398" s="62">
        <v>52141525</v>
      </c>
      <c r="MPY398" s="62">
        <v>52141525</v>
      </c>
      <c r="MPZ398" s="62">
        <v>52141525</v>
      </c>
      <c r="MQA398" s="62">
        <v>52141525</v>
      </c>
      <c r="MQB398" s="62">
        <v>52141525</v>
      </c>
      <c r="MQC398" s="62">
        <v>52141525</v>
      </c>
      <c r="MQD398" s="62">
        <v>52141525</v>
      </c>
      <c r="MQE398" s="62">
        <v>52141525</v>
      </c>
      <c r="MQF398" s="62">
        <v>52141525</v>
      </c>
      <c r="MQG398" s="62">
        <v>52141525</v>
      </c>
      <c r="MQH398" s="62">
        <v>52141525</v>
      </c>
      <c r="MQI398" s="62">
        <v>52141525</v>
      </c>
      <c r="MQJ398" s="62">
        <v>52141525</v>
      </c>
      <c r="MQK398" s="62">
        <v>52141525</v>
      </c>
      <c r="MQL398" s="62">
        <v>52141525</v>
      </c>
      <c r="MQM398" s="62">
        <v>52141525</v>
      </c>
      <c r="MQN398" s="62">
        <v>52141525</v>
      </c>
      <c r="MQO398" s="62">
        <v>52141525</v>
      </c>
      <c r="MQP398" s="62">
        <v>52141525</v>
      </c>
      <c r="MQQ398" s="62">
        <v>52141525</v>
      </c>
      <c r="MQR398" s="62">
        <v>52141525</v>
      </c>
      <c r="MQS398" s="62">
        <v>52141525</v>
      </c>
      <c r="MQT398" s="62">
        <v>52141525</v>
      </c>
      <c r="MQU398" s="62">
        <v>52141525</v>
      </c>
      <c r="MQV398" s="62">
        <v>52141525</v>
      </c>
      <c r="MQW398" s="62">
        <v>52141525</v>
      </c>
      <c r="MQX398" s="62">
        <v>52141525</v>
      </c>
      <c r="MQY398" s="62">
        <v>52141525</v>
      </c>
      <c r="MQZ398" s="62">
        <v>52141525</v>
      </c>
      <c r="MRA398" s="62">
        <v>52141525</v>
      </c>
      <c r="MRB398" s="62">
        <v>52141525</v>
      </c>
      <c r="MRC398" s="62">
        <v>52141525</v>
      </c>
      <c r="MRD398" s="62">
        <v>52141525</v>
      </c>
      <c r="MRE398" s="62">
        <v>52141525</v>
      </c>
      <c r="MRF398" s="62">
        <v>52141525</v>
      </c>
      <c r="MRG398" s="62">
        <v>52141525</v>
      </c>
      <c r="MRH398" s="62">
        <v>52141525</v>
      </c>
      <c r="MRI398" s="62">
        <v>52141525</v>
      </c>
      <c r="MRJ398" s="62">
        <v>52141525</v>
      </c>
      <c r="MRK398" s="62">
        <v>52141525</v>
      </c>
      <c r="MRL398" s="62">
        <v>52141525</v>
      </c>
      <c r="MRM398" s="62">
        <v>52141525</v>
      </c>
      <c r="MRN398" s="62">
        <v>52141525</v>
      </c>
      <c r="MRO398" s="62">
        <v>52141525</v>
      </c>
      <c r="MRP398" s="62">
        <v>52141525</v>
      </c>
      <c r="MRQ398" s="62">
        <v>52141525</v>
      </c>
      <c r="MRR398" s="62">
        <v>52141525</v>
      </c>
      <c r="MRS398" s="62">
        <v>52141525</v>
      </c>
      <c r="MRT398" s="62">
        <v>52141525</v>
      </c>
      <c r="MRU398" s="62">
        <v>52141525</v>
      </c>
      <c r="MRV398" s="62">
        <v>52141525</v>
      </c>
      <c r="MRW398" s="62">
        <v>52141525</v>
      </c>
      <c r="MRX398" s="62">
        <v>52141525</v>
      </c>
      <c r="MRY398" s="62">
        <v>52141525</v>
      </c>
      <c r="MRZ398" s="62">
        <v>52141525</v>
      </c>
      <c r="MSA398" s="62">
        <v>52141525</v>
      </c>
      <c r="MSB398" s="62">
        <v>52141525</v>
      </c>
      <c r="MSC398" s="62">
        <v>52141525</v>
      </c>
      <c r="MSD398" s="62">
        <v>52141525</v>
      </c>
      <c r="MSE398" s="62">
        <v>52141525</v>
      </c>
      <c r="MSF398" s="62">
        <v>52141525</v>
      </c>
      <c r="MSG398" s="62">
        <v>52141525</v>
      </c>
      <c r="MSH398" s="62">
        <v>52141525</v>
      </c>
      <c r="MSI398" s="62">
        <v>52141525</v>
      </c>
      <c r="MSJ398" s="62">
        <v>52141525</v>
      </c>
      <c r="MSK398" s="62">
        <v>52141525</v>
      </c>
      <c r="MSL398" s="62">
        <v>52141525</v>
      </c>
      <c r="MSM398" s="62">
        <v>52141525</v>
      </c>
      <c r="MSN398" s="62">
        <v>52141525</v>
      </c>
      <c r="MSO398" s="62">
        <v>52141525</v>
      </c>
      <c r="MSP398" s="62">
        <v>52141525</v>
      </c>
      <c r="MSQ398" s="62">
        <v>52141525</v>
      </c>
      <c r="MSR398" s="62">
        <v>52141525</v>
      </c>
      <c r="MSS398" s="62">
        <v>52141525</v>
      </c>
      <c r="MST398" s="62">
        <v>52141525</v>
      </c>
      <c r="MSU398" s="62">
        <v>52141525</v>
      </c>
      <c r="MSV398" s="62">
        <v>52141525</v>
      </c>
      <c r="MSW398" s="62">
        <v>52141525</v>
      </c>
      <c r="MSX398" s="62">
        <v>52141525</v>
      </c>
      <c r="MSY398" s="62">
        <v>52141525</v>
      </c>
      <c r="MSZ398" s="62">
        <v>52141525</v>
      </c>
      <c r="MTA398" s="62">
        <v>52141525</v>
      </c>
      <c r="MTB398" s="62">
        <v>52141525</v>
      </c>
      <c r="MTC398" s="62">
        <v>52141525</v>
      </c>
      <c r="MTD398" s="62">
        <v>52141525</v>
      </c>
      <c r="MTE398" s="62">
        <v>52141525</v>
      </c>
      <c r="MTF398" s="62">
        <v>52141525</v>
      </c>
      <c r="MTG398" s="62">
        <v>52141525</v>
      </c>
      <c r="MTH398" s="62">
        <v>52141525</v>
      </c>
      <c r="MTI398" s="62">
        <v>52141525</v>
      </c>
      <c r="MTJ398" s="62">
        <v>52141525</v>
      </c>
      <c r="MTK398" s="62">
        <v>52141525</v>
      </c>
      <c r="MTL398" s="62">
        <v>52141525</v>
      </c>
      <c r="MTM398" s="62">
        <v>52141525</v>
      </c>
      <c r="MTN398" s="62">
        <v>52141525</v>
      </c>
      <c r="MTO398" s="62">
        <v>52141525</v>
      </c>
      <c r="MTP398" s="62">
        <v>52141525</v>
      </c>
      <c r="MTQ398" s="62">
        <v>52141525</v>
      </c>
      <c r="MTR398" s="62">
        <v>52141525</v>
      </c>
      <c r="MTS398" s="62">
        <v>52141525</v>
      </c>
      <c r="MTT398" s="62">
        <v>52141525</v>
      </c>
      <c r="MTU398" s="62">
        <v>52141525</v>
      </c>
      <c r="MTV398" s="62">
        <v>52141525</v>
      </c>
      <c r="MTW398" s="62">
        <v>52141525</v>
      </c>
      <c r="MTX398" s="62">
        <v>52141525</v>
      </c>
      <c r="MTY398" s="62">
        <v>52141525</v>
      </c>
      <c r="MTZ398" s="62">
        <v>52141525</v>
      </c>
      <c r="MUA398" s="62">
        <v>52141525</v>
      </c>
      <c r="MUB398" s="62">
        <v>52141525</v>
      </c>
      <c r="MUC398" s="62">
        <v>52141525</v>
      </c>
      <c r="MUD398" s="62">
        <v>52141525</v>
      </c>
      <c r="MUE398" s="62">
        <v>52141525</v>
      </c>
      <c r="MUF398" s="62">
        <v>52141525</v>
      </c>
      <c r="MUG398" s="62">
        <v>52141525</v>
      </c>
      <c r="MUH398" s="62">
        <v>52141525</v>
      </c>
      <c r="MUI398" s="62">
        <v>52141525</v>
      </c>
      <c r="MUJ398" s="62">
        <v>52141525</v>
      </c>
      <c r="MUK398" s="62">
        <v>52141525</v>
      </c>
      <c r="MUL398" s="62">
        <v>52141525</v>
      </c>
      <c r="MUM398" s="62">
        <v>52141525</v>
      </c>
      <c r="MUN398" s="62">
        <v>52141525</v>
      </c>
      <c r="MUO398" s="62">
        <v>52141525</v>
      </c>
      <c r="MUP398" s="62">
        <v>52141525</v>
      </c>
      <c r="MUQ398" s="62">
        <v>52141525</v>
      </c>
      <c r="MUR398" s="62">
        <v>52141525</v>
      </c>
      <c r="MUS398" s="62">
        <v>52141525</v>
      </c>
      <c r="MUT398" s="62">
        <v>52141525</v>
      </c>
      <c r="MUU398" s="62">
        <v>52141525</v>
      </c>
      <c r="MUV398" s="62">
        <v>52141525</v>
      </c>
      <c r="MUW398" s="62">
        <v>52141525</v>
      </c>
      <c r="MUX398" s="62">
        <v>52141525</v>
      </c>
      <c r="MUY398" s="62">
        <v>52141525</v>
      </c>
      <c r="MUZ398" s="62">
        <v>52141525</v>
      </c>
      <c r="MVA398" s="62">
        <v>52141525</v>
      </c>
      <c r="MVB398" s="62">
        <v>52141525</v>
      </c>
      <c r="MVC398" s="62">
        <v>52141525</v>
      </c>
      <c r="MVD398" s="62">
        <v>52141525</v>
      </c>
      <c r="MVE398" s="62">
        <v>52141525</v>
      </c>
      <c r="MVF398" s="62">
        <v>52141525</v>
      </c>
      <c r="MVG398" s="62">
        <v>52141525</v>
      </c>
      <c r="MVH398" s="62">
        <v>52141525</v>
      </c>
      <c r="MVI398" s="62">
        <v>52141525</v>
      </c>
      <c r="MVJ398" s="62">
        <v>52141525</v>
      </c>
      <c r="MVK398" s="62">
        <v>52141525</v>
      </c>
      <c r="MVL398" s="62">
        <v>52141525</v>
      </c>
      <c r="MVM398" s="62">
        <v>52141525</v>
      </c>
      <c r="MVN398" s="62">
        <v>52141525</v>
      </c>
      <c r="MVO398" s="62">
        <v>52141525</v>
      </c>
      <c r="MVP398" s="62">
        <v>52141525</v>
      </c>
      <c r="MVQ398" s="62">
        <v>52141525</v>
      </c>
      <c r="MVR398" s="62">
        <v>52141525</v>
      </c>
      <c r="MVS398" s="62">
        <v>52141525</v>
      </c>
      <c r="MVT398" s="62">
        <v>52141525</v>
      </c>
      <c r="MVU398" s="62">
        <v>52141525</v>
      </c>
      <c r="MVV398" s="62">
        <v>52141525</v>
      </c>
      <c r="MVW398" s="62">
        <v>52141525</v>
      </c>
      <c r="MVX398" s="62">
        <v>52141525</v>
      </c>
      <c r="MVY398" s="62">
        <v>52141525</v>
      </c>
      <c r="MVZ398" s="62">
        <v>52141525</v>
      </c>
      <c r="MWA398" s="62">
        <v>52141525</v>
      </c>
      <c r="MWB398" s="62">
        <v>52141525</v>
      </c>
      <c r="MWC398" s="62">
        <v>52141525</v>
      </c>
      <c r="MWD398" s="62">
        <v>52141525</v>
      </c>
      <c r="MWE398" s="62">
        <v>52141525</v>
      </c>
      <c r="MWF398" s="62">
        <v>52141525</v>
      </c>
      <c r="MWG398" s="62">
        <v>52141525</v>
      </c>
      <c r="MWH398" s="62">
        <v>52141525</v>
      </c>
      <c r="MWI398" s="62">
        <v>52141525</v>
      </c>
      <c r="MWJ398" s="62">
        <v>52141525</v>
      </c>
      <c r="MWK398" s="62">
        <v>52141525</v>
      </c>
      <c r="MWL398" s="62">
        <v>52141525</v>
      </c>
      <c r="MWM398" s="62">
        <v>52141525</v>
      </c>
      <c r="MWN398" s="62">
        <v>52141525</v>
      </c>
      <c r="MWO398" s="62">
        <v>52141525</v>
      </c>
      <c r="MWP398" s="62">
        <v>52141525</v>
      </c>
      <c r="MWQ398" s="62">
        <v>52141525</v>
      </c>
      <c r="MWR398" s="62">
        <v>52141525</v>
      </c>
      <c r="MWS398" s="62">
        <v>52141525</v>
      </c>
      <c r="MWT398" s="62">
        <v>52141525</v>
      </c>
      <c r="MWU398" s="62">
        <v>52141525</v>
      </c>
      <c r="MWV398" s="62">
        <v>52141525</v>
      </c>
      <c r="MWW398" s="62">
        <v>52141525</v>
      </c>
      <c r="MWX398" s="62">
        <v>52141525</v>
      </c>
      <c r="MWY398" s="62">
        <v>52141525</v>
      </c>
      <c r="MWZ398" s="62">
        <v>52141525</v>
      </c>
      <c r="MXA398" s="62">
        <v>52141525</v>
      </c>
      <c r="MXB398" s="62">
        <v>52141525</v>
      </c>
      <c r="MXC398" s="62">
        <v>52141525</v>
      </c>
      <c r="MXD398" s="62">
        <v>52141525</v>
      </c>
      <c r="MXE398" s="62">
        <v>52141525</v>
      </c>
      <c r="MXF398" s="62">
        <v>52141525</v>
      </c>
      <c r="MXG398" s="62">
        <v>52141525</v>
      </c>
      <c r="MXH398" s="62">
        <v>52141525</v>
      </c>
      <c r="MXI398" s="62">
        <v>52141525</v>
      </c>
      <c r="MXJ398" s="62">
        <v>52141525</v>
      </c>
      <c r="MXK398" s="62">
        <v>52141525</v>
      </c>
      <c r="MXL398" s="62">
        <v>52141525</v>
      </c>
      <c r="MXM398" s="62">
        <v>52141525</v>
      </c>
      <c r="MXN398" s="62">
        <v>52141525</v>
      </c>
      <c r="MXO398" s="62">
        <v>52141525</v>
      </c>
      <c r="MXP398" s="62">
        <v>52141525</v>
      </c>
      <c r="MXQ398" s="62">
        <v>52141525</v>
      </c>
      <c r="MXR398" s="62">
        <v>52141525</v>
      </c>
      <c r="MXS398" s="62">
        <v>52141525</v>
      </c>
      <c r="MXT398" s="62">
        <v>52141525</v>
      </c>
      <c r="MXU398" s="62">
        <v>52141525</v>
      </c>
      <c r="MXV398" s="62">
        <v>52141525</v>
      </c>
      <c r="MXW398" s="62">
        <v>52141525</v>
      </c>
      <c r="MXX398" s="62">
        <v>52141525</v>
      </c>
      <c r="MXY398" s="62">
        <v>52141525</v>
      </c>
      <c r="MXZ398" s="62">
        <v>52141525</v>
      </c>
      <c r="MYA398" s="62">
        <v>52141525</v>
      </c>
      <c r="MYB398" s="62">
        <v>52141525</v>
      </c>
      <c r="MYC398" s="62">
        <v>52141525</v>
      </c>
      <c r="MYD398" s="62">
        <v>52141525</v>
      </c>
      <c r="MYE398" s="62">
        <v>52141525</v>
      </c>
      <c r="MYF398" s="62">
        <v>52141525</v>
      </c>
      <c r="MYG398" s="62">
        <v>52141525</v>
      </c>
      <c r="MYH398" s="62">
        <v>52141525</v>
      </c>
      <c r="MYI398" s="62">
        <v>52141525</v>
      </c>
      <c r="MYJ398" s="62">
        <v>52141525</v>
      </c>
      <c r="MYK398" s="62">
        <v>52141525</v>
      </c>
      <c r="MYL398" s="62">
        <v>52141525</v>
      </c>
      <c r="MYM398" s="62">
        <v>52141525</v>
      </c>
      <c r="MYN398" s="62">
        <v>52141525</v>
      </c>
      <c r="MYO398" s="62">
        <v>52141525</v>
      </c>
      <c r="MYP398" s="62">
        <v>52141525</v>
      </c>
      <c r="MYQ398" s="62">
        <v>52141525</v>
      </c>
      <c r="MYR398" s="62">
        <v>52141525</v>
      </c>
      <c r="MYS398" s="62">
        <v>52141525</v>
      </c>
      <c r="MYT398" s="62">
        <v>52141525</v>
      </c>
      <c r="MYU398" s="62">
        <v>52141525</v>
      </c>
      <c r="MYV398" s="62">
        <v>52141525</v>
      </c>
      <c r="MYW398" s="62">
        <v>52141525</v>
      </c>
      <c r="MYX398" s="62">
        <v>52141525</v>
      </c>
      <c r="MYY398" s="62">
        <v>52141525</v>
      </c>
      <c r="MYZ398" s="62">
        <v>52141525</v>
      </c>
      <c r="MZA398" s="62">
        <v>52141525</v>
      </c>
      <c r="MZB398" s="62">
        <v>52141525</v>
      </c>
      <c r="MZC398" s="62">
        <v>52141525</v>
      </c>
      <c r="MZD398" s="62">
        <v>52141525</v>
      </c>
      <c r="MZE398" s="62">
        <v>52141525</v>
      </c>
      <c r="MZF398" s="62">
        <v>52141525</v>
      </c>
      <c r="MZG398" s="62">
        <v>52141525</v>
      </c>
      <c r="MZH398" s="62">
        <v>52141525</v>
      </c>
      <c r="MZI398" s="62">
        <v>52141525</v>
      </c>
      <c r="MZJ398" s="62">
        <v>52141525</v>
      </c>
      <c r="MZK398" s="62">
        <v>52141525</v>
      </c>
      <c r="MZL398" s="62">
        <v>52141525</v>
      </c>
      <c r="MZM398" s="62">
        <v>52141525</v>
      </c>
      <c r="MZN398" s="62">
        <v>52141525</v>
      </c>
      <c r="MZO398" s="62">
        <v>52141525</v>
      </c>
      <c r="MZP398" s="62">
        <v>52141525</v>
      </c>
      <c r="MZQ398" s="62">
        <v>52141525</v>
      </c>
      <c r="MZR398" s="62">
        <v>52141525</v>
      </c>
      <c r="MZS398" s="62">
        <v>52141525</v>
      </c>
      <c r="MZT398" s="62">
        <v>52141525</v>
      </c>
      <c r="MZU398" s="62">
        <v>52141525</v>
      </c>
      <c r="MZV398" s="62">
        <v>52141525</v>
      </c>
      <c r="MZW398" s="62">
        <v>52141525</v>
      </c>
      <c r="MZX398" s="62">
        <v>52141525</v>
      </c>
      <c r="MZY398" s="62">
        <v>52141525</v>
      </c>
      <c r="MZZ398" s="62">
        <v>52141525</v>
      </c>
      <c r="NAA398" s="62">
        <v>52141525</v>
      </c>
      <c r="NAB398" s="62">
        <v>52141525</v>
      </c>
      <c r="NAC398" s="62">
        <v>52141525</v>
      </c>
      <c r="NAD398" s="62">
        <v>52141525</v>
      </c>
      <c r="NAE398" s="62">
        <v>52141525</v>
      </c>
      <c r="NAF398" s="62">
        <v>52141525</v>
      </c>
      <c r="NAG398" s="62">
        <v>52141525</v>
      </c>
      <c r="NAH398" s="62">
        <v>52141525</v>
      </c>
      <c r="NAI398" s="62">
        <v>52141525</v>
      </c>
      <c r="NAJ398" s="62">
        <v>52141525</v>
      </c>
      <c r="NAK398" s="62">
        <v>52141525</v>
      </c>
      <c r="NAL398" s="62">
        <v>52141525</v>
      </c>
      <c r="NAM398" s="62">
        <v>52141525</v>
      </c>
      <c r="NAN398" s="62">
        <v>52141525</v>
      </c>
      <c r="NAO398" s="62">
        <v>52141525</v>
      </c>
      <c r="NAP398" s="62">
        <v>52141525</v>
      </c>
      <c r="NAQ398" s="62">
        <v>52141525</v>
      </c>
      <c r="NAR398" s="62">
        <v>52141525</v>
      </c>
      <c r="NAS398" s="62">
        <v>52141525</v>
      </c>
      <c r="NAT398" s="62">
        <v>52141525</v>
      </c>
      <c r="NAU398" s="62">
        <v>52141525</v>
      </c>
      <c r="NAV398" s="62">
        <v>52141525</v>
      </c>
      <c r="NAW398" s="62">
        <v>52141525</v>
      </c>
      <c r="NAX398" s="62">
        <v>52141525</v>
      </c>
      <c r="NAY398" s="62">
        <v>52141525</v>
      </c>
      <c r="NAZ398" s="62">
        <v>52141525</v>
      </c>
      <c r="NBA398" s="62">
        <v>52141525</v>
      </c>
      <c r="NBB398" s="62">
        <v>52141525</v>
      </c>
      <c r="NBC398" s="62">
        <v>52141525</v>
      </c>
      <c r="NBD398" s="62">
        <v>52141525</v>
      </c>
      <c r="NBE398" s="62">
        <v>52141525</v>
      </c>
      <c r="NBF398" s="62">
        <v>52141525</v>
      </c>
      <c r="NBG398" s="62">
        <v>52141525</v>
      </c>
      <c r="NBH398" s="62">
        <v>52141525</v>
      </c>
      <c r="NBI398" s="62">
        <v>52141525</v>
      </c>
      <c r="NBJ398" s="62">
        <v>52141525</v>
      </c>
      <c r="NBK398" s="62">
        <v>52141525</v>
      </c>
      <c r="NBL398" s="62">
        <v>52141525</v>
      </c>
      <c r="NBM398" s="62">
        <v>52141525</v>
      </c>
      <c r="NBN398" s="62">
        <v>52141525</v>
      </c>
      <c r="NBO398" s="62">
        <v>52141525</v>
      </c>
      <c r="NBP398" s="62">
        <v>52141525</v>
      </c>
      <c r="NBQ398" s="62">
        <v>52141525</v>
      </c>
      <c r="NBR398" s="62">
        <v>52141525</v>
      </c>
      <c r="NBS398" s="62">
        <v>52141525</v>
      </c>
      <c r="NBT398" s="62">
        <v>52141525</v>
      </c>
      <c r="NBU398" s="62">
        <v>52141525</v>
      </c>
      <c r="NBV398" s="62">
        <v>52141525</v>
      </c>
      <c r="NBW398" s="62">
        <v>52141525</v>
      </c>
      <c r="NBX398" s="62">
        <v>52141525</v>
      </c>
      <c r="NBY398" s="62">
        <v>52141525</v>
      </c>
      <c r="NBZ398" s="62">
        <v>52141525</v>
      </c>
      <c r="NCA398" s="62">
        <v>52141525</v>
      </c>
      <c r="NCB398" s="62">
        <v>52141525</v>
      </c>
      <c r="NCC398" s="62">
        <v>52141525</v>
      </c>
      <c r="NCD398" s="62">
        <v>52141525</v>
      </c>
      <c r="NCE398" s="62">
        <v>52141525</v>
      </c>
      <c r="NCF398" s="62">
        <v>52141525</v>
      </c>
      <c r="NCG398" s="62">
        <v>52141525</v>
      </c>
      <c r="NCH398" s="62">
        <v>52141525</v>
      </c>
      <c r="NCI398" s="62">
        <v>52141525</v>
      </c>
      <c r="NCJ398" s="62">
        <v>52141525</v>
      </c>
      <c r="NCK398" s="62">
        <v>52141525</v>
      </c>
      <c r="NCL398" s="62">
        <v>52141525</v>
      </c>
      <c r="NCM398" s="62">
        <v>52141525</v>
      </c>
      <c r="NCN398" s="62">
        <v>52141525</v>
      </c>
      <c r="NCO398" s="62">
        <v>52141525</v>
      </c>
      <c r="NCP398" s="62">
        <v>52141525</v>
      </c>
      <c r="NCQ398" s="62">
        <v>52141525</v>
      </c>
      <c r="NCR398" s="62">
        <v>52141525</v>
      </c>
      <c r="NCS398" s="62">
        <v>52141525</v>
      </c>
      <c r="NCT398" s="62">
        <v>52141525</v>
      </c>
      <c r="NCU398" s="62">
        <v>52141525</v>
      </c>
      <c r="NCV398" s="62">
        <v>52141525</v>
      </c>
      <c r="NCW398" s="62">
        <v>52141525</v>
      </c>
      <c r="NCX398" s="62">
        <v>52141525</v>
      </c>
      <c r="NCY398" s="62">
        <v>52141525</v>
      </c>
      <c r="NCZ398" s="62">
        <v>52141525</v>
      </c>
      <c r="NDA398" s="62">
        <v>52141525</v>
      </c>
      <c r="NDB398" s="62">
        <v>52141525</v>
      </c>
      <c r="NDC398" s="62">
        <v>52141525</v>
      </c>
      <c r="NDD398" s="62">
        <v>52141525</v>
      </c>
      <c r="NDE398" s="62">
        <v>52141525</v>
      </c>
      <c r="NDF398" s="62">
        <v>52141525</v>
      </c>
      <c r="NDG398" s="62">
        <v>52141525</v>
      </c>
      <c r="NDH398" s="62">
        <v>52141525</v>
      </c>
      <c r="NDI398" s="62">
        <v>52141525</v>
      </c>
      <c r="NDJ398" s="62">
        <v>52141525</v>
      </c>
      <c r="NDK398" s="62">
        <v>52141525</v>
      </c>
      <c r="NDL398" s="62">
        <v>52141525</v>
      </c>
      <c r="NDM398" s="62">
        <v>52141525</v>
      </c>
      <c r="NDN398" s="62">
        <v>52141525</v>
      </c>
      <c r="NDO398" s="62">
        <v>52141525</v>
      </c>
      <c r="NDP398" s="62">
        <v>52141525</v>
      </c>
      <c r="NDQ398" s="62">
        <v>52141525</v>
      </c>
      <c r="NDR398" s="62">
        <v>52141525</v>
      </c>
      <c r="NDS398" s="62">
        <v>52141525</v>
      </c>
      <c r="NDT398" s="62">
        <v>52141525</v>
      </c>
      <c r="NDU398" s="62">
        <v>52141525</v>
      </c>
      <c r="NDV398" s="62">
        <v>52141525</v>
      </c>
      <c r="NDW398" s="62">
        <v>52141525</v>
      </c>
      <c r="NDX398" s="62">
        <v>52141525</v>
      </c>
      <c r="NDY398" s="62">
        <v>52141525</v>
      </c>
      <c r="NDZ398" s="62">
        <v>52141525</v>
      </c>
      <c r="NEA398" s="62">
        <v>52141525</v>
      </c>
      <c r="NEB398" s="62">
        <v>52141525</v>
      </c>
      <c r="NEC398" s="62">
        <v>52141525</v>
      </c>
      <c r="NED398" s="62">
        <v>52141525</v>
      </c>
      <c r="NEE398" s="62">
        <v>52141525</v>
      </c>
      <c r="NEF398" s="62">
        <v>52141525</v>
      </c>
      <c r="NEG398" s="62">
        <v>52141525</v>
      </c>
      <c r="NEH398" s="62">
        <v>52141525</v>
      </c>
      <c r="NEI398" s="62">
        <v>52141525</v>
      </c>
      <c r="NEJ398" s="62">
        <v>52141525</v>
      </c>
      <c r="NEK398" s="62">
        <v>52141525</v>
      </c>
      <c r="NEL398" s="62">
        <v>52141525</v>
      </c>
      <c r="NEM398" s="62">
        <v>52141525</v>
      </c>
      <c r="NEN398" s="62">
        <v>52141525</v>
      </c>
      <c r="NEO398" s="62">
        <v>52141525</v>
      </c>
      <c r="NEP398" s="62">
        <v>52141525</v>
      </c>
      <c r="NEQ398" s="62">
        <v>52141525</v>
      </c>
      <c r="NER398" s="62">
        <v>52141525</v>
      </c>
      <c r="NES398" s="62">
        <v>52141525</v>
      </c>
      <c r="NET398" s="62">
        <v>52141525</v>
      </c>
      <c r="NEU398" s="62">
        <v>52141525</v>
      </c>
      <c r="NEV398" s="62">
        <v>52141525</v>
      </c>
      <c r="NEW398" s="62">
        <v>52141525</v>
      </c>
      <c r="NEX398" s="62">
        <v>52141525</v>
      </c>
      <c r="NEY398" s="62">
        <v>52141525</v>
      </c>
      <c r="NEZ398" s="62">
        <v>52141525</v>
      </c>
      <c r="NFA398" s="62">
        <v>52141525</v>
      </c>
      <c r="NFB398" s="62">
        <v>52141525</v>
      </c>
      <c r="NFC398" s="62">
        <v>52141525</v>
      </c>
      <c r="NFD398" s="62">
        <v>52141525</v>
      </c>
      <c r="NFE398" s="62">
        <v>52141525</v>
      </c>
      <c r="NFF398" s="62">
        <v>52141525</v>
      </c>
      <c r="NFG398" s="62">
        <v>52141525</v>
      </c>
      <c r="NFH398" s="62">
        <v>52141525</v>
      </c>
      <c r="NFI398" s="62">
        <v>52141525</v>
      </c>
      <c r="NFJ398" s="62">
        <v>52141525</v>
      </c>
      <c r="NFK398" s="62">
        <v>52141525</v>
      </c>
      <c r="NFL398" s="62">
        <v>52141525</v>
      </c>
      <c r="NFM398" s="62">
        <v>52141525</v>
      </c>
      <c r="NFN398" s="62">
        <v>52141525</v>
      </c>
      <c r="NFO398" s="62">
        <v>52141525</v>
      </c>
      <c r="NFP398" s="62">
        <v>52141525</v>
      </c>
      <c r="NFQ398" s="62">
        <v>52141525</v>
      </c>
      <c r="NFR398" s="62">
        <v>52141525</v>
      </c>
      <c r="NFS398" s="62">
        <v>52141525</v>
      </c>
      <c r="NFT398" s="62">
        <v>52141525</v>
      </c>
      <c r="NFU398" s="62">
        <v>52141525</v>
      </c>
      <c r="NFV398" s="62">
        <v>52141525</v>
      </c>
      <c r="NFW398" s="62">
        <v>52141525</v>
      </c>
      <c r="NFX398" s="62">
        <v>52141525</v>
      </c>
      <c r="NFY398" s="62">
        <v>52141525</v>
      </c>
      <c r="NFZ398" s="62">
        <v>52141525</v>
      </c>
      <c r="NGA398" s="62">
        <v>52141525</v>
      </c>
      <c r="NGB398" s="62">
        <v>52141525</v>
      </c>
      <c r="NGC398" s="62">
        <v>52141525</v>
      </c>
      <c r="NGD398" s="62">
        <v>52141525</v>
      </c>
      <c r="NGE398" s="62">
        <v>52141525</v>
      </c>
      <c r="NGF398" s="62">
        <v>52141525</v>
      </c>
      <c r="NGG398" s="62">
        <v>52141525</v>
      </c>
      <c r="NGH398" s="62">
        <v>52141525</v>
      </c>
      <c r="NGI398" s="62">
        <v>52141525</v>
      </c>
      <c r="NGJ398" s="62">
        <v>52141525</v>
      </c>
      <c r="NGK398" s="62">
        <v>52141525</v>
      </c>
      <c r="NGL398" s="62">
        <v>52141525</v>
      </c>
      <c r="NGM398" s="62">
        <v>52141525</v>
      </c>
      <c r="NGN398" s="62">
        <v>52141525</v>
      </c>
      <c r="NGO398" s="62">
        <v>52141525</v>
      </c>
      <c r="NGP398" s="62">
        <v>52141525</v>
      </c>
      <c r="NGQ398" s="62">
        <v>52141525</v>
      </c>
      <c r="NGR398" s="62">
        <v>52141525</v>
      </c>
      <c r="NGS398" s="62">
        <v>52141525</v>
      </c>
      <c r="NGT398" s="62">
        <v>52141525</v>
      </c>
      <c r="NGU398" s="62">
        <v>52141525</v>
      </c>
      <c r="NGV398" s="62">
        <v>52141525</v>
      </c>
      <c r="NGW398" s="62">
        <v>52141525</v>
      </c>
      <c r="NGX398" s="62">
        <v>52141525</v>
      </c>
      <c r="NGY398" s="62">
        <v>52141525</v>
      </c>
      <c r="NGZ398" s="62">
        <v>52141525</v>
      </c>
      <c r="NHA398" s="62">
        <v>52141525</v>
      </c>
      <c r="NHB398" s="62">
        <v>52141525</v>
      </c>
      <c r="NHC398" s="62">
        <v>52141525</v>
      </c>
      <c r="NHD398" s="62">
        <v>52141525</v>
      </c>
      <c r="NHE398" s="62">
        <v>52141525</v>
      </c>
      <c r="NHF398" s="62">
        <v>52141525</v>
      </c>
      <c r="NHG398" s="62">
        <v>52141525</v>
      </c>
      <c r="NHH398" s="62">
        <v>52141525</v>
      </c>
      <c r="NHI398" s="62">
        <v>52141525</v>
      </c>
      <c r="NHJ398" s="62">
        <v>52141525</v>
      </c>
      <c r="NHK398" s="62">
        <v>52141525</v>
      </c>
      <c r="NHL398" s="62">
        <v>52141525</v>
      </c>
      <c r="NHM398" s="62">
        <v>52141525</v>
      </c>
      <c r="NHN398" s="62">
        <v>52141525</v>
      </c>
      <c r="NHO398" s="62">
        <v>52141525</v>
      </c>
      <c r="NHP398" s="62">
        <v>52141525</v>
      </c>
      <c r="NHQ398" s="62">
        <v>52141525</v>
      </c>
      <c r="NHR398" s="62">
        <v>52141525</v>
      </c>
      <c r="NHS398" s="62">
        <v>52141525</v>
      </c>
      <c r="NHT398" s="62">
        <v>52141525</v>
      </c>
      <c r="NHU398" s="62">
        <v>52141525</v>
      </c>
      <c r="NHV398" s="62">
        <v>52141525</v>
      </c>
      <c r="NHW398" s="62">
        <v>52141525</v>
      </c>
      <c r="NHX398" s="62">
        <v>52141525</v>
      </c>
      <c r="NHY398" s="62">
        <v>52141525</v>
      </c>
      <c r="NHZ398" s="62">
        <v>52141525</v>
      </c>
      <c r="NIA398" s="62">
        <v>52141525</v>
      </c>
      <c r="NIB398" s="62">
        <v>52141525</v>
      </c>
      <c r="NIC398" s="62">
        <v>52141525</v>
      </c>
      <c r="NID398" s="62">
        <v>52141525</v>
      </c>
      <c r="NIE398" s="62">
        <v>52141525</v>
      </c>
      <c r="NIF398" s="62">
        <v>52141525</v>
      </c>
      <c r="NIG398" s="62">
        <v>52141525</v>
      </c>
      <c r="NIH398" s="62">
        <v>52141525</v>
      </c>
      <c r="NII398" s="62">
        <v>52141525</v>
      </c>
      <c r="NIJ398" s="62">
        <v>52141525</v>
      </c>
      <c r="NIK398" s="62">
        <v>52141525</v>
      </c>
      <c r="NIL398" s="62">
        <v>52141525</v>
      </c>
      <c r="NIM398" s="62">
        <v>52141525</v>
      </c>
      <c r="NIN398" s="62">
        <v>52141525</v>
      </c>
      <c r="NIO398" s="62">
        <v>52141525</v>
      </c>
      <c r="NIP398" s="62">
        <v>52141525</v>
      </c>
      <c r="NIQ398" s="62">
        <v>52141525</v>
      </c>
      <c r="NIR398" s="62">
        <v>52141525</v>
      </c>
      <c r="NIS398" s="62">
        <v>52141525</v>
      </c>
      <c r="NIT398" s="62">
        <v>52141525</v>
      </c>
      <c r="NIU398" s="62">
        <v>52141525</v>
      </c>
      <c r="NIV398" s="62">
        <v>52141525</v>
      </c>
      <c r="NIW398" s="62">
        <v>52141525</v>
      </c>
      <c r="NIX398" s="62">
        <v>52141525</v>
      </c>
      <c r="NIY398" s="62">
        <v>52141525</v>
      </c>
      <c r="NIZ398" s="62">
        <v>52141525</v>
      </c>
      <c r="NJA398" s="62">
        <v>52141525</v>
      </c>
      <c r="NJB398" s="62">
        <v>52141525</v>
      </c>
      <c r="NJC398" s="62">
        <v>52141525</v>
      </c>
      <c r="NJD398" s="62">
        <v>52141525</v>
      </c>
      <c r="NJE398" s="62">
        <v>52141525</v>
      </c>
      <c r="NJF398" s="62">
        <v>52141525</v>
      </c>
      <c r="NJG398" s="62">
        <v>52141525</v>
      </c>
      <c r="NJH398" s="62">
        <v>52141525</v>
      </c>
      <c r="NJI398" s="62">
        <v>52141525</v>
      </c>
      <c r="NJJ398" s="62">
        <v>52141525</v>
      </c>
      <c r="NJK398" s="62">
        <v>52141525</v>
      </c>
      <c r="NJL398" s="62">
        <v>52141525</v>
      </c>
      <c r="NJM398" s="62">
        <v>52141525</v>
      </c>
      <c r="NJN398" s="62">
        <v>52141525</v>
      </c>
      <c r="NJO398" s="62">
        <v>52141525</v>
      </c>
      <c r="NJP398" s="62">
        <v>52141525</v>
      </c>
      <c r="NJQ398" s="62">
        <v>52141525</v>
      </c>
      <c r="NJR398" s="62">
        <v>52141525</v>
      </c>
      <c r="NJS398" s="62">
        <v>52141525</v>
      </c>
      <c r="NJT398" s="62">
        <v>52141525</v>
      </c>
      <c r="NJU398" s="62">
        <v>52141525</v>
      </c>
      <c r="NJV398" s="62">
        <v>52141525</v>
      </c>
      <c r="NJW398" s="62">
        <v>52141525</v>
      </c>
      <c r="NJX398" s="62">
        <v>52141525</v>
      </c>
      <c r="NJY398" s="62">
        <v>52141525</v>
      </c>
      <c r="NJZ398" s="62">
        <v>52141525</v>
      </c>
      <c r="NKA398" s="62">
        <v>52141525</v>
      </c>
      <c r="NKB398" s="62">
        <v>52141525</v>
      </c>
      <c r="NKC398" s="62">
        <v>52141525</v>
      </c>
      <c r="NKD398" s="62">
        <v>52141525</v>
      </c>
      <c r="NKE398" s="62">
        <v>52141525</v>
      </c>
      <c r="NKF398" s="62">
        <v>52141525</v>
      </c>
      <c r="NKG398" s="62">
        <v>52141525</v>
      </c>
      <c r="NKH398" s="62">
        <v>52141525</v>
      </c>
      <c r="NKI398" s="62">
        <v>52141525</v>
      </c>
      <c r="NKJ398" s="62">
        <v>52141525</v>
      </c>
      <c r="NKK398" s="62">
        <v>52141525</v>
      </c>
      <c r="NKL398" s="62">
        <v>52141525</v>
      </c>
      <c r="NKM398" s="62">
        <v>52141525</v>
      </c>
      <c r="NKN398" s="62">
        <v>52141525</v>
      </c>
      <c r="NKO398" s="62">
        <v>52141525</v>
      </c>
      <c r="NKP398" s="62">
        <v>52141525</v>
      </c>
      <c r="NKQ398" s="62">
        <v>52141525</v>
      </c>
      <c r="NKR398" s="62">
        <v>52141525</v>
      </c>
      <c r="NKS398" s="62">
        <v>52141525</v>
      </c>
      <c r="NKT398" s="62">
        <v>52141525</v>
      </c>
      <c r="NKU398" s="62">
        <v>52141525</v>
      </c>
      <c r="NKV398" s="62">
        <v>52141525</v>
      </c>
      <c r="NKW398" s="62">
        <v>52141525</v>
      </c>
      <c r="NKX398" s="62">
        <v>52141525</v>
      </c>
      <c r="NKY398" s="62">
        <v>52141525</v>
      </c>
      <c r="NKZ398" s="62">
        <v>52141525</v>
      </c>
      <c r="NLA398" s="62">
        <v>52141525</v>
      </c>
      <c r="NLB398" s="62">
        <v>52141525</v>
      </c>
      <c r="NLC398" s="62">
        <v>52141525</v>
      </c>
      <c r="NLD398" s="62">
        <v>52141525</v>
      </c>
      <c r="NLE398" s="62">
        <v>52141525</v>
      </c>
      <c r="NLF398" s="62">
        <v>52141525</v>
      </c>
      <c r="NLG398" s="62">
        <v>52141525</v>
      </c>
      <c r="NLH398" s="62">
        <v>52141525</v>
      </c>
      <c r="NLI398" s="62">
        <v>52141525</v>
      </c>
      <c r="NLJ398" s="62">
        <v>52141525</v>
      </c>
      <c r="NLK398" s="62">
        <v>52141525</v>
      </c>
      <c r="NLL398" s="62">
        <v>52141525</v>
      </c>
      <c r="NLM398" s="62">
        <v>52141525</v>
      </c>
      <c r="NLN398" s="62">
        <v>52141525</v>
      </c>
      <c r="NLO398" s="62">
        <v>52141525</v>
      </c>
      <c r="NLP398" s="62">
        <v>52141525</v>
      </c>
      <c r="NLQ398" s="62">
        <v>52141525</v>
      </c>
      <c r="NLR398" s="62">
        <v>52141525</v>
      </c>
      <c r="NLS398" s="62">
        <v>52141525</v>
      </c>
      <c r="NLT398" s="62">
        <v>52141525</v>
      </c>
      <c r="NLU398" s="62">
        <v>52141525</v>
      </c>
      <c r="NLV398" s="62">
        <v>52141525</v>
      </c>
      <c r="NLW398" s="62">
        <v>52141525</v>
      </c>
      <c r="NLX398" s="62">
        <v>52141525</v>
      </c>
      <c r="NLY398" s="62">
        <v>52141525</v>
      </c>
      <c r="NLZ398" s="62">
        <v>52141525</v>
      </c>
      <c r="NMA398" s="62">
        <v>52141525</v>
      </c>
      <c r="NMB398" s="62">
        <v>52141525</v>
      </c>
      <c r="NMC398" s="62">
        <v>52141525</v>
      </c>
      <c r="NMD398" s="62">
        <v>52141525</v>
      </c>
      <c r="NME398" s="62">
        <v>52141525</v>
      </c>
      <c r="NMF398" s="62">
        <v>52141525</v>
      </c>
      <c r="NMG398" s="62">
        <v>52141525</v>
      </c>
      <c r="NMH398" s="62">
        <v>52141525</v>
      </c>
      <c r="NMI398" s="62">
        <v>52141525</v>
      </c>
      <c r="NMJ398" s="62">
        <v>52141525</v>
      </c>
      <c r="NMK398" s="62">
        <v>52141525</v>
      </c>
      <c r="NML398" s="62">
        <v>52141525</v>
      </c>
      <c r="NMM398" s="62">
        <v>52141525</v>
      </c>
      <c r="NMN398" s="62">
        <v>52141525</v>
      </c>
      <c r="NMO398" s="62">
        <v>52141525</v>
      </c>
      <c r="NMP398" s="62">
        <v>52141525</v>
      </c>
      <c r="NMQ398" s="62">
        <v>52141525</v>
      </c>
      <c r="NMR398" s="62">
        <v>52141525</v>
      </c>
      <c r="NMS398" s="62">
        <v>52141525</v>
      </c>
      <c r="NMT398" s="62">
        <v>52141525</v>
      </c>
      <c r="NMU398" s="62">
        <v>52141525</v>
      </c>
      <c r="NMV398" s="62">
        <v>52141525</v>
      </c>
      <c r="NMW398" s="62">
        <v>52141525</v>
      </c>
      <c r="NMX398" s="62">
        <v>52141525</v>
      </c>
      <c r="NMY398" s="62">
        <v>52141525</v>
      </c>
      <c r="NMZ398" s="62">
        <v>52141525</v>
      </c>
      <c r="NNA398" s="62">
        <v>52141525</v>
      </c>
      <c r="NNB398" s="62">
        <v>52141525</v>
      </c>
      <c r="NNC398" s="62">
        <v>52141525</v>
      </c>
      <c r="NND398" s="62">
        <v>52141525</v>
      </c>
      <c r="NNE398" s="62">
        <v>52141525</v>
      </c>
      <c r="NNF398" s="62">
        <v>52141525</v>
      </c>
      <c r="NNG398" s="62">
        <v>52141525</v>
      </c>
      <c r="NNH398" s="62">
        <v>52141525</v>
      </c>
      <c r="NNI398" s="62">
        <v>52141525</v>
      </c>
      <c r="NNJ398" s="62">
        <v>52141525</v>
      </c>
      <c r="NNK398" s="62">
        <v>52141525</v>
      </c>
      <c r="NNL398" s="62">
        <v>52141525</v>
      </c>
      <c r="NNM398" s="62">
        <v>52141525</v>
      </c>
      <c r="NNN398" s="62">
        <v>52141525</v>
      </c>
      <c r="NNO398" s="62">
        <v>52141525</v>
      </c>
      <c r="NNP398" s="62">
        <v>52141525</v>
      </c>
      <c r="NNQ398" s="62">
        <v>52141525</v>
      </c>
      <c r="NNR398" s="62">
        <v>52141525</v>
      </c>
      <c r="NNS398" s="62">
        <v>52141525</v>
      </c>
      <c r="NNT398" s="62">
        <v>52141525</v>
      </c>
      <c r="NNU398" s="62">
        <v>52141525</v>
      </c>
      <c r="NNV398" s="62">
        <v>52141525</v>
      </c>
      <c r="NNW398" s="62">
        <v>52141525</v>
      </c>
      <c r="NNX398" s="62">
        <v>52141525</v>
      </c>
      <c r="NNY398" s="62">
        <v>52141525</v>
      </c>
      <c r="NNZ398" s="62">
        <v>52141525</v>
      </c>
      <c r="NOA398" s="62">
        <v>52141525</v>
      </c>
      <c r="NOB398" s="62">
        <v>52141525</v>
      </c>
      <c r="NOC398" s="62">
        <v>52141525</v>
      </c>
      <c r="NOD398" s="62">
        <v>52141525</v>
      </c>
      <c r="NOE398" s="62">
        <v>52141525</v>
      </c>
      <c r="NOF398" s="62">
        <v>52141525</v>
      </c>
      <c r="NOG398" s="62">
        <v>52141525</v>
      </c>
      <c r="NOH398" s="62">
        <v>52141525</v>
      </c>
      <c r="NOI398" s="62">
        <v>52141525</v>
      </c>
      <c r="NOJ398" s="62">
        <v>52141525</v>
      </c>
      <c r="NOK398" s="62">
        <v>52141525</v>
      </c>
      <c r="NOL398" s="62">
        <v>52141525</v>
      </c>
      <c r="NOM398" s="62">
        <v>52141525</v>
      </c>
      <c r="NON398" s="62">
        <v>52141525</v>
      </c>
      <c r="NOO398" s="62">
        <v>52141525</v>
      </c>
      <c r="NOP398" s="62">
        <v>52141525</v>
      </c>
      <c r="NOQ398" s="62">
        <v>52141525</v>
      </c>
      <c r="NOR398" s="62">
        <v>52141525</v>
      </c>
      <c r="NOS398" s="62">
        <v>52141525</v>
      </c>
      <c r="NOT398" s="62">
        <v>52141525</v>
      </c>
      <c r="NOU398" s="62">
        <v>52141525</v>
      </c>
      <c r="NOV398" s="62">
        <v>52141525</v>
      </c>
      <c r="NOW398" s="62">
        <v>52141525</v>
      </c>
      <c r="NOX398" s="62">
        <v>52141525</v>
      </c>
      <c r="NOY398" s="62">
        <v>52141525</v>
      </c>
      <c r="NOZ398" s="62">
        <v>52141525</v>
      </c>
      <c r="NPA398" s="62">
        <v>52141525</v>
      </c>
      <c r="NPB398" s="62">
        <v>52141525</v>
      </c>
      <c r="NPC398" s="62">
        <v>52141525</v>
      </c>
      <c r="NPD398" s="62">
        <v>52141525</v>
      </c>
      <c r="NPE398" s="62">
        <v>52141525</v>
      </c>
      <c r="NPF398" s="62">
        <v>52141525</v>
      </c>
      <c r="NPG398" s="62">
        <v>52141525</v>
      </c>
      <c r="NPH398" s="62">
        <v>52141525</v>
      </c>
      <c r="NPI398" s="62">
        <v>52141525</v>
      </c>
      <c r="NPJ398" s="62">
        <v>52141525</v>
      </c>
      <c r="NPK398" s="62">
        <v>52141525</v>
      </c>
      <c r="NPL398" s="62">
        <v>52141525</v>
      </c>
      <c r="NPM398" s="62">
        <v>52141525</v>
      </c>
      <c r="NPN398" s="62">
        <v>52141525</v>
      </c>
      <c r="NPO398" s="62">
        <v>52141525</v>
      </c>
      <c r="NPP398" s="62">
        <v>52141525</v>
      </c>
      <c r="NPQ398" s="62">
        <v>52141525</v>
      </c>
      <c r="NPR398" s="62">
        <v>52141525</v>
      </c>
      <c r="NPS398" s="62">
        <v>52141525</v>
      </c>
      <c r="NPT398" s="62">
        <v>52141525</v>
      </c>
      <c r="NPU398" s="62">
        <v>52141525</v>
      </c>
      <c r="NPV398" s="62">
        <v>52141525</v>
      </c>
      <c r="NPW398" s="62">
        <v>52141525</v>
      </c>
      <c r="NPX398" s="62">
        <v>52141525</v>
      </c>
      <c r="NPY398" s="62">
        <v>52141525</v>
      </c>
      <c r="NPZ398" s="62">
        <v>52141525</v>
      </c>
      <c r="NQA398" s="62">
        <v>52141525</v>
      </c>
      <c r="NQB398" s="62">
        <v>52141525</v>
      </c>
      <c r="NQC398" s="62">
        <v>52141525</v>
      </c>
      <c r="NQD398" s="62">
        <v>52141525</v>
      </c>
      <c r="NQE398" s="62">
        <v>52141525</v>
      </c>
      <c r="NQF398" s="62">
        <v>52141525</v>
      </c>
      <c r="NQG398" s="62">
        <v>52141525</v>
      </c>
      <c r="NQH398" s="62">
        <v>52141525</v>
      </c>
      <c r="NQI398" s="62">
        <v>52141525</v>
      </c>
      <c r="NQJ398" s="62">
        <v>52141525</v>
      </c>
      <c r="NQK398" s="62">
        <v>52141525</v>
      </c>
      <c r="NQL398" s="62">
        <v>52141525</v>
      </c>
      <c r="NQM398" s="62">
        <v>52141525</v>
      </c>
      <c r="NQN398" s="62">
        <v>52141525</v>
      </c>
      <c r="NQO398" s="62">
        <v>52141525</v>
      </c>
      <c r="NQP398" s="62">
        <v>52141525</v>
      </c>
      <c r="NQQ398" s="62">
        <v>52141525</v>
      </c>
      <c r="NQR398" s="62">
        <v>52141525</v>
      </c>
      <c r="NQS398" s="62">
        <v>52141525</v>
      </c>
      <c r="NQT398" s="62">
        <v>52141525</v>
      </c>
      <c r="NQU398" s="62">
        <v>52141525</v>
      </c>
      <c r="NQV398" s="62">
        <v>52141525</v>
      </c>
      <c r="NQW398" s="62">
        <v>52141525</v>
      </c>
      <c r="NQX398" s="62">
        <v>52141525</v>
      </c>
      <c r="NQY398" s="62">
        <v>52141525</v>
      </c>
      <c r="NQZ398" s="62">
        <v>52141525</v>
      </c>
      <c r="NRA398" s="62">
        <v>52141525</v>
      </c>
      <c r="NRB398" s="62">
        <v>52141525</v>
      </c>
      <c r="NRC398" s="62">
        <v>52141525</v>
      </c>
      <c r="NRD398" s="62">
        <v>52141525</v>
      </c>
      <c r="NRE398" s="62">
        <v>52141525</v>
      </c>
      <c r="NRF398" s="62">
        <v>52141525</v>
      </c>
      <c r="NRG398" s="62">
        <v>52141525</v>
      </c>
      <c r="NRH398" s="62">
        <v>52141525</v>
      </c>
      <c r="NRI398" s="62">
        <v>52141525</v>
      </c>
      <c r="NRJ398" s="62">
        <v>52141525</v>
      </c>
      <c r="NRK398" s="62">
        <v>52141525</v>
      </c>
      <c r="NRL398" s="62">
        <v>52141525</v>
      </c>
      <c r="NRM398" s="62">
        <v>52141525</v>
      </c>
      <c r="NRN398" s="62">
        <v>52141525</v>
      </c>
      <c r="NRO398" s="62">
        <v>52141525</v>
      </c>
      <c r="NRP398" s="62">
        <v>52141525</v>
      </c>
      <c r="NRQ398" s="62">
        <v>52141525</v>
      </c>
      <c r="NRR398" s="62">
        <v>52141525</v>
      </c>
      <c r="NRS398" s="62">
        <v>52141525</v>
      </c>
      <c r="NRT398" s="62">
        <v>52141525</v>
      </c>
      <c r="NRU398" s="62">
        <v>52141525</v>
      </c>
      <c r="NRV398" s="62">
        <v>52141525</v>
      </c>
      <c r="NRW398" s="62">
        <v>52141525</v>
      </c>
      <c r="NRX398" s="62">
        <v>52141525</v>
      </c>
      <c r="NRY398" s="62">
        <v>52141525</v>
      </c>
      <c r="NRZ398" s="62">
        <v>52141525</v>
      </c>
      <c r="NSA398" s="62">
        <v>52141525</v>
      </c>
      <c r="NSB398" s="62">
        <v>52141525</v>
      </c>
      <c r="NSC398" s="62">
        <v>52141525</v>
      </c>
      <c r="NSD398" s="62">
        <v>52141525</v>
      </c>
      <c r="NSE398" s="62">
        <v>52141525</v>
      </c>
      <c r="NSF398" s="62">
        <v>52141525</v>
      </c>
      <c r="NSG398" s="62">
        <v>52141525</v>
      </c>
      <c r="NSH398" s="62">
        <v>52141525</v>
      </c>
      <c r="NSI398" s="62">
        <v>52141525</v>
      </c>
      <c r="NSJ398" s="62">
        <v>52141525</v>
      </c>
      <c r="NSK398" s="62">
        <v>52141525</v>
      </c>
      <c r="NSL398" s="62">
        <v>52141525</v>
      </c>
      <c r="NSM398" s="62">
        <v>52141525</v>
      </c>
      <c r="NSN398" s="62">
        <v>52141525</v>
      </c>
      <c r="NSO398" s="62">
        <v>52141525</v>
      </c>
      <c r="NSP398" s="62">
        <v>52141525</v>
      </c>
      <c r="NSQ398" s="62">
        <v>52141525</v>
      </c>
      <c r="NSR398" s="62">
        <v>52141525</v>
      </c>
      <c r="NSS398" s="62">
        <v>52141525</v>
      </c>
      <c r="NST398" s="62">
        <v>52141525</v>
      </c>
      <c r="NSU398" s="62">
        <v>52141525</v>
      </c>
      <c r="NSV398" s="62">
        <v>52141525</v>
      </c>
      <c r="NSW398" s="62">
        <v>52141525</v>
      </c>
      <c r="NSX398" s="62">
        <v>52141525</v>
      </c>
      <c r="NSY398" s="62">
        <v>52141525</v>
      </c>
      <c r="NSZ398" s="62">
        <v>52141525</v>
      </c>
      <c r="NTA398" s="62">
        <v>52141525</v>
      </c>
      <c r="NTB398" s="62">
        <v>52141525</v>
      </c>
      <c r="NTC398" s="62">
        <v>52141525</v>
      </c>
      <c r="NTD398" s="62">
        <v>52141525</v>
      </c>
      <c r="NTE398" s="62">
        <v>52141525</v>
      </c>
      <c r="NTF398" s="62">
        <v>52141525</v>
      </c>
      <c r="NTG398" s="62">
        <v>52141525</v>
      </c>
      <c r="NTH398" s="62">
        <v>52141525</v>
      </c>
      <c r="NTI398" s="62">
        <v>52141525</v>
      </c>
      <c r="NTJ398" s="62">
        <v>52141525</v>
      </c>
      <c r="NTK398" s="62">
        <v>52141525</v>
      </c>
      <c r="NTL398" s="62">
        <v>52141525</v>
      </c>
      <c r="NTM398" s="62">
        <v>52141525</v>
      </c>
      <c r="NTN398" s="62">
        <v>52141525</v>
      </c>
      <c r="NTO398" s="62">
        <v>52141525</v>
      </c>
      <c r="NTP398" s="62">
        <v>52141525</v>
      </c>
      <c r="NTQ398" s="62">
        <v>52141525</v>
      </c>
      <c r="NTR398" s="62">
        <v>52141525</v>
      </c>
      <c r="NTS398" s="62">
        <v>52141525</v>
      </c>
      <c r="NTT398" s="62">
        <v>52141525</v>
      </c>
      <c r="NTU398" s="62">
        <v>52141525</v>
      </c>
      <c r="NTV398" s="62">
        <v>52141525</v>
      </c>
      <c r="NTW398" s="62">
        <v>52141525</v>
      </c>
      <c r="NTX398" s="62">
        <v>52141525</v>
      </c>
      <c r="NTY398" s="62">
        <v>52141525</v>
      </c>
      <c r="NTZ398" s="62">
        <v>52141525</v>
      </c>
      <c r="NUA398" s="62">
        <v>52141525</v>
      </c>
      <c r="NUB398" s="62">
        <v>52141525</v>
      </c>
      <c r="NUC398" s="62">
        <v>52141525</v>
      </c>
      <c r="NUD398" s="62">
        <v>52141525</v>
      </c>
      <c r="NUE398" s="62">
        <v>52141525</v>
      </c>
      <c r="NUF398" s="62">
        <v>52141525</v>
      </c>
      <c r="NUG398" s="62">
        <v>52141525</v>
      </c>
      <c r="NUH398" s="62">
        <v>52141525</v>
      </c>
      <c r="NUI398" s="62">
        <v>52141525</v>
      </c>
      <c r="NUJ398" s="62">
        <v>52141525</v>
      </c>
      <c r="NUK398" s="62">
        <v>52141525</v>
      </c>
      <c r="NUL398" s="62">
        <v>52141525</v>
      </c>
      <c r="NUM398" s="62">
        <v>52141525</v>
      </c>
      <c r="NUN398" s="62">
        <v>52141525</v>
      </c>
      <c r="NUO398" s="62">
        <v>52141525</v>
      </c>
      <c r="NUP398" s="62">
        <v>52141525</v>
      </c>
      <c r="NUQ398" s="62">
        <v>52141525</v>
      </c>
      <c r="NUR398" s="62">
        <v>52141525</v>
      </c>
      <c r="NUS398" s="62">
        <v>52141525</v>
      </c>
      <c r="NUT398" s="62">
        <v>52141525</v>
      </c>
      <c r="NUU398" s="62">
        <v>52141525</v>
      </c>
      <c r="NUV398" s="62">
        <v>52141525</v>
      </c>
      <c r="NUW398" s="62">
        <v>52141525</v>
      </c>
      <c r="NUX398" s="62">
        <v>52141525</v>
      </c>
      <c r="NUY398" s="62">
        <v>52141525</v>
      </c>
      <c r="NUZ398" s="62">
        <v>52141525</v>
      </c>
      <c r="NVA398" s="62">
        <v>52141525</v>
      </c>
      <c r="NVB398" s="62">
        <v>52141525</v>
      </c>
      <c r="NVC398" s="62">
        <v>52141525</v>
      </c>
      <c r="NVD398" s="62">
        <v>52141525</v>
      </c>
      <c r="NVE398" s="62">
        <v>52141525</v>
      </c>
      <c r="NVF398" s="62">
        <v>52141525</v>
      </c>
      <c r="NVG398" s="62">
        <v>52141525</v>
      </c>
      <c r="NVH398" s="62">
        <v>52141525</v>
      </c>
      <c r="NVI398" s="62">
        <v>52141525</v>
      </c>
      <c r="NVJ398" s="62">
        <v>52141525</v>
      </c>
      <c r="NVK398" s="62">
        <v>52141525</v>
      </c>
      <c r="NVL398" s="62">
        <v>52141525</v>
      </c>
      <c r="NVM398" s="62">
        <v>52141525</v>
      </c>
      <c r="NVN398" s="62">
        <v>52141525</v>
      </c>
      <c r="NVO398" s="62">
        <v>52141525</v>
      </c>
      <c r="NVP398" s="62">
        <v>52141525</v>
      </c>
      <c r="NVQ398" s="62">
        <v>52141525</v>
      </c>
      <c r="NVR398" s="62">
        <v>52141525</v>
      </c>
      <c r="NVS398" s="62">
        <v>52141525</v>
      </c>
      <c r="NVT398" s="62">
        <v>52141525</v>
      </c>
      <c r="NVU398" s="62">
        <v>52141525</v>
      </c>
      <c r="NVV398" s="62">
        <v>52141525</v>
      </c>
      <c r="NVW398" s="62">
        <v>52141525</v>
      </c>
      <c r="NVX398" s="62">
        <v>52141525</v>
      </c>
      <c r="NVY398" s="62">
        <v>52141525</v>
      </c>
      <c r="NVZ398" s="62">
        <v>52141525</v>
      </c>
      <c r="NWA398" s="62">
        <v>52141525</v>
      </c>
      <c r="NWB398" s="62">
        <v>52141525</v>
      </c>
      <c r="NWC398" s="62">
        <v>52141525</v>
      </c>
      <c r="NWD398" s="62">
        <v>52141525</v>
      </c>
      <c r="NWE398" s="62">
        <v>52141525</v>
      </c>
      <c r="NWF398" s="62">
        <v>52141525</v>
      </c>
      <c r="NWG398" s="62">
        <v>52141525</v>
      </c>
      <c r="NWH398" s="62">
        <v>52141525</v>
      </c>
      <c r="NWI398" s="62">
        <v>52141525</v>
      </c>
      <c r="NWJ398" s="62">
        <v>52141525</v>
      </c>
      <c r="NWK398" s="62">
        <v>52141525</v>
      </c>
      <c r="NWL398" s="62">
        <v>52141525</v>
      </c>
      <c r="NWM398" s="62">
        <v>52141525</v>
      </c>
      <c r="NWN398" s="62">
        <v>52141525</v>
      </c>
      <c r="NWO398" s="62">
        <v>52141525</v>
      </c>
      <c r="NWP398" s="62">
        <v>52141525</v>
      </c>
      <c r="NWQ398" s="62">
        <v>52141525</v>
      </c>
      <c r="NWR398" s="62">
        <v>52141525</v>
      </c>
      <c r="NWS398" s="62">
        <v>52141525</v>
      </c>
      <c r="NWT398" s="62">
        <v>52141525</v>
      </c>
      <c r="NWU398" s="62">
        <v>52141525</v>
      </c>
      <c r="NWV398" s="62">
        <v>52141525</v>
      </c>
      <c r="NWW398" s="62">
        <v>52141525</v>
      </c>
      <c r="NWX398" s="62">
        <v>52141525</v>
      </c>
      <c r="NWY398" s="62">
        <v>52141525</v>
      </c>
      <c r="NWZ398" s="62">
        <v>52141525</v>
      </c>
      <c r="NXA398" s="62">
        <v>52141525</v>
      </c>
      <c r="NXB398" s="62">
        <v>52141525</v>
      </c>
      <c r="NXC398" s="62">
        <v>52141525</v>
      </c>
      <c r="NXD398" s="62">
        <v>52141525</v>
      </c>
      <c r="NXE398" s="62">
        <v>52141525</v>
      </c>
      <c r="NXF398" s="62">
        <v>52141525</v>
      </c>
      <c r="NXG398" s="62">
        <v>52141525</v>
      </c>
      <c r="NXH398" s="62">
        <v>52141525</v>
      </c>
      <c r="NXI398" s="62">
        <v>52141525</v>
      </c>
      <c r="NXJ398" s="62">
        <v>52141525</v>
      </c>
      <c r="NXK398" s="62">
        <v>52141525</v>
      </c>
      <c r="NXL398" s="62">
        <v>52141525</v>
      </c>
      <c r="NXM398" s="62">
        <v>52141525</v>
      </c>
      <c r="NXN398" s="62">
        <v>52141525</v>
      </c>
      <c r="NXO398" s="62">
        <v>52141525</v>
      </c>
      <c r="NXP398" s="62">
        <v>52141525</v>
      </c>
      <c r="NXQ398" s="62">
        <v>52141525</v>
      </c>
      <c r="NXR398" s="62">
        <v>52141525</v>
      </c>
      <c r="NXS398" s="62">
        <v>52141525</v>
      </c>
      <c r="NXT398" s="62">
        <v>52141525</v>
      </c>
      <c r="NXU398" s="62">
        <v>52141525</v>
      </c>
      <c r="NXV398" s="62">
        <v>52141525</v>
      </c>
      <c r="NXW398" s="62">
        <v>52141525</v>
      </c>
      <c r="NXX398" s="62">
        <v>52141525</v>
      </c>
      <c r="NXY398" s="62">
        <v>52141525</v>
      </c>
      <c r="NXZ398" s="62">
        <v>52141525</v>
      </c>
      <c r="NYA398" s="62">
        <v>52141525</v>
      </c>
      <c r="NYB398" s="62">
        <v>52141525</v>
      </c>
      <c r="NYC398" s="62">
        <v>52141525</v>
      </c>
      <c r="NYD398" s="62">
        <v>52141525</v>
      </c>
      <c r="NYE398" s="62">
        <v>52141525</v>
      </c>
      <c r="NYF398" s="62">
        <v>52141525</v>
      </c>
      <c r="NYG398" s="62">
        <v>52141525</v>
      </c>
      <c r="NYH398" s="62">
        <v>52141525</v>
      </c>
      <c r="NYI398" s="62">
        <v>52141525</v>
      </c>
      <c r="NYJ398" s="62">
        <v>52141525</v>
      </c>
      <c r="NYK398" s="62">
        <v>52141525</v>
      </c>
      <c r="NYL398" s="62">
        <v>52141525</v>
      </c>
      <c r="NYM398" s="62">
        <v>52141525</v>
      </c>
      <c r="NYN398" s="62">
        <v>52141525</v>
      </c>
      <c r="NYO398" s="62">
        <v>52141525</v>
      </c>
      <c r="NYP398" s="62">
        <v>52141525</v>
      </c>
      <c r="NYQ398" s="62">
        <v>52141525</v>
      </c>
      <c r="NYR398" s="62">
        <v>52141525</v>
      </c>
      <c r="NYS398" s="62">
        <v>52141525</v>
      </c>
      <c r="NYT398" s="62">
        <v>52141525</v>
      </c>
      <c r="NYU398" s="62">
        <v>52141525</v>
      </c>
      <c r="NYV398" s="62">
        <v>52141525</v>
      </c>
      <c r="NYW398" s="62">
        <v>52141525</v>
      </c>
      <c r="NYX398" s="62">
        <v>52141525</v>
      </c>
      <c r="NYY398" s="62">
        <v>52141525</v>
      </c>
      <c r="NYZ398" s="62">
        <v>52141525</v>
      </c>
      <c r="NZA398" s="62">
        <v>52141525</v>
      </c>
      <c r="NZB398" s="62">
        <v>52141525</v>
      </c>
      <c r="NZC398" s="62">
        <v>52141525</v>
      </c>
      <c r="NZD398" s="62">
        <v>52141525</v>
      </c>
      <c r="NZE398" s="62">
        <v>52141525</v>
      </c>
      <c r="NZF398" s="62">
        <v>52141525</v>
      </c>
      <c r="NZG398" s="62">
        <v>52141525</v>
      </c>
      <c r="NZH398" s="62">
        <v>52141525</v>
      </c>
      <c r="NZI398" s="62">
        <v>52141525</v>
      </c>
      <c r="NZJ398" s="62">
        <v>52141525</v>
      </c>
      <c r="NZK398" s="62">
        <v>52141525</v>
      </c>
      <c r="NZL398" s="62">
        <v>52141525</v>
      </c>
      <c r="NZM398" s="62">
        <v>52141525</v>
      </c>
      <c r="NZN398" s="62">
        <v>52141525</v>
      </c>
      <c r="NZO398" s="62">
        <v>52141525</v>
      </c>
      <c r="NZP398" s="62">
        <v>52141525</v>
      </c>
      <c r="NZQ398" s="62">
        <v>52141525</v>
      </c>
      <c r="NZR398" s="62">
        <v>52141525</v>
      </c>
      <c r="NZS398" s="62">
        <v>52141525</v>
      </c>
      <c r="NZT398" s="62">
        <v>52141525</v>
      </c>
      <c r="NZU398" s="62">
        <v>52141525</v>
      </c>
      <c r="NZV398" s="62">
        <v>52141525</v>
      </c>
      <c r="NZW398" s="62">
        <v>52141525</v>
      </c>
      <c r="NZX398" s="62">
        <v>52141525</v>
      </c>
      <c r="NZY398" s="62">
        <v>52141525</v>
      </c>
      <c r="NZZ398" s="62">
        <v>52141525</v>
      </c>
      <c r="OAA398" s="62">
        <v>52141525</v>
      </c>
      <c r="OAB398" s="62">
        <v>52141525</v>
      </c>
      <c r="OAC398" s="62">
        <v>52141525</v>
      </c>
      <c r="OAD398" s="62">
        <v>52141525</v>
      </c>
      <c r="OAE398" s="62">
        <v>52141525</v>
      </c>
      <c r="OAF398" s="62">
        <v>52141525</v>
      </c>
      <c r="OAG398" s="62">
        <v>52141525</v>
      </c>
      <c r="OAH398" s="62">
        <v>52141525</v>
      </c>
      <c r="OAI398" s="62">
        <v>52141525</v>
      </c>
      <c r="OAJ398" s="62">
        <v>52141525</v>
      </c>
      <c r="OAK398" s="62">
        <v>52141525</v>
      </c>
      <c r="OAL398" s="62">
        <v>52141525</v>
      </c>
      <c r="OAM398" s="62">
        <v>52141525</v>
      </c>
      <c r="OAN398" s="62">
        <v>52141525</v>
      </c>
      <c r="OAO398" s="62">
        <v>52141525</v>
      </c>
      <c r="OAP398" s="62">
        <v>52141525</v>
      </c>
      <c r="OAQ398" s="62">
        <v>52141525</v>
      </c>
      <c r="OAR398" s="62">
        <v>52141525</v>
      </c>
      <c r="OAS398" s="62">
        <v>52141525</v>
      </c>
      <c r="OAT398" s="62">
        <v>52141525</v>
      </c>
      <c r="OAU398" s="62">
        <v>52141525</v>
      </c>
      <c r="OAV398" s="62">
        <v>52141525</v>
      </c>
      <c r="OAW398" s="62">
        <v>52141525</v>
      </c>
      <c r="OAX398" s="62">
        <v>52141525</v>
      </c>
      <c r="OAY398" s="62">
        <v>52141525</v>
      </c>
      <c r="OAZ398" s="62">
        <v>52141525</v>
      </c>
      <c r="OBA398" s="62">
        <v>52141525</v>
      </c>
      <c r="OBB398" s="62">
        <v>52141525</v>
      </c>
      <c r="OBC398" s="62">
        <v>52141525</v>
      </c>
      <c r="OBD398" s="62">
        <v>52141525</v>
      </c>
      <c r="OBE398" s="62">
        <v>52141525</v>
      </c>
      <c r="OBF398" s="62">
        <v>52141525</v>
      </c>
      <c r="OBG398" s="62">
        <v>52141525</v>
      </c>
      <c r="OBH398" s="62">
        <v>52141525</v>
      </c>
      <c r="OBI398" s="62">
        <v>52141525</v>
      </c>
      <c r="OBJ398" s="62">
        <v>52141525</v>
      </c>
      <c r="OBK398" s="62">
        <v>52141525</v>
      </c>
      <c r="OBL398" s="62">
        <v>52141525</v>
      </c>
      <c r="OBM398" s="62">
        <v>52141525</v>
      </c>
      <c r="OBN398" s="62">
        <v>52141525</v>
      </c>
      <c r="OBO398" s="62">
        <v>52141525</v>
      </c>
      <c r="OBP398" s="62">
        <v>52141525</v>
      </c>
      <c r="OBQ398" s="62">
        <v>52141525</v>
      </c>
      <c r="OBR398" s="62">
        <v>52141525</v>
      </c>
      <c r="OBS398" s="62">
        <v>52141525</v>
      </c>
      <c r="OBT398" s="62">
        <v>52141525</v>
      </c>
      <c r="OBU398" s="62">
        <v>52141525</v>
      </c>
      <c r="OBV398" s="62">
        <v>52141525</v>
      </c>
      <c r="OBW398" s="62">
        <v>52141525</v>
      </c>
      <c r="OBX398" s="62">
        <v>52141525</v>
      </c>
      <c r="OBY398" s="62">
        <v>52141525</v>
      </c>
      <c r="OBZ398" s="62">
        <v>52141525</v>
      </c>
      <c r="OCA398" s="62">
        <v>52141525</v>
      </c>
      <c r="OCB398" s="62">
        <v>52141525</v>
      </c>
      <c r="OCC398" s="62">
        <v>52141525</v>
      </c>
      <c r="OCD398" s="62">
        <v>52141525</v>
      </c>
      <c r="OCE398" s="62">
        <v>52141525</v>
      </c>
      <c r="OCF398" s="62">
        <v>52141525</v>
      </c>
      <c r="OCG398" s="62">
        <v>52141525</v>
      </c>
      <c r="OCH398" s="62">
        <v>52141525</v>
      </c>
      <c r="OCI398" s="62">
        <v>52141525</v>
      </c>
      <c r="OCJ398" s="62">
        <v>52141525</v>
      </c>
      <c r="OCK398" s="62">
        <v>52141525</v>
      </c>
      <c r="OCL398" s="62">
        <v>52141525</v>
      </c>
      <c r="OCM398" s="62">
        <v>52141525</v>
      </c>
      <c r="OCN398" s="62">
        <v>52141525</v>
      </c>
      <c r="OCO398" s="62">
        <v>52141525</v>
      </c>
      <c r="OCP398" s="62">
        <v>52141525</v>
      </c>
      <c r="OCQ398" s="62">
        <v>52141525</v>
      </c>
      <c r="OCR398" s="62">
        <v>52141525</v>
      </c>
      <c r="OCS398" s="62">
        <v>52141525</v>
      </c>
      <c r="OCT398" s="62">
        <v>52141525</v>
      </c>
      <c r="OCU398" s="62">
        <v>52141525</v>
      </c>
      <c r="OCV398" s="62">
        <v>52141525</v>
      </c>
      <c r="OCW398" s="62">
        <v>52141525</v>
      </c>
      <c r="OCX398" s="62">
        <v>52141525</v>
      </c>
      <c r="OCY398" s="62">
        <v>52141525</v>
      </c>
      <c r="OCZ398" s="62">
        <v>52141525</v>
      </c>
      <c r="ODA398" s="62">
        <v>52141525</v>
      </c>
      <c r="ODB398" s="62">
        <v>52141525</v>
      </c>
      <c r="ODC398" s="62">
        <v>52141525</v>
      </c>
      <c r="ODD398" s="62">
        <v>52141525</v>
      </c>
      <c r="ODE398" s="62">
        <v>52141525</v>
      </c>
      <c r="ODF398" s="62">
        <v>52141525</v>
      </c>
      <c r="ODG398" s="62">
        <v>52141525</v>
      </c>
      <c r="ODH398" s="62">
        <v>52141525</v>
      </c>
      <c r="ODI398" s="62">
        <v>52141525</v>
      </c>
      <c r="ODJ398" s="62">
        <v>52141525</v>
      </c>
      <c r="ODK398" s="62">
        <v>52141525</v>
      </c>
      <c r="ODL398" s="62">
        <v>52141525</v>
      </c>
      <c r="ODM398" s="62">
        <v>52141525</v>
      </c>
      <c r="ODN398" s="62">
        <v>52141525</v>
      </c>
      <c r="ODO398" s="62">
        <v>52141525</v>
      </c>
      <c r="ODP398" s="62">
        <v>52141525</v>
      </c>
      <c r="ODQ398" s="62">
        <v>52141525</v>
      </c>
      <c r="ODR398" s="62">
        <v>52141525</v>
      </c>
      <c r="ODS398" s="62">
        <v>52141525</v>
      </c>
      <c r="ODT398" s="62">
        <v>52141525</v>
      </c>
      <c r="ODU398" s="62">
        <v>52141525</v>
      </c>
      <c r="ODV398" s="62">
        <v>52141525</v>
      </c>
      <c r="ODW398" s="62">
        <v>52141525</v>
      </c>
      <c r="ODX398" s="62">
        <v>52141525</v>
      </c>
      <c r="ODY398" s="62">
        <v>52141525</v>
      </c>
      <c r="ODZ398" s="62">
        <v>52141525</v>
      </c>
      <c r="OEA398" s="62">
        <v>52141525</v>
      </c>
      <c r="OEB398" s="62">
        <v>52141525</v>
      </c>
      <c r="OEC398" s="62">
        <v>52141525</v>
      </c>
      <c r="OED398" s="62">
        <v>52141525</v>
      </c>
      <c r="OEE398" s="62">
        <v>52141525</v>
      </c>
      <c r="OEF398" s="62">
        <v>52141525</v>
      </c>
      <c r="OEG398" s="62">
        <v>52141525</v>
      </c>
      <c r="OEH398" s="62">
        <v>52141525</v>
      </c>
      <c r="OEI398" s="62">
        <v>52141525</v>
      </c>
      <c r="OEJ398" s="62">
        <v>52141525</v>
      </c>
      <c r="OEK398" s="62">
        <v>52141525</v>
      </c>
      <c r="OEL398" s="62">
        <v>52141525</v>
      </c>
      <c r="OEM398" s="62">
        <v>52141525</v>
      </c>
      <c r="OEN398" s="62">
        <v>52141525</v>
      </c>
      <c r="OEO398" s="62">
        <v>52141525</v>
      </c>
      <c r="OEP398" s="62">
        <v>52141525</v>
      </c>
      <c r="OEQ398" s="62">
        <v>52141525</v>
      </c>
      <c r="OER398" s="62">
        <v>52141525</v>
      </c>
      <c r="OES398" s="62">
        <v>52141525</v>
      </c>
      <c r="OET398" s="62">
        <v>52141525</v>
      </c>
      <c r="OEU398" s="62">
        <v>52141525</v>
      </c>
      <c r="OEV398" s="62">
        <v>52141525</v>
      </c>
      <c r="OEW398" s="62">
        <v>52141525</v>
      </c>
      <c r="OEX398" s="62">
        <v>52141525</v>
      </c>
      <c r="OEY398" s="62">
        <v>52141525</v>
      </c>
      <c r="OEZ398" s="62">
        <v>52141525</v>
      </c>
      <c r="OFA398" s="62">
        <v>52141525</v>
      </c>
      <c r="OFB398" s="62">
        <v>52141525</v>
      </c>
      <c r="OFC398" s="62">
        <v>52141525</v>
      </c>
      <c r="OFD398" s="62">
        <v>52141525</v>
      </c>
      <c r="OFE398" s="62">
        <v>52141525</v>
      </c>
      <c r="OFF398" s="62">
        <v>52141525</v>
      </c>
      <c r="OFG398" s="62">
        <v>52141525</v>
      </c>
      <c r="OFH398" s="62">
        <v>52141525</v>
      </c>
      <c r="OFI398" s="62">
        <v>52141525</v>
      </c>
      <c r="OFJ398" s="62">
        <v>52141525</v>
      </c>
      <c r="OFK398" s="62">
        <v>52141525</v>
      </c>
      <c r="OFL398" s="62">
        <v>52141525</v>
      </c>
      <c r="OFM398" s="62">
        <v>52141525</v>
      </c>
      <c r="OFN398" s="62">
        <v>52141525</v>
      </c>
      <c r="OFO398" s="62">
        <v>52141525</v>
      </c>
      <c r="OFP398" s="62">
        <v>52141525</v>
      </c>
      <c r="OFQ398" s="62">
        <v>52141525</v>
      </c>
      <c r="OFR398" s="62">
        <v>52141525</v>
      </c>
      <c r="OFS398" s="62">
        <v>52141525</v>
      </c>
      <c r="OFT398" s="62">
        <v>52141525</v>
      </c>
      <c r="OFU398" s="62">
        <v>52141525</v>
      </c>
      <c r="OFV398" s="62">
        <v>52141525</v>
      </c>
      <c r="OFW398" s="62">
        <v>52141525</v>
      </c>
      <c r="OFX398" s="62">
        <v>52141525</v>
      </c>
      <c r="OFY398" s="62">
        <v>52141525</v>
      </c>
      <c r="OFZ398" s="62">
        <v>52141525</v>
      </c>
      <c r="OGA398" s="62">
        <v>52141525</v>
      </c>
      <c r="OGB398" s="62">
        <v>52141525</v>
      </c>
      <c r="OGC398" s="62">
        <v>52141525</v>
      </c>
      <c r="OGD398" s="62">
        <v>52141525</v>
      </c>
      <c r="OGE398" s="62">
        <v>52141525</v>
      </c>
      <c r="OGF398" s="62">
        <v>52141525</v>
      </c>
      <c r="OGG398" s="62">
        <v>52141525</v>
      </c>
      <c r="OGH398" s="62">
        <v>52141525</v>
      </c>
      <c r="OGI398" s="62">
        <v>52141525</v>
      </c>
      <c r="OGJ398" s="62">
        <v>52141525</v>
      </c>
      <c r="OGK398" s="62">
        <v>52141525</v>
      </c>
      <c r="OGL398" s="62">
        <v>52141525</v>
      </c>
      <c r="OGM398" s="62">
        <v>52141525</v>
      </c>
      <c r="OGN398" s="62">
        <v>52141525</v>
      </c>
      <c r="OGO398" s="62">
        <v>52141525</v>
      </c>
      <c r="OGP398" s="62">
        <v>52141525</v>
      </c>
      <c r="OGQ398" s="62">
        <v>52141525</v>
      </c>
      <c r="OGR398" s="62">
        <v>52141525</v>
      </c>
      <c r="OGS398" s="62">
        <v>52141525</v>
      </c>
      <c r="OGT398" s="62">
        <v>52141525</v>
      </c>
      <c r="OGU398" s="62">
        <v>52141525</v>
      </c>
      <c r="OGV398" s="62">
        <v>52141525</v>
      </c>
      <c r="OGW398" s="62">
        <v>52141525</v>
      </c>
      <c r="OGX398" s="62">
        <v>52141525</v>
      </c>
      <c r="OGY398" s="62">
        <v>52141525</v>
      </c>
      <c r="OGZ398" s="62">
        <v>52141525</v>
      </c>
      <c r="OHA398" s="62">
        <v>52141525</v>
      </c>
      <c r="OHB398" s="62">
        <v>52141525</v>
      </c>
      <c r="OHC398" s="62">
        <v>52141525</v>
      </c>
      <c r="OHD398" s="62">
        <v>52141525</v>
      </c>
      <c r="OHE398" s="62">
        <v>52141525</v>
      </c>
      <c r="OHF398" s="62">
        <v>52141525</v>
      </c>
      <c r="OHG398" s="62">
        <v>52141525</v>
      </c>
      <c r="OHH398" s="62">
        <v>52141525</v>
      </c>
      <c r="OHI398" s="62">
        <v>52141525</v>
      </c>
      <c r="OHJ398" s="62">
        <v>52141525</v>
      </c>
      <c r="OHK398" s="62">
        <v>52141525</v>
      </c>
      <c r="OHL398" s="62">
        <v>52141525</v>
      </c>
      <c r="OHM398" s="62">
        <v>52141525</v>
      </c>
      <c r="OHN398" s="62">
        <v>52141525</v>
      </c>
      <c r="OHO398" s="62">
        <v>52141525</v>
      </c>
      <c r="OHP398" s="62">
        <v>52141525</v>
      </c>
      <c r="OHQ398" s="62">
        <v>52141525</v>
      </c>
      <c r="OHR398" s="62">
        <v>52141525</v>
      </c>
      <c r="OHS398" s="62">
        <v>52141525</v>
      </c>
      <c r="OHT398" s="62">
        <v>52141525</v>
      </c>
      <c r="OHU398" s="62">
        <v>52141525</v>
      </c>
      <c r="OHV398" s="62">
        <v>52141525</v>
      </c>
      <c r="OHW398" s="62">
        <v>52141525</v>
      </c>
      <c r="OHX398" s="62">
        <v>52141525</v>
      </c>
      <c r="OHY398" s="62">
        <v>52141525</v>
      </c>
      <c r="OHZ398" s="62">
        <v>52141525</v>
      </c>
      <c r="OIA398" s="62">
        <v>52141525</v>
      </c>
      <c r="OIB398" s="62">
        <v>52141525</v>
      </c>
      <c r="OIC398" s="62">
        <v>52141525</v>
      </c>
      <c r="OID398" s="62">
        <v>52141525</v>
      </c>
      <c r="OIE398" s="62">
        <v>52141525</v>
      </c>
      <c r="OIF398" s="62">
        <v>52141525</v>
      </c>
      <c r="OIG398" s="62">
        <v>52141525</v>
      </c>
      <c r="OIH398" s="62">
        <v>52141525</v>
      </c>
      <c r="OII398" s="62">
        <v>52141525</v>
      </c>
      <c r="OIJ398" s="62">
        <v>52141525</v>
      </c>
      <c r="OIK398" s="62">
        <v>52141525</v>
      </c>
      <c r="OIL398" s="62">
        <v>52141525</v>
      </c>
      <c r="OIM398" s="62">
        <v>52141525</v>
      </c>
      <c r="OIN398" s="62">
        <v>52141525</v>
      </c>
      <c r="OIO398" s="62">
        <v>52141525</v>
      </c>
      <c r="OIP398" s="62">
        <v>52141525</v>
      </c>
      <c r="OIQ398" s="62">
        <v>52141525</v>
      </c>
      <c r="OIR398" s="62">
        <v>52141525</v>
      </c>
      <c r="OIS398" s="62">
        <v>52141525</v>
      </c>
      <c r="OIT398" s="62">
        <v>52141525</v>
      </c>
      <c r="OIU398" s="62">
        <v>52141525</v>
      </c>
      <c r="OIV398" s="62">
        <v>52141525</v>
      </c>
      <c r="OIW398" s="62">
        <v>52141525</v>
      </c>
      <c r="OIX398" s="62">
        <v>52141525</v>
      </c>
      <c r="OIY398" s="62">
        <v>52141525</v>
      </c>
      <c r="OIZ398" s="62">
        <v>52141525</v>
      </c>
      <c r="OJA398" s="62">
        <v>52141525</v>
      </c>
      <c r="OJB398" s="62">
        <v>52141525</v>
      </c>
      <c r="OJC398" s="62">
        <v>52141525</v>
      </c>
      <c r="OJD398" s="62">
        <v>52141525</v>
      </c>
      <c r="OJE398" s="62">
        <v>52141525</v>
      </c>
      <c r="OJF398" s="62">
        <v>52141525</v>
      </c>
      <c r="OJG398" s="62">
        <v>52141525</v>
      </c>
      <c r="OJH398" s="62">
        <v>52141525</v>
      </c>
      <c r="OJI398" s="62">
        <v>52141525</v>
      </c>
      <c r="OJJ398" s="62">
        <v>52141525</v>
      </c>
      <c r="OJK398" s="62">
        <v>52141525</v>
      </c>
      <c r="OJL398" s="62">
        <v>52141525</v>
      </c>
      <c r="OJM398" s="62">
        <v>52141525</v>
      </c>
      <c r="OJN398" s="62">
        <v>52141525</v>
      </c>
      <c r="OJO398" s="62">
        <v>52141525</v>
      </c>
      <c r="OJP398" s="62">
        <v>52141525</v>
      </c>
      <c r="OJQ398" s="62">
        <v>52141525</v>
      </c>
      <c r="OJR398" s="62">
        <v>52141525</v>
      </c>
      <c r="OJS398" s="62">
        <v>52141525</v>
      </c>
      <c r="OJT398" s="62">
        <v>52141525</v>
      </c>
      <c r="OJU398" s="62">
        <v>52141525</v>
      </c>
      <c r="OJV398" s="62">
        <v>52141525</v>
      </c>
      <c r="OJW398" s="62">
        <v>52141525</v>
      </c>
      <c r="OJX398" s="62">
        <v>52141525</v>
      </c>
      <c r="OJY398" s="62">
        <v>52141525</v>
      </c>
      <c r="OJZ398" s="62">
        <v>52141525</v>
      </c>
      <c r="OKA398" s="62">
        <v>52141525</v>
      </c>
      <c r="OKB398" s="62">
        <v>52141525</v>
      </c>
      <c r="OKC398" s="62">
        <v>52141525</v>
      </c>
      <c r="OKD398" s="62">
        <v>52141525</v>
      </c>
      <c r="OKE398" s="62">
        <v>52141525</v>
      </c>
      <c r="OKF398" s="62">
        <v>52141525</v>
      </c>
      <c r="OKG398" s="62">
        <v>52141525</v>
      </c>
      <c r="OKH398" s="62">
        <v>52141525</v>
      </c>
      <c r="OKI398" s="62">
        <v>52141525</v>
      </c>
      <c r="OKJ398" s="62">
        <v>52141525</v>
      </c>
      <c r="OKK398" s="62">
        <v>52141525</v>
      </c>
      <c r="OKL398" s="62">
        <v>52141525</v>
      </c>
      <c r="OKM398" s="62">
        <v>52141525</v>
      </c>
      <c r="OKN398" s="62">
        <v>52141525</v>
      </c>
      <c r="OKO398" s="62">
        <v>52141525</v>
      </c>
      <c r="OKP398" s="62">
        <v>52141525</v>
      </c>
      <c r="OKQ398" s="62">
        <v>52141525</v>
      </c>
      <c r="OKR398" s="62">
        <v>52141525</v>
      </c>
      <c r="OKS398" s="62">
        <v>52141525</v>
      </c>
      <c r="OKT398" s="62">
        <v>52141525</v>
      </c>
      <c r="OKU398" s="62">
        <v>52141525</v>
      </c>
      <c r="OKV398" s="62">
        <v>52141525</v>
      </c>
      <c r="OKW398" s="62">
        <v>52141525</v>
      </c>
      <c r="OKX398" s="62">
        <v>52141525</v>
      </c>
      <c r="OKY398" s="62">
        <v>52141525</v>
      </c>
      <c r="OKZ398" s="62">
        <v>52141525</v>
      </c>
      <c r="OLA398" s="62">
        <v>52141525</v>
      </c>
      <c r="OLB398" s="62">
        <v>52141525</v>
      </c>
      <c r="OLC398" s="62">
        <v>52141525</v>
      </c>
      <c r="OLD398" s="62">
        <v>52141525</v>
      </c>
      <c r="OLE398" s="62">
        <v>52141525</v>
      </c>
      <c r="OLF398" s="62">
        <v>52141525</v>
      </c>
      <c r="OLG398" s="62">
        <v>52141525</v>
      </c>
      <c r="OLH398" s="62">
        <v>52141525</v>
      </c>
      <c r="OLI398" s="62">
        <v>52141525</v>
      </c>
      <c r="OLJ398" s="62">
        <v>52141525</v>
      </c>
      <c r="OLK398" s="62">
        <v>52141525</v>
      </c>
      <c r="OLL398" s="62">
        <v>52141525</v>
      </c>
      <c r="OLM398" s="62">
        <v>52141525</v>
      </c>
      <c r="OLN398" s="62">
        <v>52141525</v>
      </c>
      <c r="OLO398" s="62">
        <v>52141525</v>
      </c>
      <c r="OLP398" s="62">
        <v>52141525</v>
      </c>
      <c r="OLQ398" s="62">
        <v>52141525</v>
      </c>
      <c r="OLR398" s="62">
        <v>52141525</v>
      </c>
      <c r="OLS398" s="62">
        <v>52141525</v>
      </c>
      <c r="OLT398" s="62">
        <v>52141525</v>
      </c>
      <c r="OLU398" s="62">
        <v>52141525</v>
      </c>
      <c r="OLV398" s="62">
        <v>52141525</v>
      </c>
      <c r="OLW398" s="62">
        <v>52141525</v>
      </c>
      <c r="OLX398" s="62">
        <v>52141525</v>
      </c>
      <c r="OLY398" s="62">
        <v>52141525</v>
      </c>
      <c r="OLZ398" s="62">
        <v>52141525</v>
      </c>
      <c r="OMA398" s="62">
        <v>52141525</v>
      </c>
      <c r="OMB398" s="62">
        <v>52141525</v>
      </c>
      <c r="OMC398" s="62">
        <v>52141525</v>
      </c>
      <c r="OMD398" s="62">
        <v>52141525</v>
      </c>
      <c r="OME398" s="62">
        <v>52141525</v>
      </c>
      <c r="OMF398" s="62">
        <v>52141525</v>
      </c>
      <c r="OMG398" s="62">
        <v>52141525</v>
      </c>
      <c r="OMH398" s="62">
        <v>52141525</v>
      </c>
      <c r="OMI398" s="62">
        <v>52141525</v>
      </c>
      <c r="OMJ398" s="62">
        <v>52141525</v>
      </c>
      <c r="OMK398" s="62">
        <v>52141525</v>
      </c>
      <c r="OML398" s="62">
        <v>52141525</v>
      </c>
      <c r="OMM398" s="62">
        <v>52141525</v>
      </c>
      <c r="OMN398" s="62">
        <v>52141525</v>
      </c>
      <c r="OMO398" s="62">
        <v>52141525</v>
      </c>
      <c r="OMP398" s="62">
        <v>52141525</v>
      </c>
      <c r="OMQ398" s="62">
        <v>52141525</v>
      </c>
      <c r="OMR398" s="62">
        <v>52141525</v>
      </c>
      <c r="OMS398" s="62">
        <v>52141525</v>
      </c>
      <c r="OMT398" s="62">
        <v>52141525</v>
      </c>
      <c r="OMU398" s="62">
        <v>52141525</v>
      </c>
      <c r="OMV398" s="62">
        <v>52141525</v>
      </c>
      <c r="OMW398" s="62">
        <v>52141525</v>
      </c>
      <c r="OMX398" s="62">
        <v>52141525</v>
      </c>
      <c r="OMY398" s="62">
        <v>52141525</v>
      </c>
      <c r="OMZ398" s="62">
        <v>52141525</v>
      </c>
      <c r="ONA398" s="62">
        <v>52141525</v>
      </c>
      <c r="ONB398" s="62">
        <v>52141525</v>
      </c>
      <c r="ONC398" s="62">
        <v>52141525</v>
      </c>
      <c r="OND398" s="62">
        <v>52141525</v>
      </c>
      <c r="ONE398" s="62">
        <v>52141525</v>
      </c>
      <c r="ONF398" s="62">
        <v>52141525</v>
      </c>
      <c r="ONG398" s="62">
        <v>52141525</v>
      </c>
      <c r="ONH398" s="62">
        <v>52141525</v>
      </c>
      <c r="ONI398" s="62">
        <v>52141525</v>
      </c>
      <c r="ONJ398" s="62">
        <v>52141525</v>
      </c>
      <c r="ONK398" s="62">
        <v>52141525</v>
      </c>
      <c r="ONL398" s="62">
        <v>52141525</v>
      </c>
      <c r="ONM398" s="62">
        <v>52141525</v>
      </c>
      <c r="ONN398" s="62">
        <v>52141525</v>
      </c>
      <c r="ONO398" s="62">
        <v>52141525</v>
      </c>
      <c r="ONP398" s="62">
        <v>52141525</v>
      </c>
      <c r="ONQ398" s="62">
        <v>52141525</v>
      </c>
      <c r="ONR398" s="62">
        <v>52141525</v>
      </c>
      <c r="ONS398" s="62">
        <v>52141525</v>
      </c>
      <c r="ONT398" s="62">
        <v>52141525</v>
      </c>
      <c r="ONU398" s="62">
        <v>52141525</v>
      </c>
      <c r="ONV398" s="62">
        <v>52141525</v>
      </c>
      <c r="ONW398" s="62">
        <v>52141525</v>
      </c>
      <c r="ONX398" s="62">
        <v>52141525</v>
      </c>
      <c r="ONY398" s="62">
        <v>52141525</v>
      </c>
      <c r="ONZ398" s="62">
        <v>52141525</v>
      </c>
      <c r="OOA398" s="62">
        <v>52141525</v>
      </c>
      <c r="OOB398" s="62">
        <v>52141525</v>
      </c>
      <c r="OOC398" s="62">
        <v>52141525</v>
      </c>
      <c r="OOD398" s="62">
        <v>52141525</v>
      </c>
      <c r="OOE398" s="62">
        <v>52141525</v>
      </c>
      <c r="OOF398" s="62">
        <v>52141525</v>
      </c>
      <c r="OOG398" s="62">
        <v>52141525</v>
      </c>
      <c r="OOH398" s="62">
        <v>52141525</v>
      </c>
      <c r="OOI398" s="62">
        <v>52141525</v>
      </c>
      <c r="OOJ398" s="62">
        <v>52141525</v>
      </c>
      <c r="OOK398" s="62">
        <v>52141525</v>
      </c>
      <c r="OOL398" s="62">
        <v>52141525</v>
      </c>
      <c r="OOM398" s="62">
        <v>52141525</v>
      </c>
      <c r="OON398" s="62">
        <v>52141525</v>
      </c>
      <c r="OOO398" s="62">
        <v>52141525</v>
      </c>
      <c r="OOP398" s="62">
        <v>52141525</v>
      </c>
      <c r="OOQ398" s="62">
        <v>52141525</v>
      </c>
      <c r="OOR398" s="62">
        <v>52141525</v>
      </c>
      <c r="OOS398" s="62">
        <v>52141525</v>
      </c>
      <c r="OOT398" s="62">
        <v>52141525</v>
      </c>
      <c r="OOU398" s="62">
        <v>52141525</v>
      </c>
      <c r="OOV398" s="62">
        <v>52141525</v>
      </c>
      <c r="OOW398" s="62">
        <v>52141525</v>
      </c>
      <c r="OOX398" s="62">
        <v>52141525</v>
      </c>
      <c r="OOY398" s="62">
        <v>52141525</v>
      </c>
      <c r="OOZ398" s="62">
        <v>52141525</v>
      </c>
      <c r="OPA398" s="62">
        <v>52141525</v>
      </c>
      <c r="OPB398" s="62">
        <v>52141525</v>
      </c>
      <c r="OPC398" s="62">
        <v>52141525</v>
      </c>
      <c r="OPD398" s="62">
        <v>52141525</v>
      </c>
      <c r="OPE398" s="62">
        <v>52141525</v>
      </c>
      <c r="OPF398" s="62">
        <v>52141525</v>
      </c>
      <c r="OPG398" s="62">
        <v>52141525</v>
      </c>
      <c r="OPH398" s="62">
        <v>52141525</v>
      </c>
      <c r="OPI398" s="62">
        <v>52141525</v>
      </c>
      <c r="OPJ398" s="62">
        <v>52141525</v>
      </c>
      <c r="OPK398" s="62">
        <v>52141525</v>
      </c>
      <c r="OPL398" s="62">
        <v>52141525</v>
      </c>
      <c r="OPM398" s="62">
        <v>52141525</v>
      </c>
      <c r="OPN398" s="62">
        <v>52141525</v>
      </c>
      <c r="OPO398" s="62">
        <v>52141525</v>
      </c>
      <c r="OPP398" s="62">
        <v>52141525</v>
      </c>
      <c r="OPQ398" s="62">
        <v>52141525</v>
      </c>
      <c r="OPR398" s="62">
        <v>52141525</v>
      </c>
      <c r="OPS398" s="62">
        <v>52141525</v>
      </c>
      <c r="OPT398" s="62">
        <v>52141525</v>
      </c>
      <c r="OPU398" s="62">
        <v>52141525</v>
      </c>
      <c r="OPV398" s="62">
        <v>52141525</v>
      </c>
      <c r="OPW398" s="62">
        <v>52141525</v>
      </c>
      <c r="OPX398" s="62">
        <v>52141525</v>
      </c>
      <c r="OPY398" s="62">
        <v>52141525</v>
      </c>
      <c r="OPZ398" s="62">
        <v>52141525</v>
      </c>
      <c r="OQA398" s="62">
        <v>52141525</v>
      </c>
      <c r="OQB398" s="62">
        <v>52141525</v>
      </c>
      <c r="OQC398" s="62">
        <v>52141525</v>
      </c>
      <c r="OQD398" s="62">
        <v>52141525</v>
      </c>
      <c r="OQE398" s="62">
        <v>52141525</v>
      </c>
      <c r="OQF398" s="62">
        <v>52141525</v>
      </c>
      <c r="OQG398" s="62">
        <v>52141525</v>
      </c>
      <c r="OQH398" s="62">
        <v>52141525</v>
      </c>
      <c r="OQI398" s="62">
        <v>52141525</v>
      </c>
      <c r="OQJ398" s="62">
        <v>52141525</v>
      </c>
      <c r="OQK398" s="62">
        <v>52141525</v>
      </c>
      <c r="OQL398" s="62">
        <v>52141525</v>
      </c>
      <c r="OQM398" s="62">
        <v>52141525</v>
      </c>
      <c r="OQN398" s="62">
        <v>52141525</v>
      </c>
      <c r="OQO398" s="62">
        <v>52141525</v>
      </c>
      <c r="OQP398" s="62">
        <v>52141525</v>
      </c>
      <c r="OQQ398" s="62">
        <v>52141525</v>
      </c>
      <c r="OQR398" s="62">
        <v>52141525</v>
      </c>
      <c r="OQS398" s="62">
        <v>52141525</v>
      </c>
      <c r="OQT398" s="62">
        <v>52141525</v>
      </c>
      <c r="OQU398" s="62">
        <v>52141525</v>
      </c>
      <c r="OQV398" s="62">
        <v>52141525</v>
      </c>
      <c r="OQW398" s="62">
        <v>52141525</v>
      </c>
      <c r="OQX398" s="62">
        <v>52141525</v>
      </c>
      <c r="OQY398" s="62">
        <v>52141525</v>
      </c>
      <c r="OQZ398" s="62">
        <v>52141525</v>
      </c>
      <c r="ORA398" s="62">
        <v>52141525</v>
      </c>
      <c r="ORB398" s="62">
        <v>52141525</v>
      </c>
      <c r="ORC398" s="62">
        <v>52141525</v>
      </c>
      <c r="ORD398" s="62">
        <v>52141525</v>
      </c>
      <c r="ORE398" s="62">
        <v>52141525</v>
      </c>
      <c r="ORF398" s="62">
        <v>52141525</v>
      </c>
      <c r="ORG398" s="62">
        <v>52141525</v>
      </c>
      <c r="ORH398" s="62">
        <v>52141525</v>
      </c>
      <c r="ORI398" s="62">
        <v>52141525</v>
      </c>
      <c r="ORJ398" s="62">
        <v>52141525</v>
      </c>
      <c r="ORK398" s="62">
        <v>52141525</v>
      </c>
      <c r="ORL398" s="62">
        <v>52141525</v>
      </c>
      <c r="ORM398" s="62">
        <v>52141525</v>
      </c>
      <c r="ORN398" s="62">
        <v>52141525</v>
      </c>
      <c r="ORO398" s="62">
        <v>52141525</v>
      </c>
      <c r="ORP398" s="62">
        <v>52141525</v>
      </c>
      <c r="ORQ398" s="62">
        <v>52141525</v>
      </c>
      <c r="ORR398" s="62">
        <v>52141525</v>
      </c>
      <c r="ORS398" s="62">
        <v>52141525</v>
      </c>
      <c r="ORT398" s="62">
        <v>52141525</v>
      </c>
      <c r="ORU398" s="62">
        <v>52141525</v>
      </c>
      <c r="ORV398" s="62">
        <v>52141525</v>
      </c>
      <c r="ORW398" s="62">
        <v>52141525</v>
      </c>
      <c r="ORX398" s="62">
        <v>52141525</v>
      </c>
      <c r="ORY398" s="62">
        <v>52141525</v>
      </c>
      <c r="ORZ398" s="62">
        <v>52141525</v>
      </c>
      <c r="OSA398" s="62">
        <v>52141525</v>
      </c>
      <c r="OSB398" s="62">
        <v>52141525</v>
      </c>
      <c r="OSC398" s="62">
        <v>52141525</v>
      </c>
      <c r="OSD398" s="62">
        <v>52141525</v>
      </c>
      <c r="OSE398" s="62">
        <v>52141525</v>
      </c>
      <c r="OSF398" s="62">
        <v>52141525</v>
      </c>
      <c r="OSG398" s="62">
        <v>52141525</v>
      </c>
      <c r="OSH398" s="62">
        <v>52141525</v>
      </c>
      <c r="OSI398" s="62">
        <v>52141525</v>
      </c>
      <c r="OSJ398" s="62">
        <v>52141525</v>
      </c>
      <c r="OSK398" s="62">
        <v>52141525</v>
      </c>
      <c r="OSL398" s="62">
        <v>52141525</v>
      </c>
      <c r="OSM398" s="62">
        <v>52141525</v>
      </c>
      <c r="OSN398" s="62">
        <v>52141525</v>
      </c>
      <c r="OSO398" s="62">
        <v>52141525</v>
      </c>
      <c r="OSP398" s="62">
        <v>52141525</v>
      </c>
      <c r="OSQ398" s="62">
        <v>52141525</v>
      </c>
      <c r="OSR398" s="62">
        <v>52141525</v>
      </c>
      <c r="OSS398" s="62">
        <v>52141525</v>
      </c>
      <c r="OST398" s="62">
        <v>52141525</v>
      </c>
      <c r="OSU398" s="62">
        <v>52141525</v>
      </c>
      <c r="OSV398" s="62">
        <v>52141525</v>
      </c>
      <c r="OSW398" s="62">
        <v>52141525</v>
      </c>
      <c r="OSX398" s="62">
        <v>52141525</v>
      </c>
      <c r="OSY398" s="62">
        <v>52141525</v>
      </c>
      <c r="OSZ398" s="62">
        <v>52141525</v>
      </c>
      <c r="OTA398" s="62">
        <v>52141525</v>
      </c>
      <c r="OTB398" s="62">
        <v>52141525</v>
      </c>
      <c r="OTC398" s="62">
        <v>52141525</v>
      </c>
      <c r="OTD398" s="62">
        <v>52141525</v>
      </c>
      <c r="OTE398" s="62">
        <v>52141525</v>
      </c>
      <c r="OTF398" s="62">
        <v>52141525</v>
      </c>
      <c r="OTG398" s="62">
        <v>52141525</v>
      </c>
      <c r="OTH398" s="62">
        <v>52141525</v>
      </c>
      <c r="OTI398" s="62">
        <v>52141525</v>
      </c>
      <c r="OTJ398" s="62">
        <v>52141525</v>
      </c>
      <c r="OTK398" s="62">
        <v>52141525</v>
      </c>
      <c r="OTL398" s="62">
        <v>52141525</v>
      </c>
      <c r="OTM398" s="62">
        <v>52141525</v>
      </c>
      <c r="OTN398" s="62">
        <v>52141525</v>
      </c>
      <c r="OTO398" s="62">
        <v>52141525</v>
      </c>
      <c r="OTP398" s="62">
        <v>52141525</v>
      </c>
      <c r="OTQ398" s="62">
        <v>52141525</v>
      </c>
      <c r="OTR398" s="62">
        <v>52141525</v>
      </c>
      <c r="OTS398" s="62">
        <v>52141525</v>
      </c>
      <c r="OTT398" s="62">
        <v>52141525</v>
      </c>
      <c r="OTU398" s="62">
        <v>52141525</v>
      </c>
      <c r="OTV398" s="62">
        <v>52141525</v>
      </c>
      <c r="OTW398" s="62">
        <v>52141525</v>
      </c>
      <c r="OTX398" s="62">
        <v>52141525</v>
      </c>
      <c r="OTY398" s="62">
        <v>52141525</v>
      </c>
      <c r="OTZ398" s="62">
        <v>52141525</v>
      </c>
      <c r="OUA398" s="62">
        <v>52141525</v>
      </c>
      <c r="OUB398" s="62">
        <v>52141525</v>
      </c>
      <c r="OUC398" s="62">
        <v>52141525</v>
      </c>
      <c r="OUD398" s="62">
        <v>52141525</v>
      </c>
      <c r="OUE398" s="62">
        <v>52141525</v>
      </c>
      <c r="OUF398" s="62">
        <v>52141525</v>
      </c>
      <c r="OUG398" s="62">
        <v>52141525</v>
      </c>
      <c r="OUH398" s="62">
        <v>52141525</v>
      </c>
      <c r="OUI398" s="62">
        <v>52141525</v>
      </c>
      <c r="OUJ398" s="62">
        <v>52141525</v>
      </c>
      <c r="OUK398" s="62">
        <v>52141525</v>
      </c>
      <c r="OUL398" s="62">
        <v>52141525</v>
      </c>
      <c r="OUM398" s="62">
        <v>52141525</v>
      </c>
      <c r="OUN398" s="62">
        <v>52141525</v>
      </c>
      <c r="OUO398" s="62">
        <v>52141525</v>
      </c>
      <c r="OUP398" s="62">
        <v>52141525</v>
      </c>
      <c r="OUQ398" s="62">
        <v>52141525</v>
      </c>
      <c r="OUR398" s="62">
        <v>52141525</v>
      </c>
      <c r="OUS398" s="62">
        <v>52141525</v>
      </c>
      <c r="OUT398" s="62">
        <v>52141525</v>
      </c>
      <c r="OUU398" s="62">
        <v>52141525</v>
      </c>
      <c r="OUV398" s="62">
        <v>52141525</v>
      </c>
      <c r="OUW398" s="62">
        <v>52141525</v>
      </c>
      <c r="OUX398" s="62">
        <v>52141525</v>
      </c>
      <c r="OUY398" s="62">
        <v>52141525</v>
      </c>
      <c r="OUZ398" s="62">
        <v>52141525</v>
      </c>
      <c r="OVA398" s="62">
        <v>52141525</v>
      </c>
      <c r="OVB398" s="62">
        <v>52141525</v>
      </c>
      <c r="OVC398" s="62">
        <v>52141525</v>
      </c>
      <c r="OVD398" s="62">
        <v>52141525</v>
      </c>
      <c r="OVE398" s="62">
        <v>52141525</v>
      </c>
      <c r="OVF398" s="62">
        <v>52141525</v>
      </c>
      <c r="OVG398" s="62">
        <v>52141525</v>
      </c>
      <c r="OVH398" s="62">
        <v>52141525</v>
      </c>
      <c r="OVI398" s="62">
        <v>52141525</v>
      </c>
      <c r="OVJ398" s="62">
        <v>52141525</v>
      </c>
      <c r="OVK398" s="62">
        <v>52141525</v>
      </c>
      <c r="OVL398" s="62">
        <v>52141525</v>
      </c>
      <c r="OVM398" s="62">
        <v>52141525</v>
      </c>
      <c r="OVN398" s="62">
        <v>52141525</v>
      </c>
      <c r="OVO398" s="62">
        <v>52141525</v>
      </c>
      <c r="OVP398" s="62">
        <v>52141525</v>
      </c>
      <c r="OVQ398" s="62">
        <v>52141525</v>
      </c>
      <c r="OVR398" s="62">
        <v>52141525</v>
      </c>
      <c r="OVS398" s="62">
        <v>52141525</v>
      </c>
      <c r="OVT398" s="62">
        <v>52141525</v>
      </c>
      <c r="OVU398" s="62">
        <v>52141525</v>
      </c>
      <c r="OVV398" s="62">
        <v>52141525</v>
      </c>
      <c r="OVW398" s="62">
        <v>52141525</v>
      </c>
      <c r="OVX398" s="62">
        <v>52141525</v>
      </c>
      <c r="OVY398" s="62">
        <v>52141525</v>
      </c>
      <c r="OVZ398" s="62">
        <v>52141525</v>
      </c>
      <c r="OWA398" s="62">
        <v>52141525</v>
      </c>
      <c r="OWB398" s="62">
        <v>52141525</v>
      </c>
      <c r="OWC398" s="62">
        <v>52141525</v>
      </c>
      <c r="OWD398" s="62">
        <v>52141525</v>
      </c>
      <c r="OWE398" s="62">
        <v>52141525</v>
      </c>
      <c r="OWF398" s="62">
        <v>52141525</v>
      </c>
      <c r="OWG398" s="62">
        <v>52141525</v>
      </c>
      <c r="OWH398" s="62">
        <v>52141525</v>
      </c>
      <c r="OWI398" s="62">
        <v>52141525</v>
      </c>
      <c r="OWJ398" s="62">
        <v>52141525</v>
      </c>
      <c r="OWK398" s="62">
        <v>52141525</v>
      </c>
      <c r="OWL398" s="62">
        <v>52141525</v>
      </c>
      <c r="OWM398" s="62">
        <v>52141525</v>
      </c>
      <c r="OWN398" s="62">
        <v>52141525</v>
      </c>
      <c r="OWO398" s="62">
        <v>52141525</v>
      </c>
      <c r="OWP398" s="62">
        <v>52141525</v>
      </c>
      <c r="OWQ398" s="62">
        <v>52141525</v>
      </c>
      <c r="OWR398" s="62">
        <v>52141525</v>
      </c>
      <c r="OWS398" s="62">
        <v>52141525</v>
      </c>
      <c r="OWT398" s="62">
        <v>52141525</v>
      </c>
      <c r="OWU398" s="62">
        <v>52141525</v>
      </c>
      <c r="OWV398" s="62">
        <v>52141525</v>
      </c>
      <c r="OWW398" s="62">
        <v>52141525</v>
      </c>
      <c r="OWX398" s="62">
        <v>52141525</v>
      </c>
      <c r="OWY398" s="62">
        <v>52141525</v>
      </c>
      <c r="OWZ398" s="62">
        <v>52141525</v>
      </c>
      <c r="OXA398" s="62">
        <v>52141525</v>
      </c>
      <c r="OXB398" s="62">
        <v>52141525</v>
      </c>
      <c r="OXC398" s="62">
        <v>52141525</v>
      </c>
      <c r="OXD398" s="62">
        <v>52141525</v>
      </c>
      <c r="OXE398" s="62">
        <v>52141525</v>
      </c>
      <c r="OXF398" s="62">
        <v>52141525</v>
      </c>
      <c r="OXG398" s="62">
        <v>52141525</v>
      </c>
      <c r="OXH398" s="62">
        <v>52141525</v>
      </c>
      <c r="OXI398" s="62">
        <v>52141525</v>
      </c>
      <c r="OXJ398" s="62">
        <v>52141525</v>
      </c>
      <c r="OXK398" s="62">
        <v>52141525</v>
      </c>
      <c r="OXL398" s="62">
        <v>52141525</v>
      </c>
      <c r="OXM398" s="62">
        <v>52141525</v>
      </c>
      <c r="OXN398" s="62">
        <v>52141525</v>
      </c>
      <c r="OXO398" s="62">
        <v>52141525</v>
      </c>
      <c r="OXP398" s="62">
        <v>52141525</v>
      </c>
      <c r="OXQ398" s="62">
        <v>52141525</v>
      </c>
      <c r="OXR398" s="62">
        <v>52141525</v>
      </c>
      <c r="OXS398" s="62">
        <v>52141525</v>
      </c>
      <c r="OXT398" s="62">
        <v>52141525</v>
      </c>
      <c r="OXU398" s="62">
        <v>52141525</v>
      </c>
      <c r="OXV398" s="62">
        <v>52141525</v>
      </c>
      <c r="OXW398" s="62">
        <v>52141525</v>
      </c>
      <c r="OXX398" s="62">
        <v>52141525</v>
      </c>
      <c r="OXY398" s="62">
        <v>52141525</v>
      </c>
      <c r="OXZ398" s="62">
        <v>52141525</v>
      </c>
      <c r="OYA398" s="62">
        <v>52141525</v>
      </c>
      <c r="OYB398" s="62">
        <v>52141525</v>
      </c>
      <c r="OYC398" s="62">
        <v>52141525</v>
      </c>
      <c r="OYD398" s="62">
        <v>52141525</v>
      </c>
      <c r="OYE398" s="62">
        <v>52141525</v>
      </c>
      <c r="OYF398" s="62">
        <v>52141525</v>
      </c>
      <c r="OYG398" s="62">
        <v>52141525</v>
      </c>
      <c r="OYH398" s="62">
        <v>52141525</v>
      </c>
      <c r="OYI398" s="62">
        <v>52141525</v>
      </c>
      <c r="OYJ398" s="62">
        <v>52141525</v>
      </c>
      <c r="OYK398" s="62">
        <v>52141525</v>
      </c>
      <c r="OYL398" s="62">
        <v>52141525</v>
      </c>
      <c r="OYM398" s="62">
        <v>52141525</v>
      </c>
      <c r="OYN398" s="62">
        <v>52141525</v>
      </c>
      <c r="OYO398" s="62">
        <v>52141525</v>
      </c>
      <c r="OYP398" s="62">
        <v>52141525</v>
      </c>
      <c r="OYQ398" s="62">
        <v>52141525</v>
      </c>
      <c r="OYR398" s="62">
        <v>52141525</v>
      </c>
      <c r="OYS398" s="62">
        <v>52141525</v>
      </c>
      <c r="OYT398" s="62">
        <v>52141525</v>
      </c>
      <c r="OYU398" s="62">
        <v>52141525</v>
      </c>
      <c r="OYV398" s="62">
        <v>52141525</v>
      </c>
      <c r="OYW398" s="62">
        <v>52141525</v>
      </c>
      <c r="OYX398" s="62">
        <v>52141525</v>
      </c>
      <c r="OYY398" s="62">
        <v>52141525</v>
      </c>
      <c r="OYZ398" s="62">
        <v>52141525</v>
      </c>
      <c r="OZA398" s="62">
        <v>52141525</v>
      </c>
      <c r="OZB398" s="62">
        <v>52141525</v>
      </c>
      <c r="OZC398" s="62">
        <v>52141525</v>
      </c>
      <c r="OZD398" s="62">
        <v>52141525</v>
      </c>
      <c r="OZE398" s="62">
        <v>52141525</v>
      </c>
      <c r="OZF398" s="62">
        <v>52141525</v>
      </c>
      <c r="OZG398" s="62">
        <v>52141525</v>
      </c>
      <c r="OZH398" s="62">
        <v>52141525</v>
      </c>
      <c r="OZI398" s="62">
        <v>52141525</v>
      </c>
      <c r="OZJ398" s="62">
        <v>52141525</v>
      </c>
      <c r="OZK398" s="62">
        <v>52141525</v>
      </c>
      <c r="OZL398" s="62">
        <v>52141525</v>
      </c>
      <c r="OZM398" s="62">
        <v>52141525</v>
      </c>
      <c r="OZN398" s="62">
        <v>52141525</v>
      </c>
      <c r="OZO398" s="62">
        <v>52141525</v>
      </c>
      <c r="OZP398" s="62">
        <v>52141525</v>
      </c>
      <c r="OZQ398" s="62">
        <v>52141525</v>
      </c>
      <c r="OZR398" s="62">
        <v>52141525</v>
      </c>
      <c r="OZS398" s="62">
        <v>52141525</v>
      </c>
      <c r="OZT398" s="62">
        <v>52141525</v>
      </c>
      <c r="OZU398" s="62">
        <v>52141525</v>
      </c>
      <c r="OZV398" s="62">
        <v>52141525</v>
      </c>
      <c r="OZW398" s="62">
        <v>52141525</v>
      </c>
      <c r="OZX398" s="62">
        <v>52141525</v>
      </c>
      <c r="OZY398" s="62">
        <v>52141525</v>
      </c>
      <c r="OZZ398" s="62">
        <v>52141525</v>
      </c>
      <c r="PAA398" s="62">
        <v>52141525</v>
      </c>
      <c r="PAB398" s="62">
        <v>52141525</v>
      </c>
      <c r="PAC398" s="62">
        <v>52141525</v>
      </c>
      <c r="PAD398" s="62">
        <v>52141525</v>
      </c>
      <c r="PAE398" s="62">
        <v>52141525</v>
      </c>
      <c r="PAF398" s="62">
        <v>52141525</v>
      </c>
      <c r="PAG398" s="62">
        <v>52141525</v>
      </c>
      <c r="PAH398" s="62">
        <v>52141525</v>
      </c>
      <c r="PAI398" s="62">
        <v>52141525</v>
      </c>
      <c r="PAJ398" s="62">
        <v>52141525</v>
      </c>
      <c r="PAK398" s="62">
        <v>52141525</v>
      </c>
      <c r="PAL398" s="62">
        <v>52141525</v>
      </c>
      <c r="PAM398" s="62">
        <v>52141525</v>
      </c>
      <c r="PAN398" s="62">
        <v>52141525</v>
      </c>
      <c r="PAO398" s="62">
        <v>52141525</v>
      </c>
      <c r="PAP398" s="62">
        <v>52141525</v>
      </c>
      <c r="PAQ398" s="62">
        <v>52141525</v>
      </c>
      <c r="PAR398" s="62">
        <v>52141525</v>
      </c>
      <c r="PAS398" s="62">
        <v>52141525</v>
      </c>
      <c r="PAT398" s="62">
        <v>52141525</v>
      </c>
      <c r="PAU398" s="62">
        <v>52141525</v>
      </c>
      <c r="PAV398" s="62">
        <v>52141525</v>
      </c>
      <c r="PAW398" s="62">
        <v>52141525</v>
      </c>
      <c r="PAX398" s="62">
        <v>52141525</v>
      </c>
      <c r="PAY398" s="62">
        <v>52141525</v>
      </c>
      <c r="PAZ398" s="62">
        <v>52141525</v>
      </c>
      <c r="PBA398" s="62">
        <v>52141525</v>
      </c>
      <c r="PBB398" s="62">
        <v>52141525</v>
      </c>
      <c r="PBC398" s="62">
        <v>52141525</v>
      </c>
      <c r="PBD398" s="62">
        <v>52141525</v>
      </c>
      <c r="PBE398" s="62">
        <v>52141525</v>
      </c>
      <c r="PBF398" s="62">
        <v>52141525</v>
      </c>
      <c r="PBG398" s="62">
        <v>52141525</v>
      </c>
      <c r="PBH398" s="62">
        <v>52141525</v>
      </c>
      <c r="PBI398" s="62">
        <v>52141525</v>
      </c>
      <c r="PBJ398" s="62">
        <v>52141525</v>
      </c>
      <c r="PBK398" s="62">
        <v>52141525</v>
      </c>
      <c r="PBL398" s="62">
        <v>52141525</v>
      </c>
      <c r="PBM398" s="62">
        <v>52141525</v>
      </c>
      <c r="PBN398" s="62">
        <v>52141525</v>
      </c>
      <c r="PBO398" s="62">
        <v>52141525</v>
      </c>
      <c r="PBP398" s="62">
        <v>52141525</v>
      </c>
      <c r="PBQ398" s="62">
        <v>52141525</v>
      </c>
      <c r="PBR398" s="62">
        <v>52141525</v>
      </c>
      <c r="PBS398" s="62">
        <v>52141525</v>
      </c>
      <c r="PBT398" s="62">
        <v>52141525</v>
      </c>
      <c r="PBU398" s="62">
        <v>52141525</v>
      </c>
      <c r="PBV398" s="62">
        <v>52141525</v>
      </c>
      <c r="PBW398" s="62">
        <v>52141525</v>
      </c>
      <c r="PBX398" s="62">
        <v>52141525</v>
      </c>
      <c r="PBY398" s="62">
        <v>52141525</v>
      </c>
      <c r="PBZ398" s="62">
        <v>52141525</v>
      </c>
      <c r="PCA398" s="62">
        <v>52141525</v>
      </c>
      <c r="PCB398" s="62">
        <v>52141525</v>
      </c>
      <c r="PCC398" s="62">
        <v>52141525</v>
      </c>
      <c r="PCD398" s="62">
        <v>52141525</v>
      </c>
      <c r="PCE398" s="62">
        <v>52141525</v>
      </c>
      <c r="PCF398" s="62">
        <v>52141525</v>
      </c>
      <c r="PCG398" s="62">
        <v>52141525</v>
      </c>
      <c r="PCH398" s="62">
        <v>52141525</v>
      </c>
      <c r="PCI398" s="62">
        <v>52141525</v>
      </c>
      <c r="PCJ398" s="62">
        <v>52141525</v>
      </c>
      <c r="PCK398" s="62">
        <v>52141525</v>
      </c>
      <c r="PCL398" s="62">
        <v>52141525</v>
      </c>
      <c r="PCM398" s="62">
        <v>52141525</v>
      </c>
      <c r="PCN398" s="62">
        <v>52141525</v>
      </c>
      <c r="PCO398" s="62">
        <v>52141525</v>
      </c>
      <c r="PCP398" s="62">
        <v>52141525</v>
      </c>
      <c r="PCQ398" s="62">
        <v>52141525</v>
      </c>
      <c r="PCR398" s="62">
        <v>52141525</v>
      </c>
      <c r="PCS398" s="62">
        <v>52141525</v>
      </c>
      <c r="PCT398" s="62">
        <v>52141525</v>
      </c>
      <c r="PCU398" s="62">
        <v>52141525</v>
      </c>
      <c r="PCV398" s="62">
        <v>52141525</v>
      </c>
      <c r="PCW398" s="62">
        <v>52141525</v>
      </c>
      <c r="PCX398" s="62">
        <v>52141525</v>
      </c>
      <c r="PCY398" s="62">
        <v>52141525</v>
      </c>
      <c r="PCZ398" s="62">
        <v>52141525</v>
      </c>
      <c r="PDA398" s="62">
        <v>52141525</v>
      </c>
      <c r="PDB398" s="62">
        <v>52141525</v>
      </c>
      <c r="PDC398" s="62">
        <v>52141525</v>
      </c>
      <c r="PDD398" s="62">
        <v>52141525</v>
      </c>
      <c r="PDE398" s="62">
        <v>52141525</v>
      </c>
      <c r="PDF398" s="62">
        <v>52141525</v>
      </c>
      <c r="PDG398" s="62">
        <v>52141525</v>
      </c>
      <c r="PDH398" s="62">
        <v>52141525</v>
      </c>
      <c r="PDI398" s="62">
        <v>52141525</v>
      </c>
      <c r="PDJ398" s="62">
        <v>52141525</v>
      </c>
      <c r="PDK398" s="62">
        <v>52141525</v>
      </c>
      <c r="PDL398" s="62">
        <v>52141525</v>
      </c>
      <c r="PDM398" s="62">
        <v>52141525</v>
      </c>
      <c r="PDN398" s="62">
        <v>52141525</v>
      </c>
      <c r="PDO398" s="62">
        <v>52141525</v>
      </c>
      <c r="PDP398" s="62">
        <v>52141525</v>
      </c>
      <c r="PDQ398" s="62">
        <v>52141525</v>
      </c>
      <c r="PDR398" s="62">
        <v>52141525</v>
      </c>
      <c r="PDS398" s="62">
        <v>52141525</v>
      </c>
      <c r="PDT398" s="62">
        <v>52141525</v>
      </c>
      <c r="PDU398" s="62">
        <v>52141525</v>
      </c>
      <c r="PDV398" s="62">
        <v>52141525</v>
      </c>
      <c r="PDW398" s="62">
        <v>52141525</v>
      </c>
      <c r="PDX398" s="62">
        <v>52141525</v>
      </c>
      <c r="PDY398" s="62">
        <v>52141525</v>
      </c>
      <c r="PDZ398" s="62">
        <v>52141525</v>
      </c>
      <c r="PEA398" s="62">
        <v>52141525</v>
      </c>
      <c r="PEB398" s="62">
        <v>52141525</v>
      </c>
      <c r="PEC398" s="62">
        <v>52141525</v>
      </c>
      <c r="PED398" s="62">
        <v>52141525</v>
      </c>
      <c r="PEE398" s="62">
        <v>52141525</v>
      </c>
      <c r="PEF398" s="62">
        <v>52141525</v>
      </c>
      <c r="PEG398" s="62">
        <v>52141525</v>
      </c>
      <c r="PEH398" s="62">
        <v>52141525</v>
      </c>
      <c r="PEI398" s="62">
        <v>52141525</v>
      </c>
      <c r="PEJ398" s="62">
        <v>52141525</v>
      </c>
      <c r="PEK398" s="62">
        <v>52141525</v>
      </c>
      <c r="PEL398" s="62">
        <v>52141525</v>
      </c>
      <c r="PEM398" s="62">
        <v>52141525</v>
      </c>
      <c r="PEN398" s="62">
        <v>52141525</v>
      </c>
      <c r="PEO398" s="62">
        <v>52141525</v>
      </c>
      <c r="PEP398" s="62">
        <v>52141525</v>
      </c>
      <c r="PEQ398" s="62">
        <v>52141525</v>
      </c>
      <c r="PER398" s="62">
        <v>52141525</v>
      </c>
      <c r="PES398" s="62">
        <v>52141525</v>
      </c>
      <c r="PET398" s="62">
        <v>52141525</v>
      </c>
      <c r="PEU398" s="62">
        <v>52141525</v>
      </c>
      <c r="PEV398" s="62">
        <v>52141525</v>
      </c>
      <c r="PEW398" s="62">
        <v>52141525</v>
      </c>
      <c r="PEX398" s="62">
        <v>52141525</v>
      </c>
      <c r="PEY398" s="62">
        <v>52141525</v>
      </c>
      <c r="PEZ398" s="62">
        <v>52141525</v>
      </c>
      <c r="PFA398" s="62">
        <v>52141525</v>
      </c>
      <c r="PFB398" s="62">
        <v>52141525</v>
      </c>
      <c r="PFC398" s="62">
        <v>52141525</v>
      </c>
      <c r="PFD398" s="62">
        <v>52141525</v>
      </c>
      <c r="PFE398" s="62">
        <v>52141525</v>
      </c>
      <c r="PFF398" s="62">
        <v>52141525</v>
      </c>
      <c r="PFG398" s="62">
        <v>52141525</v>
      </c>
      <c r="PFH398" s="62">
        <v>52141525</v>
      </c>
      <c r="PFI398" s="62">
        <v>52141525</v>
      </c>
      <c r="PFJ398" s="62">
        <v>52141525</v>
      </c>
      <c r="PFK398" s="62">
        <v>52141525</v>
      </c>
      <c r="PFL398" s="62">
        <v>52141525</v>
      </c>
      <c r="PFM398" s="62">
        <v>52141525</v>
      </c>
      <c r="PFN398" s="62">
        <v>52141525</v>
      </c>
      <c r="PFO398" s="62">
        <v>52141525</v>
      </c>
      <c r="PFP398" s="62">
        <v>52141525</v>
      </c>
      <c r="PFQ398" s="62">
        <v>52141525</v>
      </c>
      <c r="PFR398" s="62">
        <v>52141525</v>
      </c>
      <c r="PFS398" s="62">
        <v>52141525</v>
      </c>
      <c r="PFT398" s="62">
        <v>52141525</v>
      </c>
      <c r="PFU398" s="62">
        <v>52141525</v>
      </c>
      <c r="PFV398" s="62">
        <v>52141525</v>
      </c>
      <c r="PFW398" s="62">
        <v>52141525</v>
      </c>
      <c r="PFX398" s="62">
        <v>52141525</v>
      </c>
      <c r="PFY398" s="62">
        <v>52141525</v>
      </c>
      <c r="PFZ398" s="62">
        <v>52141525</v>
      </c>
      <c r="PGA398" s="62">
        <v>52141525</v>
      </c>
      <c r="PGB398" s="62">
        <v>52141525</v>
      </c>
      <c r="PGC398" s="62">
        <v>52141525</v>
      </c>
      <c r="PGD398" s="62">
        <v>52141525</v>
      </c>
      <c r="PGE398" s="62">
        <v>52141525</v>
      </c>
      <c r="PGF398" s="62">
        <v>52141525</v>
      </c>
      <c r="PGG398" s="62">
        <v>52141525</v>
      </c>
      <c r="PGH398" s="62">
        <v>52141525</v>
      </c>
      <c r="PGI398" s="62">
        <v>52141525</v>
      </c>
      <c r="PGJ398" s="62">
        <v>52141525</v>
      </c>
      <c r="PGK398" s="62">
        <v>52141525</v>
      </c>
      <c r="PGL398" s="62">
        <v>52141525</v>
      </c>
      <c r="PGM398" s="62">
        <v>52141525</v>
      </c>
      <c r="PGN398" s="62">
        <v>52141525</v>
      </c>
      <c r="PGO398" s="62">
        <v>52141525</v>
      </c>
      <c r="PGP398" s="62">
        <v>52141525</v>
      </c>
      <c r="PGQ398" s="62">
        <v>52141525</v>
      </c>
      <c r="PGR398" s="62">
        <v>52141525</v>
      </c>
      <c r="PGS398" s="62">
        <v>52141525</v>
      </c>
      <c r="PGT398" s="62">
        <v>52141525</v>
      </c>
      <c r="PGU398" s="62">
        <v>52141525</v>
      </c>
      <c r="PGV398" s="62">
        <v>52141525</v>
      </c>
      <c r="PGW398" s="62">
        <v>52141525</v>
      </c>
      <c r="PGX398" s="62">
        <v>52141525</v>
      </c>
      <c r="PGY398" s="62">
        <v>52141525</v>
      </c>
      <c r="PGZ398" s="62">
        <v>52141525</v>
      </c>
      <c r="PHA398" s="62">
        <v>52141525</v>
      </c>
      <c r="PHB398" s="62">
        <v>52141525</v>
      </c>
      <c r="PHC398" s="62">
        <v>52141525</v>
      </c>
      <c r="PHD398" s="62">
        <v>52141525</v>
      </c>
      <c r="PHE398" s="62">
        <v>52141525</v>
      </c>
      <c r="PHF398" s="62">
        <v>52141525</v>
      </c>
      <c r="PHG398" s="62">
        <v>52141525</v>
      </c>
      <c r="PHH398" s="62">
        <v>52141525</v>
      </c>
      <c r="PHI398" s="62">
        <v>52141525</v>
      </c>
      <c r="PHJ398" s="62">
        <v>52141525</v>
      </c>
      <c r="PHK398" s="62">
        <v>52141525</v>
      </c>
      <c r="PHL398" s="62">
        <v>52141525</v>
      </c>
      <c r="PHM398" s="62">
        <v>52141525</v>
      </c>
      <c r="PHN398" s="62">
        <v>52141525</v>
      </c>
      <c r="PHO398" s="62">
        <v>52141525</v>
      </c>
      <c r="PHP398" s="62">
        <v>52141525</v>
      </c>
      <c r="PHQ398" s="62">
        <v>52141525</v>
      </c>
      <c r="PHR398" s="62">
        <v>52141525</v>
      </c>
      <c r="PHS398" s="62">
        <v>52141525</v>
      </c>
      <c r="PHT398" s="62">
        <v>52141525</v>
      </c>
      <c r="PHU398" s="62">
        <v>52141525</v>
      </c>
      <c r="PHV398" s="62">
        <v>52141525</v>
      </c>
      <c r="PHW398" s="62">
        <v>52141525</v>
      </c>
      <c r="PHX398" s="62">
        <v>52141525</v>
      </c>
      <c r="PHY398" s="62">
        <v>52141525</v>
      </c>
      <c r="PHZ398" s="62">
        <v>52141525</v>
      </c>
      <c r="PIA398" s="62">
        <v>52141525</v>
      </c>
      <c r="PIB398" s="62">
        <v>52141525</v>
      </c>
      <c r="PIC398" s="62">
        <v>52141525</v>
      </c>
      <c r="PID398" s="62">
        <v>52141525</v>
      </c>
      <c r="PIE398" s="62">
        <v>52141525</v>
      </c>
      <c r="PIF398" s="62">
        <v>52141525</v>
      </c>
      <c r="PIG398" s="62">
        <v>52141525</v>
      </c>
      <c r="PIH398" s="62">
        <v>52141525</v>
      </c>
      <c r="PII398" s="62">
        <v>52141525</v>
      </c>
      <c r="PIJ398" s="62">
        <v>52141525</v>
      </c>
      <c r="PIK398" s="62">
        <v>52141525</v>
      </c>
      <c r="PIL398" s="62">
        <v>52141525</v>
      </c>
      <c r="PIM398" s="62">
        <v>52141525</v>
      </c>
      <c r="PIN398" s="62">
        <v>52141525</v>
      </c>
      <c r="PIO398" s="62">
        <v>52141525</v>
      </c>
      <c r="PIP398" s="62">
        <v>52141525</v>
      </c>
      <c r="PIQ398" s="62">
        <v>52141525</v>
      </c>
      <c r="PIR398" s="62">
        <v>52141525</v>
      </c>
      <c r="PIS398" s="62">
        <v>52141525</v>
      </c>
      <c r="PIT398" s="62">
        <v>52141525</v>
      </c>
      <c r="PIU398" s="62">
        <v>52141525</v>
      </c>
      <c r="PIV398" s="62">
        <v>52141525</v>
      </c>
      <c r="PIW398" s="62">
        <v>52141525</v>
      </c>
      <c r="PIX398" s="62">
        <v>52141525</v>
      </c>
      <c r="PIY398" s="62">
        <v>52141525</v>
      </c>
      <c r="PIZ398" s="62">
        <v>52141525</v>
      </c>
      <c r="PJA398" s="62">
        <v>52141525</v>
      </c>
      <c r="PJB398" s="62">
        <v>52141525</v>
      </c>
      <c r="PJC398" s="62">
        <v>52141525</v>
      </c>
      <c r="PJD398" s="62">
        <v>52141525</v>
      </c>
      <c r="PJE398" s="62">
        <v>52141525</v>
      </c>
      <c r="PJF398" s="62">
        <v>52141525</v>
      </c>
      <c r="PJG398" s="62">
        <v>52141525</v>
      </c>
      <c r="PJH398" s="62">
        <v>52141525</v>
      </c>
      <c r="PJI398" s="62">
        <v>52141525</v>
      </c>
      <c r="PJJ398" s="62">
        <v>52141525</v>
      </c>
      <c r="PJK398" s="62">
        <v>52141525</v>
      </c>
      <c r="PJL398" s="62">
        <v>52141525</v>
      </c>
      <c r="PJM398" s="62">
        <v>52141525</v>
      </c>
      <c r="PJN398" s="62">
        <v>52141525</v>
      </c>
      <c r="PJO398" s="62">
        <v>52141525</v>
      </c>
      <c r="PJP398" s="62">
        <v>52141525</v>
      </c>
      <c r="PJQ398" s="62">
        <v>52141525</v>
      </c>
      <c r="PJR398" s="62">
        <v>52141525</v>
      </c>
      <c r="PJS398" s="62">
        <v>52141525</v>
      </c>
      <c r="PJT398" s="62">
        <v>52141525</v>
      </c>
      <c r="PJU398" s="62">
        <v>52141525</v>
      </c>
      <c r="PJV398" s="62">
        <v>52141525</v>
      </c>
      <c r="PJW398" s="62">
        <v>52141525</v>
      </c>
      <c r="PJX398" s="62">
        <v>52141525</v>
      </c>
      <c r="PJY398" s="62">
        <v>52141525</v>
      </c>
      <c r="PJZ398" s="62">
        <v>52141525</v>
      </c>
      <c r="PKA398" s="62">
        <v>52141525</v>
      </c>
      <c r="PKB398" s="62">
        <v>52141525</v>
      </c>
      <c r="PKC398" s="62">
        <v>52141525</v>
      </c>
      <c r="PKD398" s="62">
        <v>52141525</v>
      </c>
      <c r="PKE398" s="62">
        <v>52141525</v>
      </c>
      <c r="PKF398" s="62">
        <v>52141525</v>
      </c>
      <c r="PKG398" s="62">
        <v>52141525</v>
      </c>
      <c r="PKH398" s="62">
        <v>52141525</v>
      </c>
      <c r="PKI398" s="62">
        <v>52141525</v>
      </c>
      <c r="PKJ398" s="62">
        <v>52141525</v>
      </c>
      <c r="PKK398" s="62">
        <v>52141525</v>
      </c>
      <c r="PKL398" s="62">
        <v>52141525</v>
      </c>
      <c r="PKM398" s="62">
        <v>52141525</v>
      </c>
      <c r="PKN398" s="62">
        <v>52141525</v>
      </c>
      <c r="PKO398" s="62">
        <v>52141525</v>
      </c>
      <c r="PKP398" s="62">
        <v>52141525</v>
      </c>
      <c r="PKQ398" s="62">
        <v>52141525</v>
      </c>
      <c r="PKR398" s="62">
        <v>52141525</v>
      </c>
      <c r="PKS398" s="62">
        <v>52141525</v>
      </c>
      <c r="PKT398" s="62">
        <v>52141525</v>
      </c>
      <c r="PKU398" s="62">
        <v>52141525</v>
      </c>
      <c r="PKV398" s="62">
        <v>52141525</v>
      </c>
      <c r="PKW398" s="62">
        <v>52141525</v>
      </c>
      <c r="PKX398" s="62">
        <v>52141525</v>
      </c>
      <c r="PKY398" s="62">
        <v>52141525</v>
      </c>
      <c r="PKZ398" s="62">
        <v>52141525</v>
      </c>
      <c r="PLA398" s="62">
        <v>52141525</v>
      </c>
      <c r="PLB398" s="62">
        <v>52141525</v>
      </c>
      <c r="PLC398" s="62">
        <v>52141525</v>
      </c>
      <c r="PLD398" s="62">
        <v>52141525</v>
      </c>
      <c r="PLE398" s="62">
        <v>52141525</v>
      </c>
      <c r="PLF398" s="62">
        <v>52141525</v>
      </c>
      <c r="PLG398" s="62">
        <v>52141525</v>
      </c>
      <c r="PLH398" s="62">
        <v>52141525</v>
      </c>
      <c r="PLI398" s="62">
        <v>52141525</v>
      </c>
      <c r="PLJ398" s="62">
        <v>52141525</v>
      </c>
      <c r="PLK398" s="62">
        <v>52141525</v>
      </c>
      <c r="PLL398" s="62">
        <v>52141525</v>
      </c>
      <c r="PLM398" s="62">
        <v>52141525</v>
      </c>
      <c r="PLN398" s="62">
        <v>52141525</v>
      </c>
      <c r="PLO398" s="62">
        <v>52141525</v>
      </c>
      <c r="PLP398" s="62">
        <v>52141525</v>
      </c>
      <c r="PLQ398" s="62">
        <v>52141525</v>
      </c>
      <c r="PLR398" s="62">
        <v>52141525</v>
      </c>
      <c r="PLS398" s="62">
        <v>52141525</v>
      </c>
      <c r="PLT398" s="62">
        <v>52141525</v>
      </c>
      <c r="PLU398" s="62">
        <v>52141525</v>
      </c>
      <c r="PLV398" s="62">
        <v>52141525</v>
      </c>
      <c r="PLW398" s="62">
        <v>52141525</v>
      </c>
      <c r="PLX398" s="62">
        <v>52141525</v>
      </c>
      <c r="PLY398" s="62">
        <v>52141525</v>
      </c>
      <c r="PLZ398" s="62">
        <v>52141525</v>
      </c>
      <c r="PMA398" s="62">
        <v>52141525</v>
      </c>
      <c r="PMB398" s="62">
        <v>52141525</v>
      </c>
      <c r="PMC398" s="62">
        <v>52141525</v>
      </c>
      <c r="PMD398" s="62">
        <v>52141525</v>
      </c>
      <c r="PME398" s="62">
        <v>52141525</v>
      </c>
      <c r="PMF398" s="62">
        <v>52141525</v>
      </c>
      <c r="PMG398" s="62">
        <v>52141525</v>
      </c>
      <c r="PMH398" s="62">
        <v>52141525</v>
      </c>
      <c r="PMI398" s="62">
        <v>52141525</v>
      </c>
      <c r="PMJ398" s="62">
        <v>52141525</v>
      </c>
      <c r="PMK398" s="62">
        <v>52141525</v>
      </c>
      <c r="PML398" s="62">
        <v>52141525</v>
      </c>
      <c r="PMM398" s="62">
        <v>52141525</v>
      </c>
      <c r="PMN398" s="62">
        <v>52141525</v>
      </c>
      <c r="PMO398" s="62">
        <v>52141525</v>
      </c>
      <c r="PMP398" s="62">
        <v>52141525</v>
      </c>
      <c r="PMQ398" s="62">
        <v>52141525</v>
      </c>
      <c r="PMR398" s="62">
        <v>52141525</v>
      </c>
      <c r="PMS398" s="62">
        <v>52141525</v>
      </c>
      <c r="PMT398" s="62">
        <v>52141525</v>
      </c>
      <c r="PMU398" s="62">
        <v>52141525</v>
      </c>
      <c r="PMV398" s="62">
        <v>52141525</v>
      </c>
      <c r="PMW398" s="62">
        <v>52141525</v>
      </c>
      <c r="PMX398" s="62">
        <v>52141525</v>
      </c>
      <c r="PMY398" s="62">
        <v>52141525</v>
      </c>
      <c r="PMZ398" s="62">
        <v>52141525</v>
      </c>
      <c r="PNA398" s="62">
        <v>52141525</v>
      </c>
      <c r="PNB398" s="62">
        <v>52141525</v>
      </c>
      <c r="PNC398" s="62">
        <v>52141525</v>
      </c>
      <c r="PND398" s="62">
        <v>52141525</v>
      </c>
      <c r="PNE398" s="62">
        <v>52141525</v>
      </c>
      <c r="PNF398" s="62">
        <v>52141525</v>
      </c>
      <c r="PNG398" s="62">
        <v>52141525</v>
      </c>
      <c r="PNH398" s="62">
        <v>52141525</v>
      </c>
      <c r="PNI398" s="62">
        <v>52141525</v>
      </c>
      <c r="PNJ398" s="62">
        <v>52141525</v>
      </c>
      <c r="PNK398" s="62">
        <v>52141525</v>
      </c>
      <c r="PNL398" s="62">
        <v>52141525</v>
      </c>
      <c r="PNM398" s="62">
        <v>52141525</v>
      </c>
      <c r="PNN398" s="62">
        <v>52141525</v>
      </c>
      <c r="PNO398" s="62">
        <v>52141525</v>
      </c>
      <c r="PNP398" s="62">
        <v>52141525</v>
      </c>
      <c r="PNQ398" s="62">
        <v>52141525</v>
      </c>
      <c r="PNR398" s="62">
        <v>52141525</v>
      </c>
      <c r="PNS398" s="62">
        <v>52141525</v>
      </c>
      <c r="PNT398" s="62">
        <v>52141525</v>
      </c>
      <c r="PNU398" s="62">
        <v>52141525</v>
      </c>
      <c r="PNV398" s="62">
        <v>52141525</v>
      </c>
      <c r="PNW398" s="62">
        <v>52141525</v>
      </c>
      <c r="PNX398" s="62">
        <v>52141525</v>
      </c>
      <c r="PNY398" s="62">
        <v>52141525</v>
      </c>
      <c r="PNZ398" s="62">
        <v>52141525</v>
      </c>
      <c r="POA398" s="62">
        <v>52141525</v>
      </c>
      <c r="POB398" s="62">
        <v>52141525</v>
      </c>
      <c r="POC398" s="62">
        <v>52141525</v>
      </c>
      <c r="POD398" s="62">
        <v>52141525</v>
      </c>
      <c r="POE398" s="62">
        <v>52141525</v>
      </c>
      <c r="POF398" s="62">
        <v>52141525</v>
      </c>
      <c r="POG398" s="62">
        <v>52141525</v>
      </c>
      <c r="POH398" s="62">
        <v>52141525</v>
      </c>
      <c r="POI398" s="62">
        <v>52141525</v>
      </c>
      <c r="POJ398" s="62">
        <v>52141525</v>
      </c>
      <c r="POK398" s="62">
        <v>52141525</v>
      </c>
      <c r="POL398" s="62">
        <v>52141525</v>
      </c>
      <c r="POM398" s="62">
        <v>52141525</v>
      </c>
      <c r="PON398" s="62">
        <v>52141525</v>
      </c>
      <c r="POO398" s="62">
        <v>52141525</v>
      </c>
      <c r="POP398" s="62">
        <v>52141525</v>
      </c>
      <c r="POQ398" s="62">
        <v>52141525</v>
      </c>
      <c r="POR398" s="62">
        <v>52141525</v>
      </c>
      <c r="POS398" s="62">
        <v>52141525</v>
      </c>
      <c r="POT398" s="62">
        <v>52141525</v>
      </c>
      <c r="POU398" s="62">
        <v>52141525</v>
      </c>
      <c r="POV398" s="62">
        <v>52141525</v>
      </c>
      <c r="POW398" s="62">
        <v>52141525</v>
      </c>
      <c r="POX398" s="62">
        <v>52141525</v>
      </c>
      <c r="POY398" s="62">
        <v>52141525</v>
      </c>
      <c r="POZ398" s="62">
        <v>52141525</v>
      </c>
      <c r="PPA398" s="62">
        <v>52141525</v>
      </c>
      <c r="PPB398" s="62">
        <v>52141525</v>
      </c>
      <c r="PPC398" s="62">
        <v>52141525</v>
      </c>
      <c r="PPD398" s="62">
        <v>52141525</v>
      </c>
      <c r="PPE398" s="62">
        <v>52141525</v>
      </c>
      <c r="PPF398" s="62">
        <v>52141525</v>
      </c>
      <c r="PPG398" s="62">
        <v>52141525</v>
      </c>
      <c r="PPH398" s="62">
        <v>52141525</v>
      </c>
      <c r="PPI398" s="62">
        <v>52141525</v>
      </c>
      <c r="PPJ398" s="62">
        <v>52141525</v>
      </c>
      <c r="PPK398" s="62">
        <v>52141525</v>
      </c>
      <c r="PPL398" s="62">
        <v>52141525</v>
      </c>
      <c r="PPM398" s="62">
        <v>52141525</v>
      </c>
      <c r="PPN398" s="62">
        <v>52141525</v>
      </c>
      <c r="PPO398" s="62">
        <v>52141525</v>
      </c>
      <c r="PPP398" s="62">
        <v>52141525</v>
      </c>
      <c r="PPQ398" s="62">
        <v>52141525</v>
      </c>
      <c r="PPR398" s="62">
        <v>52141525</v>
      </c>
      <c r="PPS398" s="62">
        <v>52141525</v>
      </c>
      <c r="PPT398" s="62">
        <v>52141525</v>
      </c>
      <c r="PPU398" s="62">
        <v>52141525</v>
      </c>
      <c r="PPV398" s="62">
        <v>52141525</v>
      </c>
      <c r="PPW398" s="62">
        <v>52141525</v>
      </c>
      <c r="PPX398" s="62">
        <v>52141525</v>
      </c>
      <c r="PPY398" s="62">
        <v>52141525</v>
      </c>
      <c r="PPZ398" s="62">
        <v>52141525</v>
      </c>
      <c r="PQA398" s="62">
        <v>52141525</v>
      </c>
      <c r="PQB398" s="62">
        <v>52141525</v>
      </c>
      <c r="PQC398" s="62">
        <v>52141525</v>
      </c>
      <c r="PQD398" s="62">
        <v>52141525</v>
      </c>
      <c r="PQE398" s="62">
        <v>52141525</v>
      </c>
      <c r="PQF398" s="62">
        <v>52141525</v>
      </c>
      <c r="PQG398" s="62">
        <v>52141525</v>
      </c>
      <c r="PQH398" s="62">
        <v>52141525</v>
      </c>
      <c r="PQI398" s="62">
        <v>52141525</v>
      </c>
      <c r="PQJ398" s="62">
        <v>52141525</v>
      </c>
      <c r="PQK398" s="62">
        <v>52141525</v>
      </c>
      <c r="PQL398" s="62">
        <v>52141525</v>
      </c>
      <c r="PQM398" s="62">
        <v>52141525</v>
      </c>
      <c r="PQN398" s="62">
        <v>52141525</v>
      </c>
      <c r="PQO398" s="62">
        <v>52141525</v>
      </c>
      <c r="PQP398" s="62">
        <v>52141525</v>
      </c>
      <c r="PQQ398" s="62">
        <v>52141525</v>
      </c>
      <c r="PQR398" s="62">
        <v>52141525</v>
      </c>
      <c r="PQS398" s="62">
        <v>52141525</v>
      </c>
      <c r="PQT398" s="62">
        <v>52141525</v>
      </c>
      <c r="PQU398" s="62">
        <v>52141525</v>
      </c>
      <c r="PQV398" s="62">
        <v>52141525</v>
      </c>
      <c r="PQW398" s="62">
        <v>52141525</v>
      </c>
      <c r="PQX398" s="62">
        <v>52141525</v>
      </c>
      <c r="PQY398" s="62">
        <v>52141525</v>
      </c>
      <c r="PQZ398" s="62">
        <v>52141525</v>
      </c>
      <c r="PRA398" s="62">
        <v>52141525</v>
      </c>
      <c r="PRB398" s="62">
        <v>52141525</v>
      </c>
      <c r="PRC398" s="62">
        <v>52141525</v>
      </c>
      <c r="PRD398" s="62">
        <v>52141525</v>
      </c>
      <c r="PRE398" s="62">
        <v>52141525</v>
      </c>
      <c r="PRF398" s="62">
        <v>52141525</v>
      </c>
      <c r="PRG398" s="62">
        <v>52141525</v>
      </c>
      <c r="PRH398" s="62">
        <v>52141525</v>
      </c>
      <c r="PRI398" s="62">
        <v>52141525</v>
      </c>
      <c r="PRJ398" s="62">
        <v>52141525</v>
      </c>
      <c r="PRK398" s="62">
        <v>52141525</v>
      </c>
      <c r="PRL398" s="62">
        <v>52141525</v>
      </c>
      <c r="PRM398" s="62">
        <v>52141525</v>
      </c>
      <c r="PRN398" s="62">
        <v>52141525</v>
      </c>
      <c r="PRO398" s="62">
        <v>52141525</v>
      </c>
      <c r="PRP398" s="62">
        <v>52141525</v>
      </c>
      <c r="PRQ398" s="62">
        <v>52141525</v>
      </c>
      <c r="PRR398" s="62">
        <v>52141525</v>
      </c>
      <c r="PRS398" s="62">
        <v>52141525</v>
      </c>
      <c r="PRT398" s="62">
        <v>52141525</v>
      </c>
      <c r="PRU398" s="62">
        <v>52141525</v>
      </c>
      <c r="PRV398" s="62">
        <v>52141525</v>
      </c>
      <c r="PRW398" s="62">
        <v>52141525</v>
      </c>
      <c r="PRX398" s="62">
        <v>52141525</v>
      </c>
      <c r="PRY398" s="62">
        <v>52141525</v>
      </c>
      <c r="PRZ398" s="62">
        <v>52141525</v>
      </c>
      <c r="PSA398" s="62">
        <v>52141525</v>
      </c>
      <c r="PSB398" s="62">
        <v>52141525</v>
      </c>
      <c r="PSC398" s="62">
        <v>52141525</v>
      </c>
      <c r="PSD398" s="62">
        <v>52141525</v>
      </c>
      <c r="PSE398" s="62">
        <v>52141525</v>
      </c>
      <c r="PSF398" s="62">
        <v>52141525</v>
      </c>
      <c r="PSG398" s="62">
        <v>52141525</v>
      </c>
      <c r="PSH398" s="62">
        <v>52141525</v>
      </c>
      <c r="PSI398" s="62">
        <v>52141525</v>
      </c>
      <c r="PSJ398" s="62">
        <v>52141525</v>
      </c>
      <c r="PSK398" s="62">
        <v>52141525</v>
      </c>
      <c r="PSL398" s="62">
        <v>52141525</v>
      </c>
      <c r="PSM398" s="62">
        <v>52141525</v>
      </c>
      <c r="PSN398" s="62">
        <v>52141525</v>
      </c>
      <c r="PSO398" s="62">
        <v>52141525</v>
      </c>
      <c r="PSP398" s="62">
        <v>52141525</v>
      </c>
      <c r="PSQ398" s="62">
        <v>52141525</v>
      </c>
      <c r="PSR398" s="62">
        <v>52141525</v>
      </c>
      <c r="PSS398" s="62">
        <v>52141525</v>
      </c>
      <c r="PST398" s="62">
        <v>52141525</v>
      </c>
      <c r="PSU398" s="62">
        <v>52141525</v>
      </c>
      <c r="PSV398" s="62">
        <v>52141525</v>
      </c>
      <c r="PSW398" s="62">
        <v>52141525</v>
      </c>
      <c r="PSX398" s="62">
        <v>52141525</v>
      </c>
      <c r="PSY398" s="62">
        <v>52141525</v>
      </c>
      <c r="PSZ398" s="62">
        <v>52141525</v>
      </c>
      <c r="PTA398" s="62">
        <v>52141525</v>
      </c>
      <c r="PTB398" s="62">
        <v>52141525</v>
      </c>
      <c r="PTC398" s="62">
        <v>52141525</v>
      </c>
      <c r="PTD398" s="62">
        <v>52141525</v>
      </c>
      <c r="PTE398" s="62">
        <v>52141525</v>
      </c>
      <c r="PTF398" s="62">
        <v>52141525</v>
      </c>
      <c r="PTG398" s="62">
        <v>52141525</v>
      </c>
      <c r="PTH398" s="62">
        <v>52141525</v>
      </c>
      <c r="PTI398" s="62">
        <v>52141525</v>
      </c>
      <c r="PTJ398" s="62">
        <v>52141525</v>
      </c>
      <c r="PTK398" s="62">
        <v>52141525</v>
      </c>
      <c r="PTL398" s="62">
        <v>52141525</v>
      </c>
      <c r="PTM398" s="62">
        <v>52141525</v>
      </c>
      <c r="PTN398" s="62">
        <v>52141525</v>
      </c>
      <c r="PTO398" s="62">
        <v>52141525</v>
      </c>
      <c r="PTP398" s="62">
        <v>52141525</v>
      </c>
      <c r="PTQ398" s="62">
        <v>52141525</v>
      </c>
      <c r="PTR398" s="62">
        <v>52141525</v>
      </c>
      <c r="PTS398" s="62">
        <v>52141525</v>
      </c>
      <c r="PTT398" s="62">
        <v>52141525</v>
      </c>
      <c r="PTU398" s="62">
        <v>52141525</v>
      </c>
      <c r="PTV398" s="62">
        <v>52141525</v>
      </c>
      <c r="PTW398" s="62">
        <v>52141525</v>
      </c>
      <c r="PTX398" s="62">
        <v>52141525</v>
      </c>
      <c r="PTY398" s="62">
        <v>52141525</v>
      </c>
      <c r="PTZ398" s="62">
        <v>52141525</v>
      </c>
      <c r="PUA398" s="62">
        <v>52141525</v>
      </c>
      <c r="PUB398" s="62">
        <v>52141525</v>
      </c>
      <c r="PUC398" s="62">
        <v>52141525</v>
      </c>
      <c r="PUD398" s="62">
        <v>52141525</v>
      </c>
      <c r="PUE398" s="62">
        <v>52141525</v>
      </c>
      <c r="PUF398" s="62">
        <v>52141525</v>
      </c>
      <c r="PUG398" s="62">
        <v>52141525</v>
      </c>
      <c r="PUH398" s="62">
        <v>52141525</v>
      </c>
      <c r="PUI398" s="62">
        <v>52141525</v>
      </c>
      <c r="PUJ398" s="62">
        <v>52141525</v>
      </c>
      <c r="PUK398" s="62">
        <v>52141525</v>
      </c>
      <c r="PUL398" s="62">
        <v>52141525</v>
      </c>
      <c r="PUM398" s="62">
        <v>52141525</v>
      </c>
      <c r="PUN398" s="62">
        <v>52141525</v>
      </c>
      <c r="PUO398" s="62">
        <v>52141525</v>
      </c>
      <c r="PUP398" s="62">
        <v>52141525</v>
      </c>
      <c r="PUQ398" s="62">
        <v>52141525</v>
      </c>
      <c r="PUR398" s="62">
        <v>52141525</v>
      </c>
      <c r="PUS398" s="62">
        <v>52141525</v>
      </c>
      <c r="PUT398" s="62">
        <v>52141525</v>
      </c>
      <c r="PUU398" s="62">
        <v>52141525</v>
      </c>
      <c r="PUV398" s="62">
        <v>52141525</v>
      </c>
      <c r="PUW398" s="62">
        <v>52141525</v>
      </c>
      <c r="PUX398" s="62">
        <v>52141525</v>
      </c>
      <c r="PUY398" s="62">
        <v>52141525</v>
      </c>
      <c r="PUZ398" s="62">
        <v>52141525</v>
      </c>
      <c r="PVA398" s="62">
        <v>52141525</v>
      </c>
      <c r="PVB398" s="62">
        <v>52141525</v>
      </c>
      <c r="PVC398" s="62">
        <v>52141525</v>
      </c>
      <c r="PVD398" s="62">
        <v>52141525</v>
      </c>
      <c r="PVE398" s="62">
        <v>52141525</v>
      </c>
      <c r="PVF398" s="62">
        <v>52141525</v>
      </c>
      <c r="PVG398" s="62">
        <v>52141525</v>
      </c>
      <c r="PVH398" s="62">
        <v>52141525</v>
      </c>
      <c r="PVI398" s="62">
        <v>52141525</v>
      </c>
      <c r="PVJ398" s="62">
        <v>52141525</v>
      </c>
      <c r="PVK398" s="62">
        <v>52141525</v>
      </c>
      <c r="PVL398" s="62">
        <v>52141525</v>
      </c>
      <c r="PVM398" s="62">
        <v>52141525</v>
      </c>
      <c r="PVN398" s="62">
        <v>52141525</v>
      </c>
      <c r="PVO398" s="62">
        <v>52141525</v>
      </c>
      <c r="PVP398" s="62">
        <v>52141525</v>
      </c>
      <c r="PVQ398" s="62">
        <v>52141525</v>
      </c>
      <c r="PVR398" s="62">
        <v>52141525</v>
      </c>
      <c r="PVS398" s="62">
        <v>52141525</v>
      </c>
      <c r="PVT398" s="62">
        <v>52141525</v>
      </c>
      <c r="PVU398" s="62">
        <v>52141525</v>
      </c>
      <c r="PVV398" s="62">
        <v>52141525</v>
      </c>
      <c r="PVW398" s="62">
        <v>52141525</v>
      </c>
      <c r="PVX398" s="62">
        <v>52141525</v>
      </c>
      <c r="PVY398" s="62">
        <v>52141525</v>
      </c>
      <c r="PVZ398" s="62">
        <v>52141525</v>
      </c>
      <c r="PWA398" s="62">
        <v>52141525</v>
      </c>
      <c r="PWB398" s="62">
        <v>52141525</v>
      </c>
      <c r="PWC398" s="62">
        <v>52141525</v>
      </c>
      <c r="PWD398" s="62">
        <v>52141525</v>
      </c>
      <c r="PWE398" s="62">
        <v>52141525</v>
      </c>
      <c r="PWF398" s="62">
        <v>52141525</v>
      </c>
      <c r="PWG398" s="62">
        <v>52141525</v>
      </c>
      <c r="PWH398" s="62">
        <v>52141525</v>
      </c>
      <c r="PWI398" s="62">
        <v>52141525</v>
      </c>
      <c r="PWJ398" s="62">
        <v>52141525</v>
      </c>
      <c r="PWK398" s="62">
        <v>52141525</v>
      </c>
      <c r="PWL398" s="62">
        <v>52141525</v>
      </c>
      <c r="PWM398" s="62">
        <v>52141525</v>
      </c>
      <c r="PWN398" s="62">
        <v>52141525</v>
      </c>
      <c r="PWO398" s="62">
        <v>52141525</v>
      </c>
      <c r="PWP398" s="62">
        <v>52141525</v>
      </c>
      <c r="PWQ398" s="62">
        <v>52141525</v>
      </c>
      <c r="PWR398" s="62">
        <v>52141525</v>
      </c>
      <c r="PWS398" s="62">
        <v>52141525</v>
      </c>
      <c r="PWT398" s="62">
        <v>52141525</v>
      </c>
      <c r="PWU398" s="62">
        <v>52141525</v>
      </c>
      <c r="PWV398" s="62">
        <v>52141525</v>
      </c>
      <c r="PWW398" s="62">
        <v>52141525</v>
      </c>
      <c r="PWX398" s="62">
        <v>52141525</v>
      </c>
      <c r="PWY398" s="62">
        <v>52141525</v>
      </c>
      <c r="PWZ398" s="62">
        <v>52141525</v>
      </c>
      <c r="PXA398" s="62">
        <v>52141525</v>
      </c>
      <c r="PXB398" s="62">
        <v>52141525</v>
      </c>
      <c r="PXC398" s="62">
        <v>52141525</v>
      </c>
      <c r="PXD398" s="62">
        <v>52141525</v>
      </c>
      <c r="PXE398" s="62">
        <v>52141525</v>
      </c>
      <c r="PXF398" s="62">
        <v>52141525</v>
      </c>
      <c r="PXG398" s="62">
        <v>52141525</v>
      </c>
      <c r="PXH398" s="62">
        <v>52141525</v>
      </c>
      <c r="PXI398" s="62">
        <v>52141525</v>
      </c>
      <c r="PXJ398" s="62">
        <v>52141525</v>
      </c>
      <c r="PXK398" s="62">
        <v>52141525</v>
      </c>
      <c r="PXL398" s="62">
        <v>52141525</v>
      </c>
      <c r="PXM398" s="62">
        <v>52141525</v>
      </c>
      <c r="PXN398" s="62">
        <v>52141525</v>
      </c>
      <c r="PXO398" s="62">
        <v>52141525</v>
      </c>
      <c r="PXP398" s="62">
        <v>52141525</v>
      </c>
      <c r="PXQ398" s="62">
        <v>52141525</v>
      </c>
      <c r="PXR398" s="62">
        <v>52141525</v>
      </c>
      <c r="PXS398" s="62">
        <v>52141525</v>
      </c>
      <c r="PXT398" s="62">
        <v>52141525</v>
      </c>
      <c r="PXU398" s="62">
        <v>52141525</v>
      </c>
      <c r="PXV398" s="62">
        <v>52141525</v>
      </c>
      <c r="PXW398" s="62">
        <v>52141525</v>
      </c>
      <c r="PXX398" s="62">
        <v>52141525</v>
      </c>
      <c r="PXY398" s="62">
        <v>52141525</v>
      </c>
      <c r="PXZ398" s="62">
        <v>52141525</v>
      </c>
      <c r="PYA398" s="62">
        <v>52141525</v>
      </c>
      <c r="PYB398" s="62">
        <v>52141525</v>
      </c>
      <c r="PYC398" s="62">
        <v>52141525</v>
      </c>
      <c r="PYD398" s="62">
        <v>52141525</v>
      </c>
      <c r="PYE398" s="62">
        <v>52141525</v>
      </c>
      <c r="PYF398" s="62">
        <v>52141525</v>
      </c>
      <c r="PYG398" s="62">
        <v>52141525</v>
      </c>
      <c r="PYH398" s="62">
        <v>52141525</v>
      </c>
      <c r="PYI398" s="62">
        <v>52141525</v>
      </c>
      <c r="PYJ398" s="62">
        <v>52141525</v>
      </c>
      <c r="PYK398" s="62">
        <v>52141525</v>
      </c>
      <c r="PYL398" s="62">
        <v>52141525</v>
      </c>
      <c r="PYM398" s="62">
        <v>52141525</v>
      </c>
      <c r="PYN398" s="62">
        <v>52141525</v>
      </c>
      <c r="PYO398" s="62">
        <v>52141525</v>
      </c>
      <c r="PYP398" s="62">
        <v>52141525</v>
      </c>
      <c r="PYQ398" s="62">
        <v>52141525</v>
      </c>
      <c r="PYR398" s="62">
        <v>52141525</v>
      </c>
      <c r="PYS398" s="62">
        <v>52141525</v>
      </c>
      <c r="PYT398" s="62">
        <v>52141525</v>
      </c>
      <c r="PYU398" s="62">
        <v>52141525</v>
      </c>
      <c r="PYV398" s="62">
        <v>52141525</v>
      </c>
      <c r="PYW398" s="62">
        <v>52141525</v>
      </c>
      <c r="PYX398" s="62">
        <v>52141525</v>
      </c>
      <c r="PYY398" s="62">
        <v>52141525</v>
      </c>
      <c r="PYZ398" s="62">
        <v>52141525</v>
      </c>
      <c r="PZA398" s="62">
        <v>52141525</v>
      </c>
      <c r="PZB398" s="62">
        <v>52141525</v>
      </c>
      <c r="PZC398" s="62">
        <v>52141525</v>
      </c>
      <c r="PZD398" s="62">
        <v>52141525</v>
      </c>
      <c r="PZE398" s="62">
        <v>52141525</v>
      </c>
      <c r="PZF398" s="62">
        <v>52141525</v>
      </c>
      <c r="PZG398" s="62">
        <v>52141525</v>
      </c>
      <c r="PZH398" s="62">
        <v>52141525</v>
      </c>
      <c r="PZI398" s="62">
        <v>52141525</v>
      </c>
      <c r="PZJ398" s="62">
        <v>52141525</v>
      </c>
      <c r="PZK398" s="62">
        <v>52141525</v>
      </c>
      <c r="PZL398" s="62">
        <v>52141525</v>
      </c>
      <c r="PZM398" s="62">
        <v>52141525</v>
      </c>
      <c r="PZN398" s="62">
        <v>52141525</v>
      </c>
      <c r="PZO398" s="62">
        <v>52141525</v>
      </c>
      <c r="PZP398" s="62">
        <v>52141525</v>
      </c>
      <c r="PZQ398" s="62">
        <v>52141525</v>
      </c>
      <c r="PZR398" s="62">
        <v>52141525</v>
      </c>
      <c r="PZS398" s="62">
        <v>52141525</v>
      </c>
      <c r="PZT398" s="62">
        <v>52141525</v>
      </c>
      <c r="PZU398" s="62">
        <v>52141525</v>
      </c>
      <c r="PZV398" s="62">
        <v>52141525</v>
      </c>
      <c r="PZW398" s="62">
        <v>52141525</v>
      </c>
      <c r="PZX398" s="62">
        <v>52141525</v>
      </c>
      <c r="PZY398" s="62">
        <v>52141525</v>
      </c>
      <c r="PZZ398" s="62">
        <v>52141525</v>
      </c>
      <c r="QAA398" s="62">
        <v>52141525</v>
      </c>
      <c r="QAB398" s="62">
        <v>52141525</v>
      </c>
      <c r="QAC398" s="62">
        <v>52141525</v>
      </c>
      <c r="QAD398" s="62">
        <v>52141525</v>
      </c>
      <c r="QAE398" s="62">
        <v>52141525</v>
      </c>
      <c r="QAF398" s="62">
        <v>52141525</v>
      </c>
      <c r="QAG398" s="62">
        <v>52141525</v>
      </c>
      <c r="QAH398" s="62">
        <v>52141525</v>
      </c>
      <c r="QAI398" s="62">
        <v>52141525</v>
      </c>
      <c r="QAJ398" s="62">
        <v>52141525</v>
      </c>
      <c r="QAK398" s="62">
        <v>52141525</v>
      </c>
      <c r="QAL398" s="62">
        <v>52141525</v>
      </c>
      <c r="QAM398" s="62">
        <v>52141525</v>
      </c>
      <c r="QAN398" s="62">
        <v>52141525</v>
      </c>
      <c r="QAO398" s="62">
        <v>52141525</v>
      </c>
      <c r="QAP398" s="62">
        <v>52141525</v>
      </c>
      <c r="QAQ398" s="62">
        <v>52141525</v>
      </c>
      <c r="QAR398" s="62">
        <v>52141525</v>
      </c>
      <c r="QAS398" s="62">
        <v>52141525</v>
      </c>
      <c r="QAT398" s="62">
        <v>52141525</v>
      </c>
      <c r="QAU398" s="62">
        <v>52141525</v>
      </c>
      <c r="QAV398" s="62">
        <v>52141525</v>
      </c>
      <c r="QAW398" s="62">
        <v>52141525</v>
      </c>
      <c r="QAX398" s="62">
        <v>52141525</v>
      </c>
      <c r="QAY398" s="62">
        <v>52141525</v>
      </c>
      <c r="QAZ398" s="62">
        <v>52141525</v>
      </c>
      <c r="QBA398" s="62">
        <v>52141525</v>
      </c>
      <c r="QBB398" s="62">
        <v>52141525</v>
      </c>
      <c r="QBC398" s="62">
        <v>52141525</v>
      </c>
      <c r="QBD398" s="62">
        <v>52141525</v>
      </c>
      <c r="QBE398" s="62">
        <v>52141525</v>
      </c>
      <c r="QBF398" s="62">
        <v>52141525</v>
      </c>
      <c r="QBG398" s="62">
        <v>52141525</v>
      </c>
      <c r="QBH398" s="62">
        <v>52141525</v>
      </c>
      <c r="QBI398" s="62">
        <v>52141525</v>
      </c>
      <c r="QBJ398" s="62">
        <v>52141525</v>
      </c>
      <c r="QBK398" s="62">
        <v>52141525</v>
      </c>
      <c r="QBL398" s="62">
        <v>52141525</v>
      </c>
      <c r="QBM398" s="62">
        <v>52141525</v>
      </c>
      <c r="QBN398" s="62">
        <v>52141525</v>
      </c>
      <c r="QBO398" s="62">
        <v>52141525</v>
      </c>
      <c r="QBP398" s="62">
        <v>52141525</v>
      </c>
      <c r="QBQ398" s="62">
        <v>52141525</v>
      </c>
      <c r="QBR398" s="62">
        <v>52141525</v>
      </c>
      <c r="QBS398" s="62">
        <v>52141525</v>
      </c>
      <c r="QBT398" s="62">
        <v>52141525</v>
      </c>
      <c r="QBU398" s="62">
        <v>52141525</v>
      </c>
      <c r="QBV398" s="62">
        <v>52141525</v>
      </c>
      <c r="QBW398" s="62">
        <v>52141525</v>
      </c>
      <c r="QBX398" s="62">
        <v>52141525</v>
      </c>
      <c r="QBY398" s="62">
        <v>52141525</v>
      </c>
      <c r="QBZ398" s="62">
        <v>52141525</v>
      </c>
      <c r="QCA398" s="62">
        <v>52141525</v>
      </c>
      <c r="QCB398" s="62">
        <v>52141525</v>
      </c>
      <c r="QCC398" s="62">
        <v>52141525</v>
      </c>
      <c r="QCD398" s="62">
        <v>52141525</v>
      </c>
      <c r="QCE398" s="62">
        <v>52141525</v>
      </c>
      <c r="QCF398" s="62">
        <v>52141525</v>
      </c>
      <c r="QCG398" s="62">
        <v>52141525</v>
      </c>
      <c r="QCH398" s="62">
        <v>52141525</v>
      </c>
      <c r="QCI398" s="62">
        <v>52141525</v>
      </c>
      <c r="QCJ398" s="62">
        <v>52141525</v>
      </c>
      <c r="QCK398" s="62">
        <v>52141525</v>
      </c>
      <c r="QCL398" s="62">
        <v>52141525</v>
      </c>
      <c r="QCM398" s="62">
        <v>52141525</v>
      </c>
      <c r="QCN398" s="62">
        <v>52141525</v>
      </c>
      <c r="QCO398" s="62">
        <v>52141525</v>
      </c>
      <c r="QCP398" s="62">
        <v>52141525</v>
      </c>
      <c r="QCQ398" s="62">
        <v>52141525</v>
      </c>
      <c r="QCR398" s="62">
        <v>52141525</v>
      </c>
      <c r="QCS398" s="62">
        <v>52141525</v>
      </c>
      <c r="QCT398" s="62">
        <v>52141525</v>
      </c>
      <c r="QCU398" s="62">
        <v>52141525</v>
      </c>
      <c r="QCV398" s="62">
        <v>52141525</v>
      </c>
      <c r="QCW398" s="62">
        <v>52141525</v>
      </c>
      <c r="QCX398" s="62">
        <v>52141525</v>
      </c>
      <c r="QCY398" s="62">
        <v>52141525</v>
      </c>
      <c r="QCZ398" s="62">
        <v>52141525</v>
      </c>
      <c r="QDA398" s="62">
        <v>52141525</v>
      </c>
      <c r="QDB398" s="62">
        <v>52141525</v>
      </c>
      <c r="QDC398" s="62">
        <v>52141525</v>
      </c>
      <c r="QDD398" s="62">
        <v>52141525</v>
      </c>
      <c r="QDE398" s="62">
        <v>52141525</v>
      </c>
      <c r="QDF398" s="62">
        <v>52141525</v>
      </c>
      <c r="QDG398" s="62">
        <v>52141525</v>
      </c>
      <c r="QDH398" s="62">
        <v>52141525</v>
      </c>
      <c r="QDI398" s="62">
        <v>52141525</v>
      </c>
      <c r="QDJ398" s="62">
        <v>52141525</v>
      </c>
      <c r="QDK398" s="62">
        <v>52141525</v>
      </c>
      <c r="QDL398" s="62">
        <v>52141525</v>
      </c>
      <c r="QDM398" s="62">
        <v>52141525</v>
      </c>
      <c r="QDN398" s="62">
        <v>52141525</v>
      </c>
      <c r="QDO398" s="62">
        <v>52141525</v>
      </c>
      <c r="QDP398" s="62">
        <v>52141525</v>
      </c>
      <c r="QDQ398" s="62">
        <v>52141525</v>
      </c>
      <c r="QDR398" s="62">
        <v>52141525</v>
      </c>
      <c r="QDS398" s="62">
        <v>52141525</v>
      </c>
      <c r="QDT398" s="62">
        <v>52141525</v>
      </c>
      <c r="QDU398" s="62">
        <v>52141525</v>
      </c>
      <c r="QDV398" s="62">
        <v>52141525</v>
      </c>
      <c r="QDW398" s="62">
        <v>52141525</v>
      </c>
      <c r="QDX398" s="62">
        <v>52141525</v>
      </c>
      <c r="QDY398" s="62">
        <v>52141525</v>
      </c>
      <c r="QDZ398" s="62">
        <v>52141525</v>
      </c>
      <c r="QEA398" s="62">
        <v>52141525</v>
      </c>
      <c r="QEB398" s="62">
        <v>52141525</v>
      </c>
      <c r="QEC398" s="62">
        <v>52141525</v>
      </c>
      <c r="QED398" s="62">
        <v>52141525</v>
      </c>
      <c r="QEE398" s="62">
        <v>52141525</v>
      </c>
      <c r="QEF398" s="62">
        <v>52141525</v>
      </c>
      <c r="QEG398" s="62">
        <v>52141525</v>
      </c>
      <c r="QEH398" s="62">
        <v>52141525</v>
      </c>
      <c r="QEI398" s="62">
        <v>52141525</v>
      </c>
      <c r="QEJ398" s="62">
        <v>52141525</v>
      </c>
      <c r="QEK398" s="62">
        <v>52141525</v>
      </c>
      <c r="QEL398" s="62">
        <v>52141525</v>
      </c>
      <c r="QEM398" s="62">
        <v>52141525</v>
      </c>
      <c r="QEN398" s="62">
        <v>52141525</v>
      </c>
      <c r="QEO398" s="62">
        <v>52141525</v>
      </c>
      <c r="QEP398" s="62">
        <v>52141525</v>
      </c>
      <c r="QEQ398" s="62">
        <v>52141525</v>
      </c>
      <c r="QER398" s="62">
        <v>52141525</v>
      </c>
      <c r="QES398" s="62">
        <v>52141525</v>
      </c>
      <c r="QET398" s="62">
        <v>52141525</v>
      </c>
      <c r="QEU398" s="62">
        <v>52141525</v>
      </c>
      <c r="QEV398" s="62">
        <v>52141525</v>
      </c>
      <c r="QEW398" s="62">
        <v>52141525</v>
      </c>
      <c r="QEX398" s="62">
        <v>52141525</v>
      </c>
      <c r="QEY398" s="62">
        <v>52141525</v>
      </c>
      <c r="QEZ398" s="62">
        <v>52141525</v>
      </c>
      <c r="QFA398" s="62">
        <v>52141525</v>
      </c>
      <c r="QFB398" s="62">
        <v>52141525</v>
      </c>
      <c r="QFC398" s="62">
        <v>52141525</v>
      </c>
      <c r="QFD398" s="62">
        <v>52141525</v>
      </c>
      <c r="QFE398" s="62">
        <v>52141525</v>
      </c>
      <c r="QFF398" s="62">
        <v>52141525</v>
      </c>
      <c r="QFG398" s="62">
        <v>52141525</v>
      </c>
      <c r="QFH398" s="62">
        <v>52141525</v>
      </c>
      <c r="QFI398" s="62">
        <v>52141525</v>
      </c>
      <c r="QFJ398" s="62">
        <v>52141525</v>
      </c>
      <c r="QFK398" s="62">
        <v>52141525</v>
      </c>
      <c r="QFL398" s="62">
        <v>52141525</v>
      </c>
      <c r="QFM398" s="62">
        <v>52141525</v>
      </c>
      <c r="QFN398" s="62">
        <v>52141525</v>
      </c>
      <c r="QFO398" s="62">
        <v>52141525</v>
      </c>
      <c r="QFP398" s="62">
        <v>52141525</v>
      </c>
      <c r="QFQ398" s="62">
        <v>52141525</v>
      </c>
      <c r="QFR398" s="62">
        <v>52141525</v>
      </c>
      <c r="QFS398" s="62">
        <v>52141525</v>
      </c>
      <c r="QFT398" s="62">
        <v>52141525</v>
      </c>
      <c r="QFU398" s="62">
        <v>52141525</v>
      </c>
      <c r="QFV398" s="62">
        <v>52141525</v>
      </c>
      <c r="QFW398" s="62">
        <v>52141525</v>
      </c>
      <c r="QFX398" s="62">
        <v>52141525</v>
      </c>
      <c r="QFY398" s="62">
        <v>52141525</v>
      </c>
      <c r="QFZ398" s="62">
        <v>52141525</v>
      </c>
      <c r="QGA398" s="62">
        <v>52141525</v>
      </c>
      <c r="QGB398" s="62">
        <v>52141525</v>
      </c>
      <c r="QGC398" s="62">
        <v>52141525</v>
      </c>
      <c r="QGD398" s="62">
        <v>52141525</v>
      </c>
      <c r="QGE398" s="62">
        <v>52141525</v>
      </c>
      <c r="QGF398" s="62">
        <v>52141525</v>
      </c>
      <c r="QGG398" s="62">
        <v>52141525</v>
      </c>
      <c r="QGH398" s="62">
        <v>52141525</v>
      </c>
      <c r="QGI398" s="62">
        <v>52141525</v>
      </c>
      <c r="QGJ398" s="62">
        <v>52141525</v>
      </c>
      <c r="QGK398" s="62">
        <v>52141525</v>
      </c>
      <c r="QGL398" s="62">
        <v>52141525</v>
      </c>
      <c r="QGM398" s="62">
        <v>52141525</v>
      </c>
      <c r="QGN398" s="62">
        <v>52141525</v>
      </c>
      <c r="QGO398" s="62">
        <v>52141525</v>
      </c>
      <c r="QGP398" s="62">
        <v>52141525</v>
      </c>
      <c r="QGQ398" s="62">
        <v>52141525</v>
      </c>
      <c r="QGR398" s="62">
        <v>52141525</v>
      </c>
      <c r="QGS398" s="62">
        <v>52141525</v>
      </c>
      <c r="QGT398" s="62">
        <v>52141525</v>
      </c>
      <c r="QGU398" s="62">
        <v>52141525</v>
      </c>
      <c r="QGV398" s="62">
        <v>52141525</v>
      </c>
      <c r="QGW398" s="62">
        <v>52141525</v>
      </c>
      <c r="QGX398" s="62">
        <v>52141525</v>
      </c>
      <c r="QGY398" s="62">
        <v>52141525</v>
      </c>
      <c r="QGZ398" s="62">
        <v>52141525</v>
      </c>
      <c r="QHA398" s="62">
        <v>52141525</v>
      </c>
      <c r="QHB398" s="62">
        <v>52141525</v>
      </c>
      <c r="QHC398" s="62">
        <v>52141525</v>
      </c>
      <c r="QHD398" s="62">
        <v>52141525</v>
      </c>
      <c r="QHE398" s="62">
        <v>52141525</v>
      </c>
      <c r="QHF398" s="62">
        <v>52141525</v>
      </c>
      <c r="QHG398" s="62">
        <v>52141525</v>
      </c>
      <c r="QHH398" s="62">
        <v>52141525</v>
      </c>
      <c r="QHI398" s="62">
        <v>52141525</v>
      </c>
      <c r="QHJ398" s="62">
        <v>52141525</v>
      </c>
      <c r="QHK398" s="62">
        <v>52141525</v>
      </c>
      <c r="QHL398" s="62">
        <v>52141525</v>
      </c>
      <c r="QHM398" s="62">
        <v>52141525</v>
      </c>
      <c r="QHN398" s="62">
        <v>52141525</v>
      </c>
      <c r="QHO398" s="62">
        <v>52141525</v>
      </c>
      <c r="QHP398" s="62">
        <v>52141525</v>
      </c>
      <c r="QHQ398" s="62">
        <v>52141525</v>
      </c>
      <c r="QHR398" s="62">
        <v>52141525</v>
      </c>
      <c r="QHS398" s="62">
        <v>52141525</v>
      </c>
      <c r="QHT398" s="62">
        <v>52141525</v>
      </c>
      <c r="QHU398" s="62">
        <v>52141525</v>
      </c>
      <c r="QHV398" s="62">
        <v>52141525</v>
      </c>
      <c r="QHW398" s="62">
        <v>52141525</v>
      </c>
      <c r="QHX398" s="62">
        <v>52141525</v>
      </c>
      <c r="QHY398" s="62">
        <v>52141525</v>
      </c>
      <c r="QHZ398" s="62">
        <v>52141525</v>
      </c>
      <c r="QIA398" s="62">
        <v>52141525</v>
      </c>
      <c r="QIB398" s="62">
        <v>52141525</v>
      </c>
      <c r="QIC398" s="62">
        <v>52141525</v>
      </c>
      <c r="QID398" s="62">
        <v>52141525</v>
      </c>
      <c r="QIE398" s="62">
        <v>52141525</v>
      </c>
      <c r="QIF398" s="62">
        <v>52141525</v>
      </c>
      <c r="QIG398" s="62">
        <v>52141525</v>
      </c>
      <c r="QIH398" s="62">
        <v>52141525</v>
      </c>
      <c r="QII398" s="62">
        <v>52141525</v>
      </c>
      <c r="QIJ398" s="62">
        <v>52141525</v>
      </c>
      <c r="QIK398" s="62">
        <v>52141525</v>
      </c>
      <c r="QIL398" s="62">
        <v>52141525</v>
      </c>
      <c r="QIM398" s="62">
        <v>52141525</v>
      </c>
      <c r="QIN398" s="62">
        <v>52141525</v>
      </c>
      <c r="QIO398" s="62">
        <v>52141525</v>
      </c>
      <c r="QIP398" s="62">
        <v>52141525</v>
      </c>
      <c r="QIQ398" s="62">
        <v>52141525</v>
      </c>
      <c r="QIR398" s="62">
        <v>52141525</v>
      </c>
      <c r="QIS398" s="62">
        <v>52141525</v>
      </c>
      <c r="QIT398" s="62">
        <v>52141525</v>
      </c>
      <c r="QIU398" s="62">
        <v>52141525</v>
      </c>
      <c r="QIV398" s="62">
        <v>52141525</v>
      </c>
      <c r="QIW398" s="62">
        <v>52141525</v>
      </c>
      <c r="QIX398" s="62">
        <v>52141525</v>
      </c>
      <c r="QIY398" s="62">
        <v>52141525</v>
      </c>
      <c r="QIZ398" s="62">
        <v>52141525</v>
      </c>
      <c r="QJA398" s="62">
        <v>52141525</v>
      </c>
      <c r="QJB398" s="62">
        <v>52141525</v>
      </c>
      <c r="QJC398" s="62">
        <v>52141525</v>
      </c>
      <c r="QJD398" s="62">
        <v>52141525</v>
      </c>
      <c r="QJE398" s="62">
        <v>52141525</v>
      </c>
      <c r="QJF398" s="62">
        <v>52141525</v>
      </c>
      <c r="QJG398" s="62">
        <v>52141525</v>
      </c>
      <c r="QJH398" s="62">
        <v>52141525</v>
      </c>
      <c r="QJI398" s="62">
        <v>52141525</v>
      </c>
      <c r="QJJ398" s="62">
        <v>52141525</v>
      </c>
      <c r="QJK398" s="62">
        <v>52141525</v>
      </c>
      <c r="QJL398" s="62">
        <v>52141525</v>
      </c>
      <c r="QJM398" s="62">
        <v>52141525</v>
      </c>
      <c r="QJN398" s="62">
        <v>52141525</v>
      </c>
      <c r="QJO398" s="62">
        <v>52141525</v>
      </c>
      <c r="QJP398" s="62">
        <v>52141525</v>
      </c>
      <c r="QJQ398" s="62">
        <v>52141525</v>
      </c>
      <c r="QJR398" s="62">
        <v>52141525</v>
      </c>
      <c r="QJS398" s="62">
        <v>52141525</v>
      </c>
      <c r="QJT398" s="62">
        <v>52141525</v>
      </c>
      <c r="QJU398" s="62">
        <v>52141525</v>
      </c>
      <c r="QJV398" s="62">
        <v>52141525</v>
      </c>
      <c r="QJW398" s="62">
        <v>52141525</v>
      </c>
      <c r="QJX398" s="62">
        <v>52141525</v>
      </c>
      <c r="QJY398" s="62">
        <v>52141525</v>
      </c>
      <c r="QJZ398" s="62">
        <v>52141525</v>
      </c>
      <c r="QKA398" s="62">
        <v>52141525</v>
      </c>
      <c r="QKB398" s="62">
        <v>52141525</v>
      </c>
      <c r="QKC398" s="62">
        <v>52141525</v>
      </c>
      <c r="QKD398" s="62">
        <v>52141525</v>
      </c>
      <c r="QKE398" s="62">
        <v>52141525</v>
      </c>
      <c r="QKF398" s="62">
        <v>52141525</v>
      </c>
      <c r="QKG398" s="62">
        <v>52141525</v>
      </c>
      <c r="QKH398" s="62">
        <v>52141525</v>
      </c>
      <c r="QKI398" s="62">
        <v>52141525</v>
      </c>
      <c r="QKJ398" s="62">
        <v>52141525</v>
      </c>
      <c r="QKK398" s="62">
        <v>52141525</v>
      </c>
      <c r="QKL398" s="62">
        <v>52141525</v>
      </c>
      <c r="QKM398" s="62">
        <v>52141525</v>
      </c>
      <c r="QKN398" s="62">
        <v>52141525</v>
      </c>
      <c r="QKO398" s="62">
        <v>52141525</v>
      </c>
      <c r="QKP398" s="62">
        <v>52141525</v>
      </c>
      <c r="QKQ398" s="62">
        <v>52141525</v>
      </c>
      <c r="QKR398" s="62">
        <v>52141525</v>
      </c>
      <c r="QKS398" s="62">
        <v>52141525</v>
      </c>
      <c r="QKT398" s="62">
        <v>52141525</v>
      </c>
      <c r="QKU398" s="62">
        <v>52141525</v>
      </c>
      <c r="QKV398" s="62">
        <v>52141525</v>
      </c>
      <c r="QKW398" s="62">
        <v>52141525</v>
      </c>
      <c r="QKX398" s="62">
        <v>52141525</v>
      </c>
      <c r="QKY398" s="62">
        <v>52141525</v>
      </c>
      <c r="QKZ398" s="62">
        <v>52141525</v>
      </c>
      <c r="QLA398" s="62">
        <v>52141525</v>
      </c>
      <c r="QLB398" s="62">
        <v>52141525</v>
      </c>
      <c r="QLC398" s="62">
        <v>52141525</v>
      </c>
      <c r="QLD398" s="62">
        <v>52141525</v>
      </c>
      <c r="QLE398" s="62">
        <v>52141525</v>
      </c>
      <c r="QLF398" s="62">
        <v>52141525</v>
      </c>
      <c r="QLG398" s="62">
        <v>52141525</v>
      </c>
      <c r="QLH398" s="62">
        <v>52141525</v>
      </c>
      <c r="QLI398" s="62">
        <v>52141525</v>
      </c>
      <c r="QLJ398" s="62">
        <v>52141525</v>
      </c>
      <c r="QLK398" s="62">
        <v>52141525</v>
      </c>
      <c r="QLL398" s="62">
        <v>52141525</v>
      </c>
      <c r="QLM398" s="62">
        <v>52141525</v>
      </c>
      <c r="QLN398" s="62">
        <v>52141525</v>
      </c>
      <c r="QLO398" s="62">
        <v>52141525</v>
      </c>
      <c r="QLP398" s="62">
        <v>52141525</v>
      </c>
      <c r="QLQ398" s="62">
        <v>52141525</v>
      </c>
      <c r="QLR398" s="62">
        <v>52141525</v>
      </c>
      <c r="QLS398" s="62">
        <v>52141525</v>
      </c>
      <c r="QLT398" s="62">
        <v>52141525</v>
      </c>
      <c r="QLU398" s="62">
        <v>52141525</v>
      </c>
      <c r="QLV398" s="62">
        <v>52141525</v>
      </c>
      <c r="QLW398" s="62">
        <v>52141525</v>
      </c>
      <c r="QLX398" s="62">
        <v>52141525</v>
      </c>
      <c r="QLY398" s="62">
        <v>52141525</v>
      </c>
      <c r="QLZ398" s="62">
        <v>52141525</v>
      </c>
      <c r="QMA398" s="62">
        <v>52141525</v>
      </c>
      <c r="QMB398" s="62">
        <v>52141525</v>
      </c>
      <c r="QMC398" s="62">
        <v>52141525</v>
      </c>
      <c r="QMD398" s="62">
        <v>52141525</v>
      </c>
      <c r="QME398" s="62">
        <v>52141525</v>
      </c>
      <c r="QMF398" s="62">
        <v>52141525</v>
      </c>
      <c r="QMG398" s="62">
        <v>52141525</v>
      </c>
      <c r="QMH398" s="62">
        <v>52141525</v>
      </c>
      <c r="QMI398" s="62">
        <v>52141525</v>
      </c>
      <c r="QMJ398" s="62">
        <v>52141525</v>
      </c>
      <c r="QMK398" s="62">
        <v>52141525</v>
      </c>
      <c r="QML398" s="62">
        <v>52141525</v>
      </c>
      <c r="QMM398" s="62">
        <v>52141525</v>
      </c>
      <c r="QMN398" s="62">
        <v>52141525</v>
      </c>
      <c r="QMO398" s="62">
        <v>52141525</v>
      </c>
      <c r="QMP398" s="62">
        <v>52141525</v>
      </c>
      <c r="QMQ398" s="62">
        <v>52141525</v>
      </c>
      <c r="QMR398" s="62">
        <v>52141525</v>
      </c>
      <c r="QMS398" s="62">
        <v>52141525</v>
      </c>
      <c r="QMT398" s="62">
        <v>52141525</v>
      </c>
      <c r="QMU398" s="62">
        <v>52141525</v>
      </c>
      <c r="QMV398" s="62">
        <v>52141525</v>
      </c>
      <c r="QMW398" s="62">
        <v>52141525</v>
      </c>
      <c r="QMX398" s="62">
        <v>52141525</v>
      </c>
      <c r="QMY398" s="62">
        <v>52141525</v>
      </c>
      <c r="QMZ398" s="62">
        <v>52141525</v>
      </c>
      <c r="QNA398" s="62">
        <v>52141525</v>
      </c>
      <c r="QNB398" s="62">
        <v>52141525</v>
      </c>
      <c r="QNC398" s="62">
        <v>52141525</v>
      </c>
      <c r="QND398" s="62">
        <v>52141525</v>
      </c>
      <c r="QNE398" s="62">
        <v>52141525</v>
      </c>
      <c r="QNF398" s="62">
        <v>52141525</v>
      </c>
      <c r="QNG398" s="62">
        <v>52141525</v>
      </c>
      <c r="QNH398" s="62">
        <v>52141525</v>
      </c>
      <c r="QNI398" s="62">
        <v>52141525</v>
      </c>
      <c r="QNJ398" s="62">
        <v>52141525</v>
      </c>
      <c r="QNK398" s="62">
        <v>52141525</v>
      </c>
      <c r="QNL398" s="62">
        <v>52141525</v>
      </c>
      <c r="QNM398" s="62">
        <v>52141525</v>
      </c>
      <c r="QNN398" s="62">
        <v>52141525</v>
      </c>
      <c r="QNO398" s="62">
        <v>52141525</v>
      </c>
      <c r="QNP398" s="62">
        <v>52141525</v>
      </c>
      <c r="QNQ398" s="62">
        <v>52141525</v>
      </c>
      <c r="QNR398" s="62">
        <v>52141525</v>
      </c>
      <c r="QNS398" s="62">
        <v>52141525</v>
      </c>
      <c r="QNT398" s="62">
        <v>52141525</v>
      </c>
      <c r="QNU398" s="62">
        <v>52141525</v>
      </c>
      <c r="QNV398" s="62">
        <v>52141525</v>
      </c>
      <c r="QNW398" s="62">
        <v>52141525</v>
      </c>
      <c r="QNX398" s="62">
        <v>52141525</v>
      </c>
      <c r="QNY398" s="62">
        <v>52141525</v>
      </c>
      <c r="QNZ398" s="62">
        <v>52141525</v>
      </c>
      <c r="QOA398" s="62">
        <v>52141525</v>
      </c>
      <c r="QOB398" s="62">
        <v>52141525</v>
      </c>
      <c r="QOC398" s="62">
        <v>52141525</v>
      </c>
      <c r="QOD398" s="62">
        <v>52141525</v>
      </c>
      <c r="QOE398" s="62">
        <v>52141525</v>
      </c>
      <c r="QOF398" s="62">
        <v>52141525</v>
      </c>
      <c r="QOG398" s="62">
        <v>52141525</v>
      </c>
      <c r="QOH398" s="62">
        <v>52141525</v>
      </c>
      <c r="QOI398" s="62">
        <v>52141525</v>
      </c>
      <c r="QOJ398" s="62">
        <v>52141525</v>
      </c>
      <c r="QOK398" s="62">
        <v>52141525</v>
      </c>
      <c r="QOL398" s="62">
        <v>52141525</v>
      </c>
      <c r="QOM398" s="62">
        <v>52141525</v>
      </c>
      <c r="QON398" s="62">
        <v>52141525</v>
      </c>
      <c r="QOO398" s="62">
        <v>52141525</v>
      </c>
      <c r="QOP398" s="62">
        <v>52141525</v>
      </c>
      <c r="QOQ398" s="62">
        <v>52141525</v>
      </c>
      <c r="QOR398" s="62">
        <v>52141525</v>
      </c>
      <c r="QOS398" s="62">
        <v>52141525</v>
      </c>
      <c r="QOT398" s="62">
        <v>52141525</v>
      </c>
      <c r="QOU398" s="62">
        <v>52141525</v>
      </c>
      <c r="QOV398" s="62">
        <v>52141525</v>
      </c>
      <c r="QOW398" s="62">
        <v>52141525</v>
      </c>
      <c r="QOX398" s="62">
        <v>52141525</v>
      </c>
      <c r="QOY398" s="62">
        <v>52141525</v>
      </c>
      <c r="QOZ398" s="62">
        <v>52141525</v>
      </c>
      <c r="QPA398" s="62">
        <v>52141525</v>
      </c>
      <c r="QPB398" s="62">
        <v>52141525</v>
      </c>
      <c r="QPC398" s="62">
        <v>52141525</v>
      </c>
      <c r="QPD398" s="62">
        <v>52141525</v>
      </c>
      <c r="QPE398" s="62">
        <v>52141525</v>
      </c>
      <c r="QPF398" s="62">
        <v>52141525</v>
      </c>
      <c r="QPG398" s="62">
        <v>52141525</v>
      </c>
      <c r="QPH398" s="62">
        <v>52141525</v>
      </c>
      <c r="QPI398" s="62">
        <v>52141525</v>
      </c>
      <c r="QPJ398" s="62">
        <v>52141525</v>
      </c>
      <c r="QPK398" s="62">
        <v>52141525</v>
      </c>
      <c r="QPL398" s="62">
        <v>52141525</v>
      </c>
      <c r="QPM398" s="62">
        <v>52141525</v>
      </c>
      <c r="QPN398" s="62">
        <v>52141525</v>
      </c>
      <c r="QPO398" s="62">
        <v>52141525</v>
      </c>
      <c r="QPP398" s="62">
        <v>52141525</v>
      </c>
      <c r="QPQ398" s="62">
        <v>52141525</v>
      </c>
      <c r="QPR398" s="62">
        <v>52141525</v>
      </c>
      <c r="QPS398" s="62">
        <v>52141525</v>
      </c>
      <c r="QPT398" s="62">
        <v>52141525</v>
      </c>
      <c r="QPU398" s="62">
        <v>52141525</v>
      </c>
      <c r="QPV398" s="62">
        <v>52141525</v>
      </c>
      <c r="QPW398" s="62">
        <v>52141525</v>
      </c>
      <c r="QPX398" s="62">
        <v>52141525</v>
      </c>
      <c r="QPY398" s="62">
        <v>52141525</v>
      </c>
      <c r="QPZ398" s="62">
        <v>52141525</v>
      </c>
      <c r="QQA398" s="62">
        <v>52141525</v>
      </c>
      <c r="QQB398" s="62">
        <v>52141525</v>
      </c>
      <c r="QQC398" s="62">
        <v>52141525</v>
      </c>
      <c r="QQD398" s="62">
        <v>52141525</v>
      </c>
      <c r="QQE398" s="62">
        <v>52141525</v>
      </c>
      <c r="QQF398" s="62">
        <v>52141525</v>
      </c>
      <c r="QQG398" s="62">
        <v>52141525</v>
      </c>
      <c r="QQH398" s="62">
        <v>52141525</v>
      </c>
      <c r="QQI398" s="62">
        <v>52141525</v>
      </c>
      <c r="QQJ398" s="62">
        <v>52141525</v>
      </c>
      <c r="QQK398" s="62">
        <v>52141525</v>
      </c>
      <c r="QQL398" s="62">
        <v>52141525</v>
      </c>
      <c r="QQM398" s="62">
        <v>52141525</v>
      </c>
      <c r="QQN398" s="62">
        <v>52141525</v>
      </c>
      <c r="QQO398" s="62">
        <v>52141525</v>
      </c>
      <c r="QQP398" s="62">
        <v>52141525</v>
      </c>
      <c r="QQQ398" s="62">
        <v>52141525</v>
      </c>
      <c r="QQR398" s="62">
        <v>52141525</v>
      </c>
      <c r="QQS398" s="62">
        <v>52141525</v>
      </c>
      <c r="QQT398" s="62">
        <v>52141525</v>
      </c>
      <c r="QQU398" s="62">
        <v>52141525</v>
      </c>
      <c r="QQV398" s="62">
        <v>52141525</v>
      </c>
      <c r="QQW398" s="62">
        <v>52141525</v>
      </c>
      <c r="QQX398" s="62">
        <v>52141525</v>
      </c>
      <c r="QQY398" s="62">
        <v>52141525</v>
      </c>
      <c r="QQZ398" s="62">
        <v>52141525</v>
      </c>
      <c r="QRA398" s="62">
        <v>52141525</v>
      </c>
      <c r="QRB398" s="62">
        <v>52141525</v>
      </c>
      <c r="QRC398" s="62">
        <v>52141525</v>
      </c>
      <c r="QRD398" s="62">
        <v>52141525</v>
      </c>
      <c r="QRE398" s="62">
        <v>52141525</v>
      </c>
      <c r="QRF398" s="62">
        <v>52141525</v>
      </c>
      <c r="QRG398" s="62">
        <v>52141525</v>
      </c>
      <c r="QRH398" s="62">
        <v>52141525</v>
      </c>
      <c r="QRI398" s="62">
        <v>52141525</v>
      </c>
      <c r="QRJ398" s="62">
        <v>52141525</v>
      </c>
      <c r="QRK398" s="62">
        <v>52141525</v>
      </c>
      <c r="QRL398" s="62">
        <v>52141525</v>
      </c>
      <c r="QRM398" s="62">
        <v>52141525</v>
      </c>
      <c r="QRN398" s="62">
        <v>52141525</v>
      </c>
      <c r="QRO398" s="62">
        <v>52141525</v>
      </c>
      <c r="QRP398" s="62">
        <v>52141525</v>
      </c>
      <c r="QRQ398" s="62">
        <v>52141525</v>
      </c>
      <c r="QRR398" s="62">
        <v>52141525</v>
      </c>
      <c r="QRS398" s="62">
        <v>52141525</v>
      </c>
      <c r="QRT398" s="62">
        <v>52141525</v>
      </c>
      <c r="QRU398" s="62">
        <v>52141525</v>
      </c>
      <c r="QRV398" s="62">
        <v>52141525</v>
      </c>
      <c r="QRW398" s="62">
        <v>52141525</v>
      </c>
      <c r="QRX398" s="62">
        <v>52141525</v>
      </c>
      <c r="QRY398" s="62">
        <v>52141525</v>
      </c>
      <c r="QRZ398" s="62">
        <v>52141525</v>
      </c>
      <c r="QSA398" s="62">
        <v>52141525</v>
      </c>
      <c r="QSB398" s="62">
        <v>52141525</v>
      </c>
      <c r="QSC398" s="62">
        <v>52141525</v>
      </c>
      <c r="QSD398" s="62">
        <v>52141525</v>
      </c>
      <c r="QSE398" s="62">
        <v>52141525</v>
      </c>
      <c r="QSF398" s="62">
        <v>52141525</v>
      </c>
      <c r="QSG398" s="62">
        <v>52141525</v>
      </c>
      <c r="QSH398" s="62">
        <v>52141525</v>
      </c>
      <c r="QSI398" s="62">
        <v>52141525</v>
      </c>
      <c r="QSJ398" s="62">
        <v>52141525</v>
      </c>
      <c r="QSK398" s="62">
        <v>52141525</v>
      </c>
      <c r="QSL398" s="62">
        <v>52141525</v>
      </c>
      <c r="QSM398" s="62">
        <v>52141525</v>
      </c>
      <c r="QSN398" s="62">
        <v>52141525</v>
      </c>
      <c r="QSO398" s="62">
        <v>52141525</v>
      </c>
      <c r="QSP398" s="62">
        <v>52141525</v>
      </c>
      <c r="QSQ398" s="62">
        <v>52141525</v>
      </c>
      <c r="QSR398" s="62">
        <v>52141525</v>
      </c>
      <c r="QSS398" s="62">
        <v>52141525</v>
      </c>
      <c r="QST398" s="62">
        <v>52141525</v>
      </c>
      <c r="QSU398" s="62">
        <v>52141525</v>
      </c>
      <c r="QSV398" s="62">
        <v>52141525</v>
      </c>
      <c r="QSW398" s="62">
        <v>52141525</v>
      </c>
      <c r="QSX398" s="62">
        <v>52141525</v>
      </c>
      <c r="QSY398" s="62">
        <v>52141525</v>
      </c>
      <c r="QSZ398" s="62">
        <v>52141525</v>
      </c>
      <c r="QTA398" s="62">
        <v>52141525</v>
      </c>
      <c r="QTB398" s="62">
        <v>52141525</v>
      </c>
      <c r="QTC398" s="62">
        <v>52141525</v>
      </c>
      <c r="QTD398" s="62">
        <v>52141525</v>
      </c>
      <c r="QTE398" s="62">
        <v>52141525</v>
      </c>
      <c r="QTF398" s="62">
        <v>52141525</v>
      </c>
      <c r="QTG398" s="62">
        <v>52141525</v>
      </c>
      <c r="QTH398" s="62">
        <v>52141525</v>
      </c>
      <c r="QTI398" s="62">
        <v>52141525</v>
      </c>
      <c r="QTJ398" s="62">
        <v>52141525</v>
      </c>
      <c r="QTK398" s="62">
        <v>52141525</v>
      </c>
      <c r="QTL398" s="62">
        <v>52141525</v>
      </c>
      <c r="QTM398" s="62">
        <v>52141525</v>
      </c>
      <c r="QTN398" s="62">
        <v>52141525</v>
      </c>
      <c r="QTO398" s="62">
        <v>52141525</v>
      </c>
      <c r="QTP398" s="62">
        <v>52141525</v>
      </c>
      <c r="QTQ398" s="62">
        <v>52141525</v>
      </c>
      <c r="QTR398" s="62">
        <v>52141525</v>
      </c>
      <c r="QTS398" s="62">
        <v>52141525</v>
      </c>
      <c r="QTT398" s="62">
        <v>52141525</v>
      </c>
      <c r="QTU398" s="62">
        <v>52141525</v>
      </c>
      <c r="QTV398" s="62">
        <v>52141525</v>
      </c>
      <c r="QTW398" s="62">
        <v>52141525</v>
      </c>
      <c r="QTX398" s="62">
        <v>52141525</v>
      </c>
      <c r="QTY398" s="62">
        <v>52141525</v>
      </c>
      <c r="QTZ398" s="62">
        <v>52141525</v>
      </c>
      <c r="QUA398" s="62">
        <v>52141525</v>
      </c>
      <c r="QUB398" s="62">
        <v>52141525</v>
      </c>
      <c r="QUC398" s="62">
        <v>52141525</v>
      </c>
      <c r="QUD398" s="62">
        <v>52141525</v>
      </c>
      <c r="QUE398" s="62">
        <v>52141525</v>
      </c>
      <c r="QUF398" s="62">
        <v>52141525</v>
      </c>
      <c r="QUG398" s="62">
        <v>52141525</v>
      </c>
      <c r="QUH398" s="62">
        <v>52141525</v>
      </c>
      <c r="QUI398" s="62">
        <v>52141525</v>
      </c>
      <c r="QUJ398" s="62">
        <v>52141525</v>
      </c>
      <c r="QUK398" s="62">
        <v>52141525</v>
      </c>
      <c r="QUL398" s="62">
        <v>52141525</v>
      </c>
      <c r="QUM398" s="62">
        <v>52141525</v>
      </c>
      <c r="QUN398" s="62">
        <v>52141525</v>
      </c>
      <c r="QUO398" s="62">
        <v>52141525</v>
      </c>
      <c r="QUP398" s="62">
        <v>52141525</v>
      </c>
      <c r="QUQ398" s="62">
        <v>52141525</v>
      </c>
      <c r="QUR398" s="62">
        <v>52141525</v>
      </c>
      <c r="QUS398" s="62">
        <v>52141525</v>
      </c>
      <c r="QUT398" s="62">
        <v>52141525</v>
      </c>
      <c r="QUU398" s="62">
        <v>52141525</v>
      </c>
      <c r="QUV398" s="62">
        <v>52141525</v>
      </c>
      <c r="QUW398" s="62">
        <v>52141525</v>
      </c>
      <c r="QUX398" s="62">
        <v>52141525</v>
      </c>
      <c r="QUY398" s="62">
        <v>52141525</v>
      </c>
      <c r="QUZ398" s="62">
        <v>52141525</v>
      </c>
      <c r="QVA398" s="62">
        <v>52141525</v>
      </c>
      <c r="QVB398" s="62">
        <v>52141525</v>
      </c>
      <c r="QVC398" s="62">
        <v>52141525</v>
      </c>
      <c r="QVD398" s="62">
        <v>52141525</v>
      </c>
      <c r="QVE398" s="62">
        <v>52141525</v>
      </c>
      <c r="QVF398" s="62">
        <v>52141525</v>
      </c>
      <c r="QVG398" s="62">
        <v>52141525</v>
      </c>
      <c r="QVH398" s="62">
        <v>52141525</v>
      </c>
      <c r="QVI398" s="62">
        <v>52141525</v>
      </c>
      <c r="QVJ398" s="62">
        <v>52141525</v>
      </c>
      <c r="QVK398" s="62">
        <v>52141525</v>
      </c>
      <c r="QVL398" s="62">
        <v>52141525</v>
      </c>
      <c r="QVM398" s="62">
        <v>52141525</v>
      </c>
      <c r="QVN398" s="62">
        <v>52141525</v>
      </c>
      <c r="QVO398" s="62">
        <v>52141525</v>
      </c>
      <c r="QVP398" s="62">
        <v>52141525</v>
      </c>
      <c r="QVQ398" s="62">
        <v>52141525</v>
      </c>
      <c r="QVR398" s="62">
        <v>52141525</v>
      </c>
      <c r="QVS398" s="62">
        <v>52141525</v>
      </c>
      <c r="QVT398" s="62">
        <v>52141525</v>
      </c>
      <c r="QVU398" s="62">
        <v>52141525</v>
      </c>
      <c r="QVV398" s="62">
        <v>52141525</v>
      </c>
      <c r="QVW398" s="62">
        <v>52141525</v>
      </c>
      <c r="QVX398" s="62">
        <v>52141525</v>
      </c>
      <c r="QVY398" s="62">
        <v>52141525</v>
      </c>
      <c r="QVZ398" s="62">
        <v>52141525</v>
      </c>
      <c r="QWA398" s="62">
        <v>52141525</v>
      </c>
      <c r="QWB398" s="62">
        <v>52141525</v>
      </c>
      <c r="QWC398" s="62">
        <v>52141525</v>
      </c>
      <c r="QWD398" s="62">
        <v>52141525</v>
      </c>
      <c r="QWE398" s="62">
        <v>52141525</v>
      </c>
      <c r="QWF398" s="62">
        <v>52141525</v>
      </c>
      <c r="QWG398" s="62">
        <v>52141525</v>
      </c>
      <c r="QWH398" s="62">
        <v>52141525</v>
      </c>
      <c r="QWI398" s="62">
        <v>52141525</v>
      </c>
      <c r="QWJ398" s="62">
        <v>52141525</v>
      </c>
      <c r="QWK398" s="62">
        <v>52141525</v>
      </c>
      <c r="QWL398" s="62">
        <v>52141525</v>
      </c>
      <c r="QWM398" s="62">
        <v>52141525</v>
      </c>
      <c r="QWN398" s="62">
        <v>52141525</v>
      </c>
      <c r="QWO398" s="62">
        <v>52141525</v>
      </c>
      <c r="QWP398" s="62">
        <v>52141525</v>
      </c>
      <c r="QWQ398" s="62">
        <v>52141525</v>
      </c>
      <c r="QWR398" s="62">
        <v>52141525</v>
      </c>
      <c r="QWS398" s="62">
        <v>52141525</v>
      </c>
      <c r="QWT398" s="62">
        <v>52141525</v>
      </c>
      <c r="QWU398" s="62">
        <v>52141525</v>
      </c>
      <c r="QWV398" s="62">
        <v>52141525</v>
      </c>
      <c r="QWW398" s="62">
        <v>52141525</v>
      </c>
      <c r="QWX398" s="62">
        <v>52141525</v>
      </c>
      <c r="QWY398" s="62">
        <v>52141525</v>
      </c>
      <c r="QWZ398" s="62">
        <v>52141525</v>
      </c>
      <c r="QXA398" s="62">
        <v>52141525</v>
      </c>
      <c r="QXB398" s="62">
        <v>52141525</v>
      </c>
      <c r="QXC398" s="62">
        <v>52141525</v>
      </c>
      <c r="QXD398" s="62">
        <v>52141525</v>
      </c>
      <c r="QXE398" s="62">
        <v>52141525</v>
      </c>
      <c r="QXF398" s="62">
        <v>52141525</v>
      </c>
      <c r="QXG398" s="62">
        <v>52141525</v>
      </c>
      <c r="QXH398" s="62">
        <v>52141525</v>
      </c>
      <c r="QXI398" s="62">
        <v>52141525</v>
      </c>
      <c r="QXJ398" s="62">
        <v>52141525</v>
      </c>
      <c r="QXK398" s="62">
        <v>52141525</v>
      </c>
      <c r="QXL398" s="62">
        <v>52141525</v>
      </c>
      <c r="QXM398" s="62">
        <v>52141525</v>
      </c>
      <c r="QXN398" s="62">
        <v>52141525</v>
      </c>
      <c r="QXO398" s="62">
        <v>52141525</v>
      </c>
      <c r="QXP398" s="62">
        <v>52141525</v>
      </c>
      <c r="QXQ398" s="62">
        <v>52141525</v>
      </c>
      <c r="QXR398" s="62">
        <v>52141525</v>
      </c>
      <c r="QXS398" s="62">
        <v>52141525</v>
      </c>
      <c r="QXT398" s="62">
        <v>52141525</v>
      </c>
      <c r="QXU398" s="62">
        <v>52141525</v>
      </c>
      <c r="QXV398" s="62">
        <v>52141525</v>
      </c>
      <c r="QXW398" s="62">
        <v>52141525</v>
      </c>
      <c r="QXX398" s="62">
        <v>52141525</v>
      </c>
      <c r="QXY398" s="62">
        <v>52141525</v>
      </c>
      <c r="QXZ398" s="62">
        <v>52141525</v>
      </c>
      <c r="QYA398" s="62">
        <v>52141525</v>
      </c>
      <c r="QYB398" s="62">
        <v>52141525</v>
      </c>
      <c r="QYC398" s="62">
        <v>52141525</v>
      </c>
      <c r="QYD398" s="62">
        <v>52141525</v>
      </c>
      <c r="QYE398" s="62">
        <v>52141525</v>
      </c>
      <c r="QYF398" s="62">
        <v>52141525</v>
      </c>
      <c r="QYG398" s="62">
        <v>52141525</v>
      </c>
      <c r="QYH398" s="62">
        <v>52141525</v>
      </c>
      <c r="QYI398" s="62">
        <v>52141525</v>
      </c>
      <c r="QYJ398" s="62">
        <v>52141525</v>
      </c>
      <c r="QYK398" s="62">
        <v>52141525</v>
      </c>
      <c r="QYL398" s="62">
        <v>52141525</v>
      </c>
      <c r="QYM398" s="62">
        <v>52141525</v>
      </c>
      <c r="QYN398" s="62">
        <v>52141525</v>
      </c>
      <c r="QYO398" s="62">
        <v>52141525</v>
      </c>
      <c r="QYP398" s="62">
        <v>52141525</v>
      </c>
      <c r="QYQ398" s="62">
        <v>52141525</v>
      </c>
      <c r="QYR398" s="62">
        <v>52141525</v>
      </c>
      <c r="QYS398" s="62">
        <v>52141525</v>
      </c>
      <c r="QYT398" s="62">
        <v>52141525</v>
      </c>
      <c r="QYU398" s="62">
        <v>52141525</v>
      </c>
      <c r="QYV398" s="62">
        <v>52141525</v>
      </c>
      <c r="QYW398" s="62">
        <v>52141525</v>
      </c>
      <c r="QYX398" s="62">
        <v>52141525</v>
      </c>
      <c r="QYY398" s="62">
        <v>52141525</v>
      </c>
      <c r="QYZ398" s="62">
        <v>52141525</v>
      </c>
      <c r="QZA398" s="62">
        <v>52141525</v>
      </c>
      <c r="QZB398" s="62">
        <v>52141525</v>
      </c>
      <c r="QZC398" s="62">
        <v>52141525</v>
      </c>
      <c r="QZD398" s="62">
        <v>52141525</v>
      </c>
      <c r="QZE398" s="62">
        <v>52141525</v>
      </c>
      <c r="QZF398" s="62">
        <v>52141525</v>
      </c>
      <c r="QZG398" s="62">
        <v>52141525</v>
      </c>
      <c r="QZH398" s="62">
        <v>52141525</v>
      </c>
      <c r="QZI398" s="62">
        <v>52141525</v>
      </c>
      <c r="QZJ398" s="62">
        <v>52141525</v>
      </c>
      <c r="QZK398" s="62">
        <v>52141525</v>
      </c>
      <c r="QZL398" s="62">
        <v>52141525</v>
      </c>
      <c r="QZM398" s="62">
        <v>52141525</v>
      </c>
      <c r="QZN398" s="62">
        <v>52141525</v>
      </c>
      <c r="QZO398" s="62">
        <v>52141525</v>
      </c>
      <c r="QZP398" s="62">
        <v>52141525</v>
      </c>
      <c r="QZQ398" s="62">
        <v>52141525</v>
      </c>
      <c r="QZR398" s="62">
        <v>52141525</v>
      </c>
      <c r="QZS398" s="62">
        <v>52141525</v>
      </c>
      <c r="QZT398" s="62">
        <v>52141525</v>
      </c>
      <c r="QZU398" s="62">
        <v>52141525</v>
      </c>
      <c r="QZV398" s="62">
        <v>52141525</v>
      </c>
      <c r="QZW398" s="62">
        <v>52141525</v>
      </c>
      <c r="QZX398" s="62">
        <v>52141525</v>
      </c>
      <c r="QZY398" s="62">
        <v>52141525</v>
      </c>
      <c r="QZZ398" s="62">
        <v>52141525</v>
      </c>
      <c r="RAA398" s="62">
        <v>52141525</v>
      </c>
      <c r="RAB398" s="62">
        <v>52141525</v>
      </c>
      <c r="RAC398" s="62">
        <v>52141525</v>
      </c>
      <c r="RAD398" s="62">
        <v>52141525</v>
      </c>
      <c r="RAE398" s="62">
        <v>52141525</v>
      </c>
      <c r="RAF398" s="62">
        <v>52141525</v>
      </c>
      <c r="RAG398" s="62">
        <v>52141525</v>
      </c>
      <c r="RAH398" s="62">
        <v>52141525</v>
      </c>
      <c r="RAI398" s="62">
        <v>52141525</v>
      </c>
      <c r="RAJ398" s="62">
        <v>52141525</v>
      </c>
      <c r="RAK398" s="62">
        <v>52141525</v>
      </c>
      <c r="RAL398" s="62">
        <v>52141525</v>
      </c>
      <c r="RAM398" s="62">
        <v>52141525</v>
      </c>
      <c r="RAN398" s="62">
        <v>52141525</v>
      </c>
      <c r="RAO398" s="62">
        <v>52141525</v>
      </c>
      <c r="RAP398" s="62">
        <v>52141525</v>
      </c>
      <c r="RAQ398" s="62">
        <v>52141525</v>
      </c>
      <c r="RAR398" s="62">
        <v>52141525</v>
      </c>
      <c r="RAS398" s="62">
        <v>52141525</v>
      </c>
      <c r="RAT398" s="62">
        <v>52141525</v>
      </c>
      <c r="RAU398" s="62">
        <v>52141525</v>
      </c>
      <c r="RAV398" s="62">
        <v>52141525</v>
      </c>
      <c r="RAW398" s="62">
        <v>52141525</v>
      </c>
      <c r="RAX398" s="62">
        <v>52141525</v>
      </c>
      <c r="RAY398" s="62">
        <v>52141525</v>
      </c>
      <c r="RAZ398" s="62">
        <v>52141525</v>
      </c>
      <c r="RBA398" s="62">
        <v>52141525</v>
      </c>
      <c r="RBB398" s="62">
        <v>52141525</v>
      </c>
      <c r="RBC398" s="62">
        <v>52141525</v>
      </c>
      <c r="RBD398" s="62">
        <v>52141525</v>
      </c>
      <c r="RBE398" s="62">
        <v>52141525</v>
      </c>
      <c r="RBF398" s="62">
        <v>52141525</v>
      </c>
      <c r="RBG398" s="62">
        <v>52141525</v>
      </c>
      <c r="RBH398" s="62">
        <v>52141525</v>
      </c>
      <c r="RBI398" s="62">
        <v>52141525</v>
      </c>
      <c r="RBJ398" s="62">
        <v>52141525</v>
      </c>
      <c r="RBK398" s="62">
        <v>52141525</v>
      </c>
      <c r="RBL398" s="62">
        <v>52141525</v>
      </c>
      <c r="RBM398" s="62">
        <v>52141525</v>
      </c>
      <c r="RBN398" s="62">
        <v>52141525</v>
      </c>
      <c r="RBO398" s="62">
        <v>52141525</v>
      </c>
      <c r="RBP398" s="62">
        <v>52141525</v>
      </c>
      <c r="RBQ398" s="62">
        <v>52141525</v>
      </c>
      <c r="RBR398" s="62">
        <v>52141525</v>
      </c>
      <c r="RBS398" s="62">
        <v>52141525</v>
      </c>
      <c r="RBT398" s="62">
        <v>52141525</v>
      </c>
      <c r="RBU398" s="62">
        <v>52141525</v>
      </c>
      <c r="RBV398" s="62">
        <v>52141525</v>
      </c>
      <c r="RBW398" s="62">
        <v>52141525</v>
      </c>
      <c r="RBX398" s="62">
        <v>52141525</v>
      </c>
      <c r="RBY398" s="62">
        <v>52141525</v>
      </c>
      <c r="RBZ398" s="62">
        <v>52141525</v>
      </c>
      <c r="RCA398" s="62">
        <v>52141525</v>
      </c>
      <c r="RCB398" s="62">
        <v>52141525</v>
      </c>
      <c r="RCC398" s="62">
        <v>52141525</v>
      </c>
      <c r="RCD398" s="62">
        <v>52141525</v>
      </c>
      <c r="RCE398" s="62">
        <v>52141525</v>
      </c>
      <c r="RCF398" s="62">
        <v>52141525</v>
      </c>
      <c r="RCG398" s="62">
        <v>52141525</v>
      </c>
      <c r="RCH398" s="62">
        <v>52141525</v>
      </c>
      <c r="RCI398" s="62">
        <v>52141525</v>
      </c>
      <c r="RCJ398" s="62">
        <v>52141525</v>
      </c>
      <c r="RCK398" s="62">
        <v>52141525</v>
      </c>
      <c r="RCL398" s="62">
        <v>52141525</v>
      </c>
      <c r="RCM398" s="62">
        <v>52141525</v>
      </c>
      <c r="RCN398" s="62">
        <v>52141525</v>
      </c>
      <c r="RCO398" s="62">
        <v>52141525</v>
      </c>
      <c r="RCP398" s="62">
        <v>52141525</v>
      </c>
      <c r="RCQ398" s="62">
        <v>52141525</v>
      </c>
      <c r="RCR398" s="62">
        <v>52141525</v>
      </c>
      <c r="RCS398" s="62">
        <v>52141525</v>
      </c>
      <c r="RCT398" s="62">
        <v>52141525</v>
      </c>
      <c r="RCU398" s="62">
        <v>52141525</v>
      </c>
      <c r="RCV398" s="62">
        <v>52141525</v>
      </c>
      <c r="RCW398" s="62">
        <v>52141525</v>
      </c>
      <c r="RCX398" s="62">
        <v>52141525</v>
      </c>
      <c r="RCY398" s="62">
        <v>52141525</v>
      </c>
      <c r="RCZ398" s="62">
        <v>52141525</v>
      </c>
      <c r="RDA398" s="62">
        <v>52141525</v>
      </c>
      <c r="RDB398" s="62">
        <v>52141525</v>
      </c>
      <c r="RDC398" s="62">
        <v>52141525</v>
      </c>
      <c r="RDD398" s="62">
        <v>52141525</v>
      </c>
      <c r="RDE398" s="62">
        <v>52141525</v>
      </c>
      <c r="RDF398" s="62">
        <v>52141525</v>
      </c>
      <c r="RDG398" s="62">
        <v>52141525</v>
      </c>
      <c r="RDH398" s="62">
        <v>52141525</v>
      </c>
      <c r="RDI398" s="62">
        <v>52141525</v>
      </c>
      <c r="RDJ398" s="62">
        <v>52141525</v>
      </c>
      <c r="RDK398" s="62">
        <v>52141525</v>
      </c>
      <c r="RDL398" s="62">
        <v>52141525</v>
      </c>
      <c r="RDM398" s="62">
        <v>52141525</v>
      </c>
      <c r="RDN398" s="62">
        <v>52141525</v>
      </c>
      <c r="RDO398" s="62">
        <v>52141525</v>
      </c>
      <c r="RDP398" s="62">
        <v>52141525</v>
      </c>
      <c r="RDQ398" s="62">
        <v>52141525</v>
      </c>
      <c r="RDR398" s="62">
        <v>52141525</v>
      </c>
      <c r="RDS398" s="62">
        <v>52141525</v>
      </c>
      <c r="RDT398" s="62">
        <v>52141525</v>
      </c>
      <c r="RDU398" s="62">
        <v>52141525</v>
      </c>
      <c r="RDV398" s="62">
        <v>52141525</v>
      </c>
      <c r="RDW398" s="62">
        <v>52141525</v>
      </c>
      <c r="RDX398" s="62">
        <v>52141525</v>
      </c>
      <c r="RDY398" s="62">
        <v>52141525</v>
      </c>
      <c r="RDZ398" s="62">
        <v>52141525</v>
      </c>
      <c r="REA398" s="62">
        <v>52141525</v>
      </c>
      <c r="REB398" s="62">
        <v>52141525</v>
      </c>
      <c r="REC398" s="62">
        <v>52141525</v>
      </c>
      <c r="RED398" s="62">
        <v>52141525</v>
      </c>
      <c r="REE398" s="62">
        <v>52141525</v>
      </c>
      <c r="REF398" s="62">
        <v>52141525</v>
      </c>
      <c r="REG398" s="62">
        <v>52141525</v>
      </c>
      <c r="REH398" s="62">
        <v>52141525</v>
      </c>
      <c r="REI398" s="62">
        <v>52141525</v>
      </c>
      <c r="REJ398" s="62">
        <v>52141525</v>
      </c>
      <c r="REK398" s="62">
        <v>52141525</v>
      </c>
      <c r="REL398" s="62">
        <v>52141525</v>
      </c>
      <c r="REM398" s="62">
        <v>52141525</v>
      </c>
      <c r="REN398" s="62">
        <v>52141525</v>
      </c>
      <c r="REO398" s="62">
        <v>52141525</v>
      </c>
      <c r="REP398" s="62">
        <v>52141525</v>
      </c>
      <c r="REQ398" s="62">
        <v>52141525</v>
      </c>
      <c r="RER398" s="62">
        <v>52141525</v>
      </c>
      <c r="RES398" s="62">
        <v>52141525</v>
      </c>
      <c r="RET398" s="62">
        <v>52141525</v>
      </c>
      <c r="REU398" s="62">
        <v>52141525</v>
      </c>
      <c r="REV398" s="62">
        <v>52141525</v>
      </c>
      <c r="REW398" s="62">
        <v>52141525</v>
      </c>
      <c r="REX398" s="62">
        <v>52141525</v>
      </c>
      <c r="REY398" s="62">
        <v>52141525</v>
      </c>
      <c r="REZ398" s="62">
        <v>52141525</v>
      </c>
      <c r="RFA398" s="62">
        <v>52141525</v>
      </c>
      <c r="RFB398" s="62">
        <v>52141525</v>
      </c>
      <c r="RFC398" s="62">
        <v>52141525</v>
      </c>
      <c r="RFD398" s="62">
        <v>52141525</v>
      </c>
      <c r="RFE398" s="62">
        <v>52141525</v>
      </c>
      <c r="RFF398" s="62">
        <v>52141525</v>
      </c>
      <c r="RFG398" s="62">
        <v>52141525</v>
      </c>
      <c r="RFH398" s="62">
        <v>52141525</v>
      </c>
      <c r="RFI398" s="62">
        <v>52141525</v>
      </c>
      <c r="RFJ398" s="62">
        <v>52141525</v>
      </c>
      <c r="RFK398" s="62">
        <v>52141525</v>
      </c>
      <c r="RFL398" s="62">
        <v>52141525</v>
      </c>
      <c r="RFM398" s="62">
        <v>52141525</v>
      </c>
      <c r="RFN398" s="62">
        <v>52141525</v>
      </c>
      <c r="RFO398" s="62">
        <v>52141525</v>
      </c>
      <c r="RFP398" s="62">
        <v>52141525</v>
      </c>
      <c r="RFQ398" s="62">
        <v>52141525</v>
      </c>
      <c r="RFR398" s="62">
        <v>52141525</v>
      </c>
      <c r="RFS398" s="62">
        <v>52141525</v>
      </c>
      <c r="RFT398" s="62">
        <v>52141525</v>
      </c>
      <c r="RFU398" s="62">
        <v>52141525</v>
      </c>
      <c r="RFV398" s="62">
        <v>52141525</v>
      </c>
      <c r="RFW398" s="62">
        <v>52141525</v>
      </c>
      <c r="RFX398" s="62">
        <v>52141525</v>
      </c>
      <c r="RFY398" s="62">
        <v>52141525</v>
      </c>
      <c r="RFZ398" s="62">
        <v>52141525</v>
      </c>
      <c r="RGA398" s="62">
        <v>52141525</v>
      </c>
      <c r="RGB398" s="62">
        <v>52141525</v>
      </c>
      <c r="RGC398" s="62">
        <v>52141525</v>
      </c>
      <c r="RGD398" s="62">
        <v>52141525</v>
      </c>
      <c r="RGE398" s="62">
        <v>52141525</v>
      </c>
      <c r="RGF398" s="62">
        <v>52141525</v>
      </c>
      <c r="RGG398" s="62">
        <v>52141525</v>
      </c>
      <c r="RGH398" s="62">
        <v>52141525</v>
      </c>
      <c r="RGI398" s="62">
        <v>52141525</v>
      </c>
      <c r="RGJ398" s="62">
        <v>52141525</v>
      </c>
      <c r="RGK398" s="62">
        <v>52141525</v>
      </c>
      <c r="RGL398" s="62">
        <v>52141525</v>
      </c>
      <c r="RGM398" s="62">
        <v>52141525</v>
      </c>
      <c r="RGN398" s="62">
        <v>52141525</v>
      </c>
      <c r="RGO398" s="62">
        <v>52141525</v>
      </c>
      <c r="RGP398" s="62">
        <v>52141525</v>
      </c>
      <c r="RGQ398" s="62">
        <v>52141525</v>
      </c>
      <c r="RGR398" s="62">
        <v>52141525</v>
      </c>
      <c r="RGS398" s="62">
        <v>52141525</v>
      </c>
      <c r="RGT398" s="62">
        <v>52141525</v>
      </c>
      <c r="RGU398" s="62">
        <v>52141525</v>
      </c>
      <c r="RGV398" s="62">
        <v>52141525</v>
      </c>
      <c r="RGW398" s="62">
        <v>52141525</v>
      </c>
      <c r="RGX398" s="62">
        <v>52141525</v>
      </c>
      <c r="RGY398" s="62">
        <v>52141525</v>
      </c>
      <c r="RGZ398" s="62">
        <v>52141525</v>
      </c>
      <c r="RHA398" s="62">
        <v>52141525</v>
      </c>
      <c r="RHB398" s="62">
        <v>52141525</v>
      </c>
      <c r="RHC398" s="62">
        <v>52141525</v>
      </c>
      <c r="RHD398" s="62">
        <v>52141525</v>
      </c>
      <c r="RHE398" s="62">
        <v>52141525</v>
      </c>
      <c r="RHF398" s="62">
        <v>52141525</v>
      </c>
      <c r="RHG398" s="62">
        <v>52141525</v>
      </c>
      <c r="RHH398" s="62">
        <v>52141525</v>
      </c>
      <c r="RHI398" s="62">
        <v>52141525</v>
      </c>
      <c r="RHJ398" s="62">
        <v>52141525</v>
      </c>
      <c r="RHK398" s="62">
        <v>52141525</v>
      </c>
      <c r="RHL398" s="62">
        <v>52141525</v>
      </c>
      <c r="RHM398" s="62">
        <v>52141525</v>
      </c>
      <c r="RHN398" s="62">
        <v>52141525</v>
      </c>
      <c r="RHO398" s="62">
        <v>52141525</v>
      </c>
      <c r="RHP398" s="62">
        <v>52141525</v>
      </c>
      <c r="RHQ398" s="62">
        <v>52141525</v>
      </c>
      <c r="RHR398" s="62">
        <v>52141525</v>
      </c>
      <c r="RHS398" s="62">
        <v>52141525</v>
      </c>
      <c r="RHT398" s="62">
        <v>52141525</v>
      </c>
      <c r="RHU398" s="62">
        <v>52141525</v>
      </c>
      <c r="RHV398" s="62">
        <v>52141525</v>
      </c>
      <c r="RHW398" s="62">
        <v>52141525</v>
      </c>
      <c r="RHX398" s="62">
        <v>52141525</v>
      </c>
      <c r="RHY398" s="62">
        <v>52141525</v>
      </c>
      <c r="RHZ398" s="62">
        <v>52141525</v>
      </c>
      <c r="RIA398" s="62">
        <v>52141525</v>
      </c>
      <c r="RIB398" s="62">
        <v>52141525</v>
      </c>
      <c r="RIC398" s="62">
        <v>52141525</v>
      </c>
      <c r="RID398" s="62">
        <v>52141525</v>
      </c>
      <c r="RIE398" s="62">
        <v>52141525</v>
      </c>
      <c r="RIF398" s="62">
        <v>52141525</v>
      </c>
      <c r="RIG398" s="62">
        <v>52141525</v>
      </c>
      <c r="RIH398" s="62">
        <v>52141525</v>
      </c>
      <c r="RII398" s="62">
        <v>52141525</v>
      </c>
      <c r="RIJ398" s="62">
        <v>52141525</v>
      </c>
      <c r="RIK398" s="62">
        <v>52141525</v>
      </c>
      <c r="RIL398" s="62">
        <v>52141525</v>
      </c>
      <c r="RIM398" s="62">
        <v>52141525</v>
      </c>
      <c r="RIN398" s="62">
        <v>52141525</v>
      </c>
      <c r="RIO398" s="62">
        <v>52141525</v>
      </c>
      <c r="RIP398" s="62">
        <v>52141525</v>
      </c>
      <c r="RIQ398" s="62">
        <v>52141525</v>
      </c>
      <c r="RIR398" s="62">
        <v>52141525</v>
      </c>
      <c r="RIS398" s="62">
        <v>52141525</v>
      </c>
      <c r="RIT398" s="62">
        <v>52141525</v>
      </c>
      <c r="RIU398" s="62">
        <v>52141525</v>
      </c>
      <c r="RIV398" s="62">
        <v>52141525</v>
      </c>
      <c r="RIW398" s="62">
        <v>52141525</v>
      </c>
      <c r="RIX398" s="62">
        <v>52141525</v>
      </c>
      <c r="RIY398" s="62">
        <v>52141525</v>
      </c>
      <c r="RIZ398" s="62">
        <v>52141525</v>
      </c>
      <c r="RJA398" s="62">
        <v>52141525</v>
      </c>
      <c r="RJB398" s="62">
        <v>52141525</v>
      </c>
      <c r="RJC398" s="62">
        <v>52141525</v>
      </c>
      <c r="RJD398" s="62">
        <v>52141525</v>
      </c>
      <c r="RJE398" s="62">
        <v>52141525</v>
      </c>
      <c r="RJF398" s="62">
        <v>52141525</v>
      </c>
      <c r="RJG398" s="62">
        <v>52141525</v>
      </c>
      <c r="RJH398" s="62">
        <v>52141525</v>
      </c>
      <c r="RJI398" s="62">
        <v>52141525</v>
      </c>
      <c r="RJJ398" s="62">
        <v>52141525</v>
      </c>
      <c r="RJK398" s="62">
        <v>52141525</v>
      </c>
      <c r="RJL398" s="62">
        <v>52141525</v>
      </c>
      <c r="RJM398" s="62">
        <v>52141525</v>
      </c>
      <c r="RJN398" s="62">
        <v>52141525</v>
      </c>
      <c r="RJO398" s="62">
        <v>52141525</v>
      </c>
      <c r="RJP398" s="62">
        <v>52141525</v>
      </c>
      <c r="RJQ398" s="62">
        <v>52141525</v>
      </c>
      <c r="RJR398" s="62">
        <v>52141525</v>
      </c>
      <c r="RJS398" s="62">
        <v>52141525</v>
      </c>
      <c r="RJT398" s="62">
        <v>52141525</v>
      </c>
      <c r="RJU398" s="62">
        <v>52141525</v>
      </c>
      <c r="RJV398" s="62">
        <v>52141525</v>
      </c>
      <c r="RJW398" s="62">
        <v>52141525</v>
      </c>
      <c r="RJX398" s="62">
        <v>52141525</v>
      </c>
      <c r="RJY398" s="62">
        <v>52141525</v>
      </c>
      <c r="RJZ398" s="62">
        <v>52141525</v>
      </c>
      <c r="RKA398" s="62">
        <v>52141525</v>
      </c>
      <c r="RKB398" s="62">
        <v>52141525</v>
      </c>
      <c r="RKC398" s="62">
        <v>52141525</v>
      </c>
      <c r="RKD398" s="62">
        <v>52141525</v>
      </c>
      <c r="RKE398" s="62">
        <v>52141525</v>
      </c>
      <c r="RKF398" s="62">
        <v>52141525</v>
      </c>
      <c r="RKG398" s="62">
        <v>52141525</v>
      </c>
      <c r="RKH398" s="62">
        <v>52141525</v>
      </c>
      <c r="RKI398" s="62">
        <v>52141525</v>
      </c>
      <c r="RKJ398" s="62">
        <v>52141525</v>
      </c>
      <c r="RKK398" s="62">
        <v>52141525</v>
      </c>
      <c r="RKL398" s="62">
        <v>52141525</v>
      </c>
      <c r="RKM398" s="62">
        <v>52141525</v>
      </c>
      <c r="RKN398" s="62">
        <v>52141525</v>
      </c>
      <c r="RKO398" s="62">
        <v>52141525</v>
      </c>
      <c r="RKP398" s="62">
        <v>52141525</v>
      </c>
      <c r="RKQ398" s="62">
        <v>52141525</v>
      </c>
      <c r="RKR398" s="62">
        <v>52141525</v>
      </c>
      <c r="RKS398" s="62">
        <v>52141525</v>
      </c>
      <c r="RKT398" s="62">
        <v>52141525</v>
      </c>
      <c r="RKU398" s="62">
        <v>52141525</v>
      </c>
      <c r="RKV398" s="62">
        <v>52141525</v>
      </c>
      <c r="RKW398" s="62">
        <v>52141525</v>
      </c>
      <c r="RKX398" s="62">
        <v>52141525</v>
      </c>
      <c r="RKY398" s="62">
        <v>52141525</v>
      </c>
      <c r="RKZ398" s="62">
        <v>52141525</v>
      </c>
      <c r="RLA398" s="62">
        <v>52141525</v>
      </c>
      <c r="RLB398" s="62">
        <v>52141525</v>
      </c>
      <c r="RLC398" s="62">
        <v>52141525</v>
      </c>
      <c r="RLD398" s="62">
        <v>52141525</v>
      </c>
      <c r="RLE398" s="62">
        <v>52141525</v>
      </c>
      <c r="RLF398" s="62">
        <v>52141525</v>
      </c>
      <c r="RLG398" s="62">
        <v>52141525</v>
      </c>
      <c r="RLH398" s="62">
        <v>52141525</v>
      </c>
      <c r="RLI398" s="62">
        <v>52141525</v>
      </c>
      <c r="RLJ398" s="62">
        <v>52141525</v>
      </c>
      <c r="RLK398" s="62">
        <v>52141525</v>
      </c>
      <c r="RLL398" s="62">
        <v>52141525</v>
      </c>
      <c r="RLM398" s="62">
        <v>52141525</v>
      </c>
      <c r="RLN398" s="62">
        <v>52141525</v>
      </c>
      <c r="RLO398" s="62">
        <v>52141525</v>
      </c>
      <c r="RLP398" s="62">
        <v>52141525</v>
      </c>
      <c r="RLQ398" s="62">
        <v>52141525</v>
      </c>
      <c r="RLR398" s="62">
        <v>52141525</v>
      </c>
      <c r="RLS398" s="62">
        <v>52141525</v>
      </c>
      <c r="RLT398" s="62">
        <v>52141525</v>
      </c>
      <c r="RLU398" s="62">
        <v>52141525</v>
      </c>
      <c r="RLV398" s="62">
        <v>52141525</v>
      </c>
      <c r="RLW398" s="62">
        <v>52141525</v>
      </c>
      <c r="RLX398" s="62">
        <v>52141525</v>
      </c>
      <c r="RLY398" s="62">
        <v>52141525</v>
      </c>
      <c r="RLZ398" s="62">
        <v>52141525</v>
      </c>
      <c r="RMA398" s="62">
        <v>52141525</v>
      </c>
      <c r="RMB398" s="62">
        <v>52141525</v>
      </c>
      <c r="RMC398" s="62">
        <v>52141525</v>
      </c>
      <c r="RMD398" s="62">
        <v>52141525</v>
      </c>
      <c r="RME398" s="62">
        <v>52141525</v>
      </c>
      <c r="RMF398" s="62">
        <v>52141525</v>
      </c>
      <c r="RMG398" s="62">
        <v>52141525</v>
      </c>
      <c r="RMH398" s="62">
        <v>52141525</v>
      </c>
      <c r="RMI398" s="62">
        <v>52141525</v>
      </c>
      <c r="RMJ398" s="62">
        <v>52141525</v>
      </c>
      <c r="RMK398" s="62">
        <v>52141525</v>
      </c>
      <c r="RML398" s="62">
        <v>52141525</v>
      </c>
      <c r="RMM398" s="62">
        <v>52141525</v>
      </c>
      <c r="RMN398" s="62">
        <v>52141525</v>
      </c>
      <c r="RMO398" s="62">
        <v>52141525</v>
      </c>
      <c r="RMP398" s="62">
        <v>52141525</v>
      </c>
      <c r="RMQ398" s="62">
        <v>52141525</v>
      </c>
      <c r="RMR398" s="62">
        <v>52141525</v>
      </c>
      <c r="RMS398" s="62">
        <v>52141525</v>
      </c>
      <c r="RMT398" s="62">
        <v>52141525</v>
      </c>
      <c r="RMU398" s="62">
        <v>52141525</v>
      </c>
      <c r="RMV398" s="62">
        <v>52141525</v>
      </c>
      <c r="RMW398" s="62">
        <v>52141525</v>
      </c>
      <c r="RMX398" s="62">
        <v>52141525</v>
      </c>
      <c r="RMY398" s="62">
        <v>52141525</v>
      </c>
      <c r="RMZ398" s="62">
        <v>52141525</v>
      </c>
      <c r="RNA398" s="62">
        <v>52141525</v>
      </c>
      <c r="RNB398" s="62">
        <v>52141525</v>
      </c>
      <c r="RNC398" s="62">
        <v>52141525</v>
      </c>
      <c r="RND398" s="62">
        <v>52141525</v>
      </c>
      <c r="RNE398" s="62">
        <v>52141525</v>
      </c>
      <c r="RNF398" s="62">
        <v>52141525</v>
      </c>
      <c r="RNG398" s="62">
        <v>52141525</v>
      </c>
      <c r="RNH398" s="62">
        <v>52141525</v>
      </c>
      <c r="RNI398" s="62">
        <v>52141525</v>
      </c>
      <c r="RNJ398" s="62">
        <v>52141525</v>
      </c>
      <c r="RNK398" s="62">
        <v>52141525</v>
      </c>
      <c r="RNL398" s="62">
        <v>52141525</v>
      </c>
      <c r="RNM398" s="62">
        <v>52141525</v>
      </c>
      <c r="RNN398" s="62">
        <v>52141525</v>
      </c>
      <c r="RNO398" s="62">
        <v>52141525</v>
      </c>
      <c r="RNP398" s="62">
        <v>52141525</v>
      </c>
      <c r="RNQ398" s="62">
        <v>52141525</v>
      </c>
      <c r="RNR398" s="62">
        <v>52141525</v>
      </c>
      <c r="RNS398" s="62">
        <v>52141525</v>
      </c>
      <c r="RNT398" s="62">
        <v>52141525</v>
      </c>
      <c r="RNU398" s="62">
        <v>52141525</v>
      </c>
      <c r="RNV398" s="62">
        <v>52141525</v>
      </c>
      <c r="RNW398" s="62">
        <v>52141525</v>
      </c>
      <c r="RNX398" s="62">
        <v>52141525</v>
      </c>
      <c r="RNY398" s="62">
        <v>52141525</v>
      </c>
      <c r="RNZ398" s="62">
        <v>52141525</v>
      </c>
      <c r="ROA398" s="62">
        <v>52141525</v>
      </c>
      <c r="ROB398" s="62">
        <v>52141525</v>
      </c>
      <c r="ROC398" s="62">
        <v>52141525</v>
      </c>
      <c r="ROD398" s="62">
        <v>52141525</v>
      </c>
      <c r="ROE398" s="62">
        <v>52141525</v>
      </c>
      <c r="ROF398" s="62">
        <v>52141525</v>
      </c>
      <c r="ROG398" s="62">
        <v>52141525</v>
      </c>
      <c r="ROH398" s="62">
        <v>52141525</v>
      </c>
      <c r="ROI398" s="62">
        <v>52141525</v>
      </c>
      <c r="ROJ398" s="62">
        <v>52141525</v>
      </c>
      <c r="ROK398" s="62">
        <v>52141525</v>
      </c>
      <c r="ROL398" s="62">
        <v>52141525</v>
      </c>
      <c r="ROM398" s="62">
        <v>52141525</v>
      </c>
      <c r="RON398" s="62">
        <v>52141525</v>
      </c>
      <c r="ROO398" s="62">
        <v>52141525</v>
      </c>
      <c r="ROP398" s="62">
        <v>52141525</v>
      </c>
      <c r="ROQ398" s="62">
        <v>52141525</v>
      </c>
      <c r="ROR398" s="62">
        <v>52141525</v>
      </c>
      <c r="ROS398" s="62">
        <v>52141525</v>
      </c>
      <c r="ROT398" s="62">
        <v>52141525</v>
      </c>
      <c r="ROU398" s="62">
        <v>52141525</v>
      </c>
      <c r="ROV398" s="62">
        <v>52141525</v>
      </c>
      <c r="ROW398" s="62">
        <v>52141525</v>
      </c>
      <c r="ROX398" s="62">
        <v>52141525</v>
      </c>
      <c r="ROY398" s="62">
        <v>52141525</v>
      </c>
      <c r="ROZ398" s="62">
        <v>52141525</v>
      </c>
      <c r="RPA398" s="62">
        <v>52141525</v>
      </c>
      <c r="RPB398" s="62">
        <v>52141525</v>
      </c>
      <c r="RPC398" s="62">
        <v>52141525</v>
      </c>
      <c r="RPD398" s="62">
        <v>52141525</v>
      </c>
      <c r="RPE398" s="62">
        <v>52141525</v>
      </c>
      <c r="RPF398" s="62">
        <v>52141525</v>
      </c>
      <c r="RPG398" s="62">
        <v>52141525</v>
      </c>
      <c r="RPH398" s="62">
        <v>52141525</v>
      </c>
      <c r="RPI398" s="62">
        <v>52141525</v>
      </c>
      <c r="RPJ398" s="62">
        <v>52141525</v>
      </c>
      <c r="RPK398" s="62">
        <v>52141525</v>
      </c>
      <c r="RPL398" s="62">
        <v>52141525</v>
      </c>
      <c r="RPM398" s="62">
        <v>52141525</v>
      </c>
      <c r="RPN398" s="62">
        <v>52141525</v>
      </c>
      <c r="RPO398" s="62">
        <v>52141525</v>
      </c>
      <c r="RPP398" s="62">
        <v>52141525</v>
      </c>
      <c r="RPQ398" s="62">
        <v>52141525</v>
      </c>
      <c r="RPR398" s="62">
        <v>52141525</v>
      </c>
      <c r="RPS398" s="62">
        <v>52141525</v>
      </c>
      <c r="RPT398" s="62">
        <v>52141525</v>
      </c>
      <c r="RPU398" s="62">
        <v>52141525</v>
      </c>
      <c r="RPV398" s="62">
        <v>52141525</v>
      </c>
      <c r="RPW398" s="62">
        <v>52141525</v>
      </c>
      <c r="RPX398" s="62">
        <v>52141525</v>
      </c>
      <c r="RPY398" s="62">
        <v>52141525</v>
      </c>
      <c r="RPZ398" s="62">
        <v>52141525</v>
      </c>
      <c r="RQA398" s="62">
        <v>52141525</v>
      </c>
      <c r="RQB398" s="62">
        <v>52141525</v>
      </c>
      <c r="RQC398" s="62">
        <v>52141525</v>
      </c>
      <c r="RQD398" s="62">
        <v>52141525</v>
      </c>
      <c r="RQE398" s="62">
        <v>52141525</v>
      </c>
      <c r="RQF398" s="62">
        <v>52141525</v>
      </c>
      <c r="RQG398" s="62">
        <v>52141525</v>
      </c>
      <c r="RQH398" s="62">
        <v>52141525</v>
      </c>
      <c r="RQI398" s="62">
        <v>52141525</v>
      </c>
      <c r="RQJ398" s="62">
        <v>52141525</v>
      </c>
      <c r="RQK398" s="62">
        <v>52141525</v>
      </c>
      <c r="RQL398" s="62">
        <v>52141525</v>
      </c>
      <c r="RQM398" s="62">
        <v>52141525</v>
      </c>
      <c r="RQN398" s="62">
        <v>52141525</v>
      </c>
      <c r="RQO398" s="62">
        <v>52141525</v>
      </c>
      <c r="RQP398" s="62">
        <v>52141525</v>
      </c>
      <c r="RQQ398" s="62">
        <v>52141525</v>
      </c>
      <c r="RQR398" s="62">
        <v>52141525</v>
      </c>
      <c r="RQS398" s="62">
        <v>52141525</v>
      </c>
      <c r="RQT398" s="62">
        <v>52141525</v>
      </c>
      <c r="RQU398" s="62">
        <v>52141525</v>
      </c>
      <c r="RQV398" s="62">
        <v>52141525</v>
      </c>
      <c r="RQW398" s="62">
        <v>52141525</v>
      </c>
      <c r="RQX398" s="62">
        <v>52141525</v>
      </c>
      <c r="RQY398" s="62">
        <v>52141525</v>
      </c>
      <c r="RQZ398" s="62">
        <v>52141525</v>
      </c>
      <c r="RRA398" s="62">
        <v>52141525</v>
      </c>
      <c r="RRB398" s="62">
        <v>52141525</v>
      </c>
      <c r="RRC398" s="62">
        <v>52141525</v>
      </c>
      <c r="RRD398" s="62">
        <v>52141525</v>
      </c>
      <c r="RRE398" s="62">
        <v>52141525</v>
      </c>
      <c r="RRF398" s="62">
        <v>52141525</v>
      </c>
      <c r="RRG398" s="62">
        <v>52141525</v>
      </c>
      <c r="RRH398" s="62">
        <v>52141525</v>
      </c>
      <c r="RRI398" s="62">
        <v>52141525</v>
      </c>
      <c r="RRJ398" s="62">
        <v>52141525</v>
      </c>
      <c r="RRK398" s="62">
        <v>52141525</v>
      </c>
      <c r="RRL398" s="62">
        <v>52141525</v>
      </c>
      <c r="RRM398" s="62">
        <v>52141525</v>
      </c>
      <c r="RRN398" s="62">
        <v>52141525</v>
      </c>
      <c r="RRO398" s="62">
        <v>52141525</v>
      </c>
      <c r="RRP398" s="62">
        <v>52141525</v>
      </c>
      <c r="RRQ398" s="62">
        <v>52141525</v>
      </c>
      <c r="RRR398" s="62">
        <v>52141525</v>
      </c>
      <c r="RRS398" s="62">
        <v>52141525</v>
      </c>
      <c r="RRT398" s="62">
        <v>52141525</v>
      </c>
      <c r="RRU398" s="62">
        <v>52141525</v>
      </c>
      <c r="RRV398" s="62">
        <v>52141525</v>
      </c>
      <c r="RRW398" s="62">
        <v>52141525</v>
      </c>
      <c r="RRX398" s="62">
        <v>52141525</v>
      </c>
      <c r="RRY398" s="62">
        <v>52141525</v>
      </c>
      <c r="RRZ398" s="62">
        <v>52141525</v>
      </c>
      <c r="RSA398" s="62">
        <v>52141525</v>
      </c>
      <c r="RSB398" s="62">
        <v>52141525</v>
      </c>
      <c r="RSC398" s="62">
        <v>52141525</v>
      </c>
      <c r="RSD398" s="62">
        <v>52141525</v>
      </c>
      <c r="RSE398" s="62">
        <v>52141525</v>
      </c>
      <c r="RSF398" s="62">
        <v>52141525</v>
      </c>
      <c r="RSG398" s="62">
        <v>52141525</v>
      </c>
      <c r="RSH398" s="62">
        <v>52141525</v>
      </c>
      <c r="RSI398" s="62">
        <v>52141525</v>
      </c>
      <c r="RSJ398" s="62">
        <v>52141525</v>
      </c>
      <c r="RSK398" s="62">
        <v>52141525</v>
      </c>
      <c r="RSL398" s="62">
        <v>52141525</v>
      </c>
      <c r="RSM398" s="62">
        <v>52141525</v>
      </c>
      <c r="RSN398" s="62">
        <v>52141525</v>
      </c>
      <c r="RSO398" s="62">
        <v>52141525</v>
      </c>
      <c r="RSP398" s="62">
        <v>52141525</v>
      </c>
      <c r="RSQ398" s="62">
        <v>52141525</v>
      </c>
      <c r="RSR398" s="62">
        <v>52141525</v>
      </c>
      <c r="RSS398" s="62">
        <v>52141525</v>
      </c>
      <c r="RST398" s="62">
        <v>52141525</v>
      </c>
      <c r="RSU398" s="62">
        <v>52141525</v>
      </c>
      <c r="RSV398" s="62">
        <v>52141525</v>
      </c>
      <c r="RSW398" s="62">
        <v>52141525</v>
      </c>
      <c r="RSX398" s="62">
        <v>52141525</v>
      </c>
      <c r="RSY398" s="62">
        <v>52141525</v>
      </c>
      <c r="RSZ398" s="62">
        <v>52141525</v>
      </c>
      <c r="RTA398" s="62">
        <v>52141525</v>
      </c>
      <c r="RTB398" s="62">
        <v>52141525</v>
      </c>
      <c r="RTC398" s="62">
        <v>52141525</v>
      </c>
      <c r="RTD398" s="62">
        <v>52141525</v>
      </c>
      <c r="RTE398" s="62">
        <v>52141525</v>
      </c>
      <c r="RTF398" s="62">
        <v>52141525</v>
      </c>
      <c r="RTG398" s="62">
        <v>52141525</v>
      </c>
      <c r="RTH398" s="62">
        <v>52141525</v>
      </c>
      <c r="RTI398" s="62">
        <v>52141525</v>
      </c>
      <c r="RTJ398" s="62">
        <v>52141525</v>
      </c>
      <c r="RTK398" s="62">
        <v>52141525</v>
      </c>
      <c r="RTL398" s="62">
        <v>52141525</v>
      </c>
      <c r="RTM398" s="62">
        <v>52141525</v>
      </c>
      <c r="RTN398" s="62">
        <v>52141525</v>
      </c>
      <c r="RTO398" s="62">
        <v>52141525</v>
      </c>
      <c r="RTP398" s="62">
        <v>52141525</v>
      </c>
      <c r="RTQ398" s="62">
        <v>52141525</v>
      </c>
      <c r="RTR398" s="62">
        <v>52141525</v>
      </c>
      <c r="RTS398" s="62">
        <v>52141525</v>
      </c>
      <c r="RTT398" s="62">
        <v>52141525</v>
      </c>
      <c r="RTU398" s="62">
        <v>52141525</v>
      </c>
      <c r="RTV398" s="62">
        <v>52141525</v>
      </c>
      <c r="RTW398" s="62">
        <v>52141525</v>
      </c>
      <c r="RTX398" s="62">
        <v>52141525</v>
      </c>
      <c r="RTY398" s="62">
        <v>52141525</v>
      </c>
      <c r="RTZ398" s="62">
        <v>52141525</v>
      </c>
      <c r="RUA398" s="62">
        <v>52141525</v>
      </c>
      <c r="RUB398" s="62">
        <v>52141525</v>
      </c>
      <c r="RUC398" s="62">
        <v>52141525</v>
      </c>
      <c r="RUD398" s="62">
        <v>52141525</v>
      </c>
      <c r="RUE398" s="62">
        <v>52141525</v>
      </c>
      <c r="RUF398" s="62">
        <v>52141525</v>
      </c>
      <c r="RUG398" s="62">
        <v>52141525</v>
      </c>
      <c r="RUH398" s="62">
        <v>52141525</v>
      </c>
      <c r="RUI398" s="62">
        <v>52141525</v>
      </c>
      <c r="RUJ398" s="62">
        <v>52141525</v>
      </c>
      <c r="RUK398" s="62">
        <v>52141525</v>
      </c>
      <c r="RUL398" s="62">
        <v>52141525</v>
      </c>
      <c r="RUM398" s="62">
        <v>52141525</v>
      </c>
      <c r="RUN398" s="62">
        <v>52141525</v>
      </c>
      <c r="RUO398" s="62">
        <v>52141525</v>
      </c>
      <c r="RUP398" s="62">
        <v>52141525</v>
      </c>
      <c r="RUQ398" s="62">
        <v>52141525</v>
      </c>
      <c r="RUR398" s="62">
        <v>52141525</v>
      </c>
      <c r="RUS398" s="62">
        <v>52141525</v>
      </c>
      <c r="RUT398" s="62">
        <v>52141525</v>
      </c>
      <c r="RUU398" s="62">
        <v>52141525</v>
      </c>
      <c r="RUV398" s="62">
        <v>52141525</v>
      </c>
      <c r="RUW398" s="62">
        <v>52141525</v>
      </c>
      <c r="RUX398" s="62">
        <v>52141525</v>
      </c>
      <c r="RUY398" s="62">
        <v>52141525</v>
      </c>
      <c r="RUZ398" s="62">
        <v>52141525</v>
      </c>
      <c r="RVA398" s="62">
        <v>52141525</v>
      </c>
      <c r="RVB398" s="62">
        <v>52141525</v>
      </c>
      <c r="RVC398" s="62">
        <v>52141525</v>
      </c>
      <c r="RVD398" s="62">
        <v>52141525</v>
      </c>
      <c r="RVE398" s="62">
        <v>52141525</v>
      </c>
      <c r="RVF398" s="62">
        <v>52141525</v>
      </c>
      <c r="RVG398" s="62">
        <v>52141525</v>
      </c>
      <c r="RVH398" s="62">
        <v>52141525</v>
      </c>
      <c r="RVI398" s="62">
        <v>52141525</v>
      </c>
      <c r="RVJ398" s="62">
        <v>52141525</v>
      </c>
      <c r="RVK398" s="62">
        <v>52141525</v>
      </c>
      <c r="RVL398" s="62">
        <v>52141525</v>
      </c>
      <c r="RVM398" s="62">
        <v>52141525</v>
      </c>
      <c r="RVN398" s="62">
        <v>52141525</v>
      </c>
      <c r="RVO398" s="62">
        <v>52141525</v>
      </c>
      <c r="RVP398" s="62">
        <v>52141525</v>
      </c>
      <c r="RVQ398" s="62">
        <v>52141525</v>
      </c>
      <c r="RVR398" s="62">
        <v>52141525</v>
      </c>
      <c r="RVS398" s="62">
        <v>52141525</v>
      </c>
      <c r="RVT398" s="62">
        <v>52141525</v>
      </c>
      <c r="RVU398" s="62">
        <v>52141525</v>
      </c>
      <c r="RVV398" s="62">
        <v>52141525</v>
      </c>
      <c r="RVW398" s="62">
        <v>52141525</v>
      </c>
      <c r="RVX398" s="62">
        <v>52141525</v>
      </c>
      <c r="RVY398" s="62">
        <v>52141525</v>
      </c>
      <c r="RVZ398" s="62">
        <v>52141525</v>
      </c>
      <c r="RWA398" s="62">
        <v>52141525</v>
      </c>
      <c r="RWB398" s="62">
        <v>52141525</v>
      </c>
      <c r="RWC398" s="62">
        <v>52141525</v>
      </c>
      <c r="RWD398" s="62">
        <v>52141525</v>
      </c>
      <c r="RWE398" s="62">
        <v>52141525</v>
      </c>
      <c r="RWF398" s="62">
        <v>52141525</v>
      </c>
      <c r="RWG398" s="62">
        <v>52141525</v>
      </c>
      <c r="RWH398" s="62">
        <v>52141525</v>
      </c>
      <c r="RWI398" s="62">
        <v>52141525</v>
      </c>
      <c r="RWJ398" s="62">
        <v>52141525</v>
      </c>
      <c r="RWK398" s="62">
        <v>52141525</v>
      </c>
      <c r="RWL398" s="62">
        <v>52141525</v>
      </c>
      <c r="RWM398" s="62">
        <v>52141525</v>
      </c>
      <c r="RWN398" s="62">
        <v>52141525</v>
      </c>
      <c r="RWO398" s="62">
        <v>52141525</v>
      </c>
      <c r="RWP398" s="62">
        <v>52141525</v>
      </c>
      <c r="RWQ398" s="62">
        <v>52141525</v>
      </c>
      <c r="RWR398" s="62">
        <v>52141525</v>
      </c>
      <c r="RWS398" s="62">
        <v>52141525</v>
      </c>
      <c r="RWT398" s="62">
        <v>52141525</v>
      </c>
      <c r="RWU398" s="62">
        <v>52141525</v>
      </c>
      <c r="RWV398" s="62">
        <v>52141525</v>
      </c>
      <c r="RWW398" s="62">
        <v>52141525</v>
      </c>
      <c r="RWX398" s="62">
        <v>52141525</v>
      </c>
      <c r="RWY398" s="62">
        <v>52141525</v>
      </c>
      <c r="RWZ398" s="62">
        <v>52141525</v>
      </c>
      <c r="RXA398" s="62">
        <v>52141525</v>
      </c>
      <c r="RXB398" s="62">
        <v>52141525</v>
      </c>
      <c r="RXC398" s="62">
        <v>52141525</v>
      </c>
      <c r="RXD398" s="62">
        <v>52141525</v>
      </c>
      <c r="RXE398" s="62">
        <v>52141525</v>
      </c>
      <c r="RXF398" s="62">
        <v>52141525</v>
      </c>
      <c r="RXG398" s="62">
        <v>52141525</v>
      </c>
      <c r="RXH398" s="62">
        <v>52141525</v>
      </c>
      <c r="RXI398" s="62">
        <v>52141525</v>
      </c>
      <c r="RXJ398" s="62">
        <v>52141525</v>
      </c>
      <c r="RXK398" s="62">
        <v>52141525</v>
      </c>
      <c r="RXL398" s="62">
        <v>52141525</v>
      </c>
      <c r="RXM398" s="62">
        <v>52141525</v>
      </c>
      <c r="RXN398" s="62">
        <v>52141525</v>
      </c>
      <c r="RXO398" s="62">
        <v>52141525</v>
      </c>
      <c r="RXP398" s="62">
        <v>52141525</v>
      </c>
      <c r="RXQ398" s="62">
        <v>52141525</v>
      </c>
      <c r="RXR398" s="62">
        <v>52141525</v>
      </c>
      <c r="RXS398" s="62">
        <v>52141525</v>
      </c>
      <c r="RXT398" s="62">
        <v>52141525</v>
      </c>
      <c r="RXU398" s="62">
        <v>52141525</v>
      </c>
      <c r="RXV398" s="62">
        <v>52141525</v>
      </c>
      <c r="RXW398" s="62">
        <v>52141525</v>
      </c>
      <c r="RXX398" s="62">
        <v>52141525</v>
      </c>
      <c r="RXY398" s="62">
        <v>52141525</v>
      </c>
      <c r="RXZ398" s="62">
        <v>52141525</v>
      </c>
      <c r="RYA398" s="62">
        <v>52141525</v>
      </c>
      <c r="RYB398" s="62">
        <v>52141525</v>
      </c>
      <c r="RYC398" s="62">
        <v>52141525</v>
      </c>
      <c r="RYD398" s="62">
        <v>52141525</v>
      </c>
      <c r="RYE398" s="62">
        <v>52141525</v>
      </c>
      <c r="RYF398" s="62">
        <v>52141525</v>
      </c>
      <c r="RYG398" s="62">
        <v>52141525</v>
      </c>
      <c r="RYH398" s="62">
        <v>52141525</v>
      </c>
      <c r="RYI398" s="62">
        <v>52141525</v>
      </c>
      <c r="RYJ398" s="62">
        <v>52141525</v>
      </c>
      <c r="RYK398" s="62">
        <v>52141525</v>
      </c>
      <c r="RYL398" s="62">
        <v>52141525</v>
      </c>
      <c r="RYM398" s="62">
        <v>52141525</v>
      </c>
      <c r="RYN398" s="62">
        <v>52141525</v>
      </c>
      <c r="RYO398" s="62">
        <v>52141525</v>
      </c>
      <c r="RYP398" s="62">
        <v>52141525</v>
      </c>
      <c r="RYQ398" s="62">
        <v>52141525</v>
      </c>
      <c r="RYR398" s="62">
        <v>52141525</v>
      </c>
      <c r="RYS398" s="62">
        <v>52141525</v>
      </c>
      <c r="RYT398" s="62">
        <v>52141525</v>
      </c>
      <c r="RYU398" s="62">
        <v>52141525</v>
      </c>
      <c r="RYV398" s="62">
        <v>52141525</v>
      </c>
      <c r="RYW398" s="62">
        <v>52141525</v>
      </c>
      <c r="RYX398" s="62">
        <v>52141525</v>
      </c>
      <c r="RYY398" s="62">
        <v>52141525</v>
      </c>
      <c r="RYZ398" s="62">
        <v>52141525</v>
      </c>
      <c r="RZA398" s="62">
        <v>52141525</v>
      </c>
      <c r="RZB398" s="62">
        <v>52141525</v>
      </c>
      <c r="RZC398" s="62">
        <v>52141525</v>
      </c>
      <c r="RZD398" s="62">
        <v>52141525</v>
      </c>
      <c r="RZE398" s="62">
        <v>52141525</v>
      </c>
      <c r="RZF398" s="62">
        <v>52141525</v>
      </c>
      <c r="RZG398" s="62">
        <v>52141525</v>
      </c>
      <c r="RZH398" s="62">
        <v>52141525</v>
      </c>
      <c r="RZI398" s="62">
        <v>52141525</v>
      </c>
      <c r="RZJ398" s="62">
        <v>52141525</v>
      </c>
      <c r="RZK398" s="62">
        <v>52141525</v>
      </c>
      <c r="RZL398" s="62">
        <v>52141525</v>
      </c>
      <c r="RZM398" s="62">
        <v>52141525</v>
      </c>
      <c r="RZN398" s="62">
        <v>52141525</v>
      </c>
      <c r="RZO398" s="62">
        <v>52141525</v>
      </c>
      <c r="RZP398" s="62">
        <v>52141525</v>
      </c>
      <c r="RZQ398" s="62">
        <v>52141525</v>
      </c>
      <c r="RZR398" s="62">
        <v>52141525</v>
      </c>
      <c r="RZS398" s="62">
        <v>52141525</v>
      </c>
      <c r="RZT398" s="62">
        <v>52141525</v>
      </c>
      <c r="RZU398" s="62">
        <v>52141525</v>
      </c>
      <c r="RZV398" s="62">
        <v>52141525</v>
      </c>
      <c r="RZW398" s="62">
        <v>52141525</v>
      </c>
      <c r="RZX398" s="62">
        <v>52141525</v>
      </c>
      <c r="RZY398" s="62">
        <v>52141525</v>
      </c>
      <c r="RZZ398" s="62">
        <v>52141525</v>
      </c>
      <c r="SAA398" s="62">
        <v>52141525</v>
      </c>
      <c r="SAB398" s="62">
        <v>52141525</v>
      </c>
      <c r="SAC398" s="62">
        <v>52141525</v>
      </c>
      <c r="SAD398" s="62">
        <v>52141525</v>
      </c>
      <c r="SAE398" s="62">
        <v>52141525</v>
      </c>
      <c r="SAF398" s="62">
        <v>52141525</v>
      </c>
      <c r="SAG398" s="62">
        <v>52141525</v>
      </c>
      <c r="SAH398" s="62">
        <v>52141525</v>
      </c>
      <c r="SAI398" s="62">
        <v>52141525</v>
      </c>
      <c r="SAJ398" s="62">
        <v>52141525</v>
      </c>
      <c r="SAK398" s="62">
        <v>52141525</v>
      </c>
      <c r="SAL398" s="62">
        <v>52141525</v>
      </c>
      <c r="SAM398" s="62">
        <v>52141525</v>
      </c>
      <c r="SAN398" s="62">
        <v>52141525</v>
      </c>
      <c r="SAO398" s="62">
        <v>52141525</v>
      </c>
      <c r="SAP398" s="62">
        <v>52141525</v>
      </c>
      <c r="SAQ398" s="62">
        <v>52141525</v>
      </c>
      <c r="SAR398" s="62">
        <v>52141525</v>
      </c>
      <c r="SAS398" s="62">
        <v>52141525</v>
      </c>
      <c r="SAT398" s="62">
        <v>52141525</v>
      </c>
      <c r="SAU398" s="62">
        <v>52141525</v>
      </c>
      <c r="SAV398" s="62">
        <v>52141525</v>
      </c>
      <c r="SAW398" s="62">
        <v>52141525</v>
      </c>
      <c r="SAX398" s="62">
        <v>52141525</v>
      </c>
      <c r="SAY398" s="62">
        <v>52141525</v>
      </c>
      <c r="SAZ398" s="62">
        <v>52141525</v>
      </c>
      <c r="SBA398" s="62">
        <v>52141525</v>
      </c>
      <c r="SBB398" s="62">
        <v>52141525</v>
      </c>
      <c r="SBC398" s="62">
        <v>52141525</v>
      </c>
      <c r="SBD398" s="62">
        <v>52141525</v>
      </c>
      <c r="SBE398" s="62">
        <v>52141525</v>
      </c>
      <c r="SBF398" s="62">
        <v>52141525</v>
      </c>
      <c r="SBG398" s="62">
        <v>52141525</v>
      </c>
      <c r="SBH398" s="62">
        <v>52141525</v>
      </c>
      <c r="SBI398" s="62">
        <v>52141525</v>
      </c>
      <c r="SBJ398" s="62">
        <v>52141525</v>
      </c>
      <c r="SBK398" s="62">
        <v>52141525</v>
      </c>
      <c r="SBL398" s="62">
        <v>52141525</v>
      </c>
      <c r="SBM398" s="62">
        <v>52141525</v>
      </c>
      <c r="SBN398" s="62">
        <v>52141525</v>
      </c>
      <c r="SBO398" s="62">
        <v>52141525</v>
      </c>
      <c r="SBP398" s="62">
        <v>52141525</v>
      </c>
      <c r="SBQ398" s="62">
        <v>52141525</v>
      </c>
      <c r="SBR398" s="62">
        <v>52141525</v>
      </c>
      <c r="SBS398" s="62">
        <v>52141525</v>
      </c>
      <c r="SBT398" s="62">
        <v>52141525</v>
      </c>
      <c r="SBU398" s="62">
        <v>52141525</v>
      </c>
      <c r="SBV398" s="62">
        <v>52141525</v>
      </c>
      <c r="SBW398" s="62">
        <v>52141525</v>
      </c>
      <c r="SBX398" s="62">
        <v>52141525</v>
      </c>
      <c r="SBY398" s="62">
        <v>52141525</v>
      </c>
      <c r="SBZ398" s="62">
        <v>52141525</v>
      </c>
      <c r="SCA398" s="62">
        <v>52141525</v>
      </c>
      <c r="SCB398" s="62">
        <v>52141525</v>
      </c>
      <c r="SCC398" s="62">
        <v>52141525</v>
      </c>
      <c r="SCD398" s="62">
        <v>52141525</v>
      </c>
      <c r="SCE398" s="62">
        <v>52141525</v>
      </c>
      <c r="SCF398" s="62">
        <v>52141525</v>
      </c>
      <c r="SCG398" s="62">
        <v>52141525</v>
      </c>
      <c r="SCH398" s="62">
        <v>52141525</v>
      </c>
      <c r="SCI398" s="62">
        <v>52141525</v>
      </c>
      <c r="SCJ398" s="62">
        <v>52141525</v>
      </c>
      <c r="SCK398" s="62">
        <v>52141525</v>
      </c>
      <c r="SCL398" s="62">
        <v>52141525</v>
      </c>
      <c r="SCM398" s="62">
        <v>52141525</v>
      </c>
      <c r="SCN398" s="62">
        <v>52141525</v>
      </c>
      <c r="SCO398" s="62">
        <v>52141525</v>
      </c>
      <c r="SCP398" s="62">
        <v>52141525</v>
      </c>
      <c r="SCQ398" s="62">
        <v>52141525</v>
      </c>
      <c r="SCR398" s="62">
        <v>52141525</v>
      </c>
      <c r="SCS398" s="62">
        <v>52141525</v>
      </c>
      <c r="SCT398" s="62">
        <v>52141525</v>
      </c>
      <c r="SCU398" s="62">
        <v>52141525</v>
      </c>
      <c r="SCV398" s="62">
        <v>52141525</v>
      </c>
      <c r="SCW398" s="62">
        <v>52141525</v>
      </c>
      <c r="SCX398" s="62">
        <v>52141525</v>
      </c>
      <c r="SCY398" s="62">
        <v>52141525</v>
      </c>
      <c r="SCZ398" s="62">
        <v>52141525</v>
      </c>
      <c r="SDA398" s="62">
        <v>52141525</v>
      </c>
      <c r="SDB398" s="62">
        <v>52141525</v>
      </c>
      <c r="SDC398" s="62">
        <v>52141525</v>
      </c>
      <c r="SDD398" s="62">
        <v>52141525</v>
      </c>
      <c r="SDE398" s="62">
        <v>52141525</v>
      </c>
      <c r="SDF398" s="62">
        <v>52141525</v>
      </c>
      <c r="SDG398" s="62">
        <v>52141525</v>
      </c>
      <c r="SDH398" s="62">
        <v>52141525</v>
      </c>
      <c r="SDI398" s="62">
        <v>52141525</v>
      </c>
      <c r="SDJ398" s="62">
        <v>52141525</v>
      </c>
      <c r="SDK398" s="62">
        <v>52141525</v>
      </c>
      <c r="SDL398" s="62">
        <v>52141525</v>
      </c>
      <c r="SDM398" s="62">
        <v>52141525</v>
      </c>
      <c r="SDN398" s="62">
        <v>52141525</v>
      </c>
      <c r="SDO398" s="62">
        <v>52141525</v>
      </c>
      <c r="SDP398" s="62">
        <v>52141525</v>
      </c>
      <c r="SDQ398" s="62">
        <v>52141525</v>
      </c>
      <c r="SDR398" s="62">
        <v>52141525</v>
      </c>
      <c r="SDS398" s="62">
        <v>52141525</v>
      </c>
      <c r="SDT398" s="62">
        <v>52141525</v>
      </c>
      <c r="SDU398" s="62">
        <v>52141525</v>
      </c>
      <c r="SDV398" s="62">
        <v>52141525</v>
      </c>
      <c r="SDW398" s="62">
        <v>52141525</v>
      </c>
      <c r="SDX398" s="62">
        <v>52141525</v>
      </c>
      <c r="SDY398" s="62">
        <v>52141525</v>
      </c>
      <c r="SDZ398" s="62">
        <v>52141525</v>
      </c>
      <c r="SEA398" s="62">
        <v>52141525</v>
      </c>
      <c r="SEB398" s="62">
        <v>52141525</v>
      </c>
      <c r="SEC398" s="62">
        <v>52141525</v>
      </c>
      <c r="SED398" s="62">
        <v>52141525</v>
      </c>
      <c r="SEE398" s="62">
        <v>52141525</v>
      </c>
      <c r="SEF398" s="62">
        <v>52141525</v>
      </c>
      <c r="SEG398" s="62">
        <v>52141525</v>
      </c>
      <c r="SEH398" s="62">
        <v>52141525</v>
      </c>
      <c r="SEI398" s="62">
        <v>52141525</v>
      </c>
      <c r="SEJ398" s="62">
        <v>52141525</v>
      </c>
      <c r="SEK398" s="62">
        <v>52141525</v>
      </c>
      <c r="SEL398" s="62">
        <v>52141525</v>
      </c>
      <c r="SEM398" s="62">
        <v>52141525</v>
      </c>
      <c r="SEN398" s="62">
        <v>52141525</v>
      </c>
      <c r="SEO398" s="62">
        <v>52141525</v>
      </c>
      <c r="SEP398" s="62">
        <v>52141525</v>
      </c>
      <c r="SEQ398" s="62">
        <v>52141525</v>
      </c>
      <c r="SER398" s="62">
        <v>52141525</v>
      </c>
      <c r="SES398" s="62">
        <v>52141525</v>
      </c>
      <c r="SET398" s="62">
        <v>52141525</v>
      </c>
      <c r="SEU398" s="62">
        <v>52141525</v>
      </c>
      <c r="SEV398" s="62">
        <v>52141525</v>
      </c>
      <c r="SEW398" s="62">
        <v>52141525</v>
      </c>
      <c r="SEX398" s="62">
        <v>52141525</v>
      </c>
      <c r="SEY398" s="62">
        <v>52141525</v>
      </c>
      <c r="SEZ398" s="62">
        <v>52141525</v>
      </c>
      <c r="SFA398" s="62">
        <v>52141525</v>
      </c>
      <c r="SFB398" s="62">
        <v>52141525</v>
      </c>
      <c r="SFC398" s="62">
        <v>52141525</v>
      </c>
      <c r="SFD398" s="62">
        <v>52141525</v>
      </c>
      <c r="SFE398" s="62">
        <v>52141525</v>
      </c>
      <c r="SFF398" s="62">
        <v>52141525</v>
      </c>
      <c r="SFG398" s="62">
        <v>52141525</v>
      </c>
      <c r="SFH398" s="62">
        <v>52141525</v>
      </c>
      <c r="SFI398" s="62">
        <v>52141525</v>
      </c>
      <c r="SFJ398" s="62">
        <v>52141525</v>
      </c>
      <c r="SFK398" s="62">
        <v>52141525</v>
      </c>
      <c r="SFL398" s="62">
        <v>52141525</v>
      </c>
      <c r="SFM398" s="62">
        <v>52141525</v>
      </c>
      <c r="SFN398" s="62">
        <v>52141525</v>
      </c>
      <c r="SFO398" s="62">
        <v>52141525</v>
      </c>
      <c r="SFP398" s="62">
        <v>52141525</v>
      </c>
      <c r="SFQ398" s="62">
        <v>52141525</v>
      </c>
      <c r="SFR398" s="62">
        <v>52141525</v>
      </c>
      <c r="SFS398" s="62">
        <v>52141525</v>
      </c>
      <c r="SFT398" s="62">
        <v>52141525</v>
      </c>
      <c r="SFU398" s="62">
        <v>52141525</v>
      </c>
      <c r="SFV398" s="62">
        <v>52141525</v>
      </c>
      <c r="SFW398" s="62">
        <v>52141525</v>
      </c>
      <c r="SFX398" s="62">
        <v>52141525</v>
      </c>
      <c r="SFY398" s="62">
        <v>52141525</v>
      </c>
      <c r="SFZ398" s="62">
        <v>52141525</v>
      </c>
      <c r="SGA398" s="62">
        <v>52141525</v>
      </c>
      <c r="SGB398" s="62">
        <v>52141525</v>
      </c>
      <c r="SGC398" s="62">
        <v>52141525</v>
      </c>
      <c r="SGD398" s="62">
        <v>52141525</v>
      </c>
      <c r="SGE398" s="62">
        <v>52141525</v>
      </c>
      <c r="SGF398" s="62">
        <v>52141525</v>
      </c>
      <c r="SGG398" s="62">
        <v>52141525</v>
      </c>
      <c r="SGH398" s="62">
        <v>52141525</v>
      </c>
      <c r="SGI398" s="62">
        <v>52141525</v>
      </c>
      <c r="SGJ398" s="62">
        <v>52141525</v>
      </c>
      <c r="SGK398" s="62">
        <v>52141525</v>
      </c>
      <c r="SGL398" s="62">
        <v>52141525</v>
      </c>
      <c r="SGM398" s="62">
        <v>52141525</v>
      </c>
      <c r="SGN398" s="62">
        <v>52141525</v>
      </c>
      <c r="SGO398" s="62">
        <v>52141525</v>
      </c>
      <c r="SGP398" s="62">
        <v>52141525</v>
      </c>
      <c r="SGQ398" s="62">
        <v>52141525</v>
      </c>
      <c r="SGR398" s="62">
        <v>52141525</v>
      </c>
      <c r="SGS398" s="62">
        <v>52141525</v>
      </c>
      <c r="SGT398" s="62">
        <v>52141525</v>
      </c>
      <c r="SGU398" s="62">
        <v>52141525</v>
      </c>
      <c r="SGV398" s="62">
        <v>52141525</v>
      </c>
      <c r="SGW398" s="62">
        <v>52141525</v>
      </c>
      <c r="SGX398" s="62">
        <v>52141525</v>
      </c>
      <c r="SGY398" s="62">
        <v>52141525</v>
      </c>
      <c r="SGZ398" s="62">
        <v>52141525</v>
      </c>
      <c r="SHA398" s="62">
        <v>52141525</v>
      </c>
      <c r="SHB398" s="62">
        <v>52141525</v>
      </c>
      <c r="SHC398" s="62">
        <v>52141525</v>
      </c>
      <c r="SHD398" s="62">
        <v>52141525</v>
      </c>
      <c r="SHE398" s="62">
        <v>52141525</v>
      </c>
      <c r="SHF398" s="62">
        <v>52141525</v>
      </c>
      <c r="SHG398" s="62">
        <v>52141525</v>
      </c>
      <c r="SHH398" s="62">
        <v>52141525</v>
      </c>
      <c r="SHI398" s="62">
        <v>52141525</v>
      </c>
      <c r="SHJ398" s="62">
        <v>52141525</v>
      </c>
      <c r="SHK398" s="62">
        <v>52141525</v>
      </c>
      <c r="SHL398" s="62">
        <v>52141525</v>
      </c>
      <c r="SHM398" s="62">
        <v>52141525</v>
      </c>
      <c r="SHN398" s="62">
        <v>52141525</v>
      </c>
      <c r="SHO398" s="62">
        <v>52141525</v>
      </c>
      <c r="SHP398" s="62">
        <v>52141525</v>
      </c>
      <c r="SHQ398" s="62">
        <v>52141525</v>
      </c>
      <c r="SHR398" s="62">
        <v>52141525</v>
      </c>
      <c r="SHS398" s="62">
        <v>52141525</v>
      </c>
      <c r="SHT398" s="62">
        <v>52141525</v>
      </c>
      <c r="SHU398" s="62">
        <v>52141525</v>
      </c>
      <c r="SHV398" s="62">
        <v>52141525</v>
      </c>
      <c r="SHW398" s="62">
        <v>52141525</v>
      </c>
      <c r="SHX398" s="62">
        <v>52141525</v>
      </c>
      <c r="SHY398" s="62">
        <v>52141525</v>
      </c>
      <c r="SHZ398" s="62">
        <v>52141525</v>
      </c>
      <c r="SIA398" s="62">
        <v>52141525</v>
      </c>
      <c r="SIB398" s="62">
        <v>52141525</v>
      </c>
      <c r="SIC398" s="62">
        <v>52141525</v>
      </c>
      <c r="SID398" s="62">
        <v>52141525</v>
      </c>
      <c r="SIE398" s="62">
        <v>52141525</v>
      </c>
      <c r="SIF398" s="62">
        <v>52141525</v>
      </c>
      <c r="SIG398" s="62">
        <v>52141525</v>
      </c>
      <c r="SIH398" s="62">
        <v>52141525</v>
      </c>
      <c r="SII398" s="62">
        <v>52141525</v>
      </c>
      <c r="SIJ398" s="62">
        <v>52141525</v>
      </c>
      <c r="SIK398" s="62">
        <v>52141525</v>
      </c>
      <c r="SIL398" s="62">
        <v>52141525</v>
      </c>
      <c r="SIM398" s="62">
        <v>52141525</v>
      </c>
      <c r="SIN398" s="62">
        <v>52141525</v>
      </c>
      <c r="SIO398" s="62">
        <v>52141525</v>
      </c>
      <c r="SIP398" s="62">
        <v>52141525</v>
      </c>
      <c r="SIQ398" s="62">
        <v>52141525</v>
      </c>
      <c r="SIR398" s="62">
        <v>52141525</v>
      </c>
      <c r="SIS398" s="62">
        <v>52141525</v>
      </c>
      <c r="SIT398" s="62">
        <v>52141525</v>
      </c>
      <c r="SIU398" s="62">
        <v>52141525</v>
      </c>
      <c r="SIV398" s="62">
        <v>52141525</v>
      </c>
      <c r="SIW398" s="62">
        <v>52141525</v>
      </c>
      <c r="SIX398" s="62">
        <v>52141525</v>
      </c>
      <c r="SIY398" s="62">
        <v>52141525</v>
      </c>
      <c r="SIZ398" s="62">
        <v>52141525</v>
      </c>
      <c r="SJA398" s="62">
        <v>52141525</v>
      </c>
      <c r="SJB398" s="62">
        <v>52141525</v>
      </c>
      <c r="SJC398" s="62">
        <v>52141525</v>
      </c>
      <c r="SJD398" s="62">
        <v>52141525</v>
      </c>
      <c r="SJE398" s="62">
        <v>52141525</v>
      </c>
      <c r="SJF398" s="62">
        <v>52141525</v>
      </c>
      <c r="SJG398" s="62">
        <v>52141525</v>
      </c>
      <c r="SJH398" s="62">
        <v>52141525</v>
      </c>
      <c r="SJI398" s="62">
        <v>52141525</v>
      </c>
      <c r="SJJ398" s="62">
        <v>52141525</v>
      </c>
      <c r="SJK398" s="62">
        <v>52141525</v>
      </c>
      <c r="SJL398" s="62">
        <v>52141525</v>
      </c>
      <c r="SJM398" s="62">
        <v>52141525</v>
      </c>
      <c r="SJN398" s="62">
        <v>52141525</v>
      </c>
      <c r="SJO398" s="62">
        <v>52141525</v>
      </c>
      <c r="SJP398" s="62">
        <v>52141525</v>
      </c>
      <c r="SJQ398" s="62">
        <v>52141525</v>
      </c>
      <c r="SJR398" s="62">
        <v>52141525</v>
      </c>
      <c r="SJS398" s="62">
        <v>52141525</v>
      </c>
      <c r="SJT398" s="62">
        <v>52141525</v>
      </c>
      <c r="SJU398" s="62">
        <v>52141525</v>
      </c>
      <c r="SJV398" s="62">
        <v>52141525</v>
      </c>
      <c r="SJW398" s="62">
        <v>52141525</v>
      </c>
      <c r="SJX398" s="62">
        <v>52141525</v>
      </c>
      <c r="SJY398" s="62">
        <v>52141525</v>
      </c>
      <c r="SJZ398" s="62">
        <v>52141525</v>
      </c>
      <c r="SKA398" s="62">
        <v>52141525</v>
      </c>
      <c r="SKB398" s="62">
        <v>52141525</v>
      </c>
      <c r="SKC398" s="62">
        <v>52141525</v>
      </c>
      <c r="SKD398" s="62">
        <v>52141525</v>
      </c>
      <c r="SKE398" s="62">
        <v>52141525</v>
      </c>
      <c r="SKF398" s="62">
        <v>52141525</v>
      </c>
      <c r="SKG398" s="62">
        <v>52141525</v>
      </c>
      <c r="SKH398" s="62">
        <v>52141525</v>
      </c>
      <c r="SKI398" s="62">
        <v>52141525</v>
      </c>
      <c r="SKJ398" s="62">
        <v>52141525</v>
      </c>
      <c r="SKK398" s="62">
        <v>52141525</v>
      </c>
      <c r="SKL398" s="62">
        <v>52141525</v>
      </c>
      <c r="SKM398" s="62">
        <v>52141525</v>
      </c>
      <c r="SKN398" s="62">
        <v>52141525</v>
      </c>
      <c r="SKO398" s="62">
        <v>52141525</v>
      </c>
      <c r="SKP398" s="62">
        <v>52141525</v>
      </c>
      <c r="SKQ398" s="62">
        <v>52141525</v>
      </c>
      <c r="SKR398" s="62">
        <v>52141525</v>
      </c>
      <c r="SKS398" s="62">
        <v>52141525</v>
      </c>
      <c r="SKT398" s="62">
        <v>52141525</v>
      </c>
      <c r="SKU398" s="62">
        <v>52141525</v>
      </c>
      <c r="SKV398" s="62">
        <v>52141525</v>
      </c>
      <c r="SKW398" s="62">
        <v>52141525</v>
      </c>
      <c r="SKX398" s="62">
        <v>52141525</v>
      </c>
      <c r="SKY398" s="62">
        <v>52141525</v>
      </c>
      <c r="SKZ398" s="62">
        <v>52141525</v>
      </c>
      <c r="SLA398" s="62">
        <v>52141525</v>
      </c>
      <c r="SLB398" s="62">
        <v>52141525</v>
      </c>
      <c r="SLC398" s="62">
        <v>52141525</v>
      </c>
      <c r="SLD398" s="62">
        <v>52141525</v>
      </c>
      <c r="SLE398" s="62">
        <v>52141525</v>
      </c>
      <c r="SLF398" s="62">
        <v>52141525</v>
      </c>
      <c r="SLG398" s="62">
        <v>52141525</v>
      </c>
      <c r="SLH398" s="62">
        <v>52141525</v>
      </c>
      <c r="SLI398" s="62">
        <v>52141525</v>
      </c>
      <c r="SLJ398" s="62">
        <v>52141525</v>
      </c>
      <c r="SLK398" s="62">
        <v>52141525</v>
      </c>
      <c r="SLL398" s="62">
        <v>52141525</v>
      </c>
      <c r="SLM398" s="62">
        <v>52141525</v>
      </c>
      <c r="SLN398" s="62">
        <v>52141525</v>
      </c>
      <c r="SLO398" s="62">
        <v>52141525</v>
      </c>
      <c r="SLP398" s="62">
        <v>52141525</v>
      </c>
      <c r="SLQ398" s="62">
        <v>52141525</v>
      </c>
      <c r="SLR398" s="62">
        <v>52141525</v>
      </c>
      <c r="SLS398" s="62">
        <v>52141525</v>
      </c>
      <c r="SLT398" s="62">
        <v>52141525</v>
      </c>
      <c r="SLU398" s="62">
        <v>52141525</v>
      </c>
      <c r="SLV398" s="62">
        <v>52141525</v>
      </c>
      <c r="SLW398" s="62">
        <v>52141525</v>
      </c>
      <c r="SLX398" s="62">
        <v>52141525</v>
      </c>
      <c r="SLY398" s="62">
        <v>52141525</v>
      </c>
      <c r="SLZ398" s="62">
        <v>52141525</v>
      </c>
      <c r="SMA398" s="62">
        <v>52141525</v>
      </c>
      <c r="SMB398" s="62">
        <v>52141525</v>
      </c>
      <c r="SMC398" s="62">
        <v>52141525</v>
      </c>
      <c r="SMD398" s="62">
        <v>52141525</v>
      </c>
      <c r="SME398" s="62">
        <v>52141525</v>
      </c>
      <c r="SMF398" s="62">
        <v>52141525</v>
      </c>
      <c r="SMG398" s="62">
        <v>52141525</v>
      </c>
      <c r="SMH398" s="62">
        <v>52141525</v>
      </c>
      <c r="SMI398" s="62">
        <v>52141525</v>
      </c>
      <c r="SMJ398" s="62">
        <v>52141525</v>
      </c>
      <c r="SMK398" s="62">
        <v>52141525</v>
      </c>
      <c r="SML398" s="62">
        <v>52141525</v>
      </c>
      <c r="SMM398" s="62">
        <v>52141525</v>
      </c>
      <c r="SMN398" s="62">
        <v>52141525</v>
      </c>
      <c r="SMO398" s="62">
        <v>52141525</v>
      </c>
      <c r="SMP398" s="62">
        <v>52141525</v>
      </c>
      <c r="SMQ398" s="62">
        <v>52141525</v>
      </c>
      <c r="SMR398" s="62">
        <v>52141525</v>
      </c>
      <c r="SMS398" s="62">
        <v>52141525</v>
      </c>
      <c r="SMT398" s="62">
        <v>52141525</v>
      </c>
      <c r="SMU398" s="62">
        <v>52141525</v>
      </c>
      <c r="SMV398" s="62">
        <v>52141525</v>
      </c>
      <c r="SMW398" s="62">
        <v>52141525</v>
      </c>
      <c r="SMX398" s="62">
        <v>52141525</v>
      </c>
      <c r="SMY398" s="62">
        <v>52141525</v>
      </c>
      <c r="SMZ398" s="62">
        <v>52141525</v>
      </c>
      <c r="SNA398" s="62">
        <v>52141525</v>
      </c>
      <c r="SNB398" s="62">
        <v>52141525</v>
      </c>
      <c r="SNC398" s="62">
        <v>52141525</v>
      </c>
      <c r="SND398" s="62">
        <v>52141525</v>
      </c>
      <c r="SNE398" s="62">
        <v>52141525</v>
      </c>
      <c r="SNF398" s="62">
        <v>52141525</v>
      </c>
      <c r="SNG398" s="62">
        <v>52141525</v>
      </c>
      <c r="SNH398" s="62">
        <v>52141525</v>
      </c>
      <c r="SNI398" s="62">
        <v>52141525</v>
      </c>
      <c r="SNJ398" s="62">
        <v>52141525</v>
      </c>
      <c r="SNK398" s="62">
        <v>52141525</v>
      </c>
      <c r="SNL398" s="62">
        <v>52141525</v>
      </c>
      <c r="SNM398" s="62">
        <v>52141525</v>
      </c>
      <c r="SNN398" s="62">
        <v>52141525</v>
      </c>
      <c r="SNO398" s="62">
        <v>52141525</v>
      </c>
      <c r="SNP398" s="62">
        <v>52141525</v>
      </c>
      <c r="SNQ398" s="62">
        <v>52141525</v>
      </c>
      <c r="SNR398" s="62">
        <v>52141525</v>
      </c>
      <c r="SNS398" s="62">
        <v>52141525</v>
      </c>
      <c r="SNT398" s="62">
        <v>52141525</v>
      </c>
      <c r="SNU398" s="62">
        <v>52141525</v>
      </c>
      <c r="SNV398" s="62">
        <v>52141525</v>
      </c>
      <c r="SNW398" s="62">
        <v>52141525</v>
      </c>
      <c r="SNX398" s="62">
        <v>52141525</v>
      </c>
      <c r="SNY398" s="62">
        <v>52141525</v>
      </c>
      <c r="SNZ398" s="62">
        <v>52141525</v>
      </c>
      <c r="SOA398" s="62">
        <v>52141525</v>
      </c>
      <c r="SOB398" s="62">
        <v>52141525</v>
      </c>
      <c r="SOC398" s="62">
        <v>52141525</v>
      </c>
      <c r="SOD398" s="62">
        <v>52141525</v>
      </c>
      <c r="SOE398" s="62">
        <v>52141525</v>
      </c>
      <c r="SOF398" s="62">
        <v>52141525</v>
      </c>
      <c r="SOG398" s="62">
        <v>52141525</v>
      </c>
      <c r="SOH398" s="62">
        <v>52141525</v>
      </c>
      <c r="SOI398" s="62">
        <v>52141525</v>
      </c>
      <c r="SOJ398" s="62">
        <v>52141525</v>
      </c>
      <c r="SOK398" s="62">
        <v>52141525</v>
      </c>
      <c r="SOL398" s="62">
        <v>52141525</v>
      </c>
      <c r="SOM398" s="62">
        <v>52141525</v>
      </c>
      <c r="SON398" s="62">
        <v>52141525</v>
      </c>
      <c r="SOO398" s="62">
        <v>52141525</v>
      </c>
      <c r="SOP398" s="62">
        <v>52141525</v>
      </c>
      <c r="SOQ398" s="62">
        <v>52141525</v>
      </c>
      <c r="SOR398" s="62">
        <v>52141525</v>
      </c>
      <c r="SOS398" s="62">
        <v>52141525</v>
      </c>
      <c r="SOT398" s="62">
        <v>52141525</v>
      </c>
      <c r="SOU398" s="62">
        <v>52141525</v>
      </c>
      <c r="SOV398" s="62">
        <v>52141525</v>
      </c>
      <c r="SOW398" s="62">
        <v>52141525</v>
      </c>
      <c r="SOX398" s="62">
        <v>52141525</v>
      </c>
      <c r="SOY398" s="62">
        <v>52141525</v>
      </c>
      <c r="SOZ398" s="62">
        <v>52141525</v>
      </c>
      <c r="SPA398" s="62">
        <v>52141525</v>
      </c>
      <c r="SPB398" s="62">
        <v>52141525</v>
      </c>
      <c r="SPC398" s="62">
        <v>52141525</v>
      </c>
      <c r="SPD398" s="62">
        <v>52141525</v>
      </c>
      <c r="SPE398" s="62">
        <v>52141525</v>
      </c>
      <c r="SPF398" s="62">
        <v>52141525</v>
      </c>
      <c r="SPG398" s="62">
        <v>52141525</v>
      </c>
      <c r="SPH398" s="62">
        <v>52141525</v>
      </c>
      <c r="SPI398" s="62">
        <v>52141525</v>
      </c>
      <c r="SPJ398" s="62">
        <v>52141525</v>
      </c>
      <c r="SPK398" s="62">
        <v>52141525</v>
      </c>
      <c r="SPL398" s="62">
        <v>52141525</v>
      </c>
      <c r="SPM398" s="62">
        <v>52141525</v>
      </c>
      <c r="SPN398" s="62">
        <v>52141525</v>
      </c>
      <c r="SPO398" s="62">
        <v>52141525</v>
      </c>
      <c r="SPP398" s="62">
        <v>52141525</v>
      </c>
      <c r="SPQ398" s="62">
        <v>52141525</v>
      </c>
      <c r="SPR398" s="62">
        <v>52141525</v>
      </c>
      <c r="SPS398" s="62">
        <v>52141525</v>
      </c>
      <c r="SPT398" s="62">
        <v>52141525</v>
      </c>
      <c r="SPU398" s="62">
        <v>52141525</v>
      </c>
      <c r="SPV398" s="62">
        <v>52141525</v>
      </c>
      <c r="SPW398" s="62">
        <v>52141525</v>
      </c>
      <c r="SPX398" s="62">
        <v>52141525</v>
      </c>
      <c r="SPY398" s="62">
        <v>52141525</v>
      </c>
      <c r="SPZ398" s="62">
        <v>52141525</v>
      </c>
      <c r="SQA398" s="62">
        <v>52141525</v>
      </c>
      <c r="SQB398" s="62">
        <v>52141525</v>
      </c>
      <c r="SQC398" s="62">
        <v>52141525</v>
      </c>
      <c r="SQD398" s="62">
        <v>52141525</v>
      </c>
      <c r="SQE398" s="62">
        <v>52141525</v>
      </c>
      <c r="SQF398" s="62">
        <v>52141525</v>
      </c>
      <c r="SQG398" s="62">
        <v>52141525</v>
      </c>
      <c r="SQH398" s="62">
        <v>52141525</v>
      </c>
      <c r="SQI398" s="62">
        <v>52141525</v>
      </c>
      <c r="SQJ398" s="62">
        <v>52141525</v>
      </c>
      <c r="SQK398" s="62">
        <v>52141525</v>
      </c>
      <c r="SQL398" s="62">
        <v>52141525</v>
      </c>
      <c r="SQM398" s="62">
        <v>52141525</v>
      </c>
      <c r="SQN398" s="62">
        <v>52141525</v>
      </c>
      <c r="SQO398" s="62">
        <v>52141525</v>
      </c>
      <c r="SQP398" s="62">
        <v>52141525</v>
      </c>
      <c r="SQQ398" s="62">
        <v>52141525</v>
      </c>
      <c r="SQR398" s="62">
        <v>52141525</v>
      </c>
      <c r="SQS398" s="62">
        <v>52141525</v>
      </c>
      <c r="SQT398" s="62">
        <v>52141525</v>
      </c>
      <c r="SQU398" s="62">
        <v>52141525</v>
      </c>
      <c r="SQV398" s="62">
        <v>52141525</v>
      </c>
      <c r="SQW398" s="62">
        <v>52141525</v>
      </c>
      <c r="SQX398" s="62">
        <v>52141525</v>
      </c>
      <c r="SQY398" s="62">
        <v>52141525</v>
      </c>
      <c r="SQZ398" s="62">
        <v>52141525</v>
      </c>
      <c r="SRA398" s="62">
        <v>52141525</v>
      </c>
      <c r="SRB398" s="62">
        <v>52141525</v>
      </c>
      <c r="SRC398" s="62">
        <v>52141525</v>
      </c>
      <c r="SRD398" s="62">
        <v>52141525</v>
      </c>
      <c r="SRE398" s="62">
        <v>52141525</v>
      </c>
      <c r="SRF398" s="62">
        <v>52141525</v>
      </c>
      <c r="SRG398" s="62">
        <v>52141525</v>
      </c>
      <c r="SRH398" s="62">
        <v>52141525</v>
      </c>
      <c r="SRI398" s="62">
        <v>52141525</v>
      </c>
      <c r="SRJ398" s="62">
        <v>52141525</v>
      </c>
      <c r="SRK398" s="62">
        <v>52141525</v>
      </c>
      <c r="SRL398" s="62">
        <v>52141525</v>
      </c>
      <c r="SRM398" s="62">
        <v>52141525</v>
      </c>
      <c r="SRN398" s="62">
        <v>52141525</v>
      </c>
      <c r="SRO398" s="62">
        <v>52141525</v>
      </c>
      <c r="SRP398" s="62">
        <v>52141525</v>
      </c>
      <c r="SRQ398" s="62">
        <v>52141525</v>
      </c>
      <c r="SRR398" s="62">
        <v>52141525</v>
      </c>
      <c r="SRS398" s="62">
        <v>52141525</v>
      </c>
      <c r="SRT398" s="62">
        <v>52141525</v>
      </c>
      <c r="SRU398" s="62">
        <v>52141525</v>
      </c>
      <c r="SRV398" s="62">
        <v>52141525</v>
      </c>
      <c r="SRW398" s="62">
        <v>52141525</v>
      </c>
      <c r="SRX398" s="62">
        <v>52141525</v>
      </c>
      <c r="SRY398" s="62">
        <v>52141525</v>
      </c>
      <c r="SRZ398" s="62">
        <v>52141525</v>
      </c>
      <c r="SSA398" s="62">
        <v>52141525</v>
      </c>
      <c r="SSB398" s="62">
        <v>52141525</v>
      </c>
      <c r="SSC398" s="62">
        <v>52141525</v>
      </c>
      <c r="SSD398" s="62">
        <v>52141525</v>
      </c>
      <c r="SSE398" s="62">
        <v>52141525</v>
      </c>
      <c r="SSF398" s="62">
        <v>52141525</v>
      </c>
      <c r="SSG398" s="62">
        <v>52141525</v>
      </c>
      <c r="SSH398" s="62">
        <v>52141525</v>
      </c>
      <c r="SSI398" s="62">
        <v>52141525</v>
      </c>
      <c r="SSJ398" s="62">
        <v>52141525</v>
      </c>
      <c r="SSK398" s="62">
        <v>52141525</v>
      </c>
      <c r="SSL398" s="62">
        <v>52141525</v>
      </c>
      <c r="SSM398" s="62">
        <v>52141525</v>
      </c>
      <c r="SSN398" s="62">
        <v>52141525</v>
      </c>
      <c r="SSO398" s="62">
        <v>52141525</v>
      </c>
      <c r="SSP398" s="62">
        <v>52141525</v>
      </c>
      <c r="SSQ398" s="62">
        <v>52141525</v>
      </c>
      <c r="SSR398" s="62">
        <v>52141525</v>
      </c>
      <c r="SSS398" s="62">
        <v>52141525</v>
      </c>
      <c r="SST398" s="62">
        <v>52141525</v>
      </c>
      <c r="SSU398" s="62">
        <v>52141525</v>
      </c>
      <c r="SSV398" s="62">
        <v>52141525</v>
      </c>
      <c r="SSW398" s="62">
        <v>52141525</v>
      </c>
      <c r="SSX398" s="62">
        <v>52141525</v>
      </c>
      <c r="SSY398" s="62">
        <v>52141525</v>
      </c>
      <c r="SSZ398" s="62">
        <v>52141525</v>
      </c>
      <c r="STA398" s="62">
        <v>52141525</v>
      </c>
      <c r="STB398" s="62">
        <v>52141525</v>
      </c>
      <c r="STC398" s="62">
        <v>52141525</v>
      </c>
      <c r="STD398" s="62">
        <v>52141525</v>
      </c>
      <c r="STE398" s="62">
        <v>52141525</v>
      </c>
      <c r="STF398" s="62">
        <v>52141525</v>
      </c>
      <c r="STG398" s="62">
        <v>52141525</v>
      </c>
      <c r="STH398" s="62">
        <v>52141525</v>
      </c>
      <c r="STI398" s="62">
        <v>52141525</v>
      </c>
      <c r="STJ398" s="62">
        <v>52141525</v>
      </c>
      <c r="STK398" s="62">
        <v>52141525</v>
      </c>
      <c r="STL398" s="62">
        <v>52141525</v>
      </c>
      <c r="STM398" s="62">
        <v>52141525</v>
      </c>
      <c r="STN398" s="62">
        <v>52141525</v>
      </c>
      <c r="STO398" s="62">
        <v>52141525</v>
      </c>
      <c r="STP398" s="62">
        <v>52141525</v>
      </c>
      <c r="STQ398" s="62">
        <v>52141525</v>
      </c>
      <c r="STR398" s="62">
        <v>52141525</v>
      </c>
      <c r="STS398" s="62">
        <v>52141525</v>
      </c>
      <c r="STT398" s="62">
        <v>52141525</v>
      </c>
      <c r="STU398" s="62">
        <v>52141525</v>
      </c>
      <c r="STV398" s="62">
        <v>52141525</v>
      </c>
      <c r="STW398" s="62">
        <v>52141525</v>
      </c>
      <c r="STX398" s="62">
        <v>52141525</v>
      </c>
      <c r="STY398" s="62">
        <v>52141525</v>
      </c>
      <c r="STZ398" s="62">
        <v>52141525</v>
      </c>
      <c r="SUA398" s="62">
        <v>52141525</v>
      </c>
      <c r="SUB398" s="62">
        <v>52141525</v>
      </c>
      <c r="SUC398" s="62">
        <v>52141525</v>
      </c>
      <c r="SUD398" s="62">
        <v>52141525</v>
      </c>
      <c r="SUE398" s="62">
        <v>52141525</v>
      </c>
      <c r="SUF398" s="62">
        <v>52141525</v>
      </c>
      <c r="SUG398" s="62">
        <v>52141525</v>
      </c>
      <c r="SUH398" s="62">
        <v>52141525</v>
      </c>
      <c r="SUI398" s="62">
        <v>52141525</v>
      </c>
      <c r="SUJ398" s="62">
        <v>52141525</v>
      </c>
      <c r="SUK398" s="62">
        <v>52141525</v>
      </c>
      <c r="SUL398" s="62">
        <v>52141525</v>
      </c>
      <c r="SUM398" s="62">
        <v>52141525</v>
      </c>
      <c r="SUN398" s="62">
        <v>52141525</v>
      </c>
      <c r="SUO398" s="62">
        <v>52141525</v>
      </c>
      <c r="SUP398" s="62">
        <v>52141525</v>
      </c>
      <c r="SUQ398" s="62">
        <v>52141525</v>
      </c>
      <c r="SUR398" s="62">
        <v>52141525</v>
      </c>
      <c r="SUS398" s="62">
        <v>52141525</v>
      </c>
      <c r="SUT398" s="62">
        <v>52141525</v>
      </c>
      <c r="SUU398" s="62">
        <v>52141525</v>
      </c>
      <c r="SUV398" s="62">
        <v>52141525</v>
      </c>
      <c r="SUW398" s="62">
        <v>52141525</v>
      </c>
      <c r="SUX398" s="62">
        <v>52141525</v>
      </c>
      <c r="SUY398" s="62">
        <v>52141525</v>
      </c>
      <c r="SUZ398" s="62">
        <v>52141525</v>
      </c>
      <c r="SVA398" s="62">
        <v>52141525</v>
      </c>
      <c r="SVB398" s="62">
        <v>52141525</v>
      </c>
      <c r="SVC398" s="62">
        <v>52141525</v>
      </c>
      <c r="SVD398" s="62">
        <v>52141525</v>
      </c>
      <c r="SVE398" s="62">
        <v>52141525</v>
      </c>
      <c r="SVF398" s="62">
        <v>52141525</v>
      </c>
      <c r="SVG398" s="62">
        <v>52141525</v>
      </c>
      <c r="SVH398" s="62">
        <v>52141525</v>
      </c>
      <c r="SVI398" s="62">
        <v>52141525</v>
      </c>
      <c r="SVJ398" s="62">
        <v>52141525</v>
      </c>
      <c r="SVK398" s="62">
        <v>52141525</v>
      </c>
      <c r="SVL398" s="62">
        <v>52141525</v>
      </c>
      <c r="SVM398" s="62">
        <v>52141525</v>
      </c>
      <c r="SVN398" s="62">
        <v>52141525</v>
      </c>
      <c r="SVO398" s="62">
        <v>52141525</v>
      </c>
      <c r="SVP398" s="62">
        <v>52141525</v>
      </c>
      <c r="SVQ398" s="62">
        <v>52141525</v>
      </c>
      <c r="SVR398" s="62">
        <v>52141525</v>
      </c>
      <c r="SVS398" s="62">
        <v>52141525</v>
      </c>
      <c r="SVT398" s="62">
        <v>52141525</v>
      </c>
      <c r="SVU398" s="62">
        <v>52141525</v>
      </c>
      <c r="SVV398" s="62">
        <v>52141525</v>
      </c>
      <c r="SVW398" s="62">
        <v>52141525</v>
      </c>
      <c r="SVX398" s="62">
        <v>52141525</v>
      </c>
      <c r="SVY398" s="62">
        <v>52141525</v>
      </c>
      <c r="SVZ398" s="62">
        <v>52141525</v>
      </c>
      <c r="SWA398" s="62">
        <v>52141525</v>
      </c>
      <c r="SWB398" s="62">
        <v>52141525</v>
      </c>
      <c r="SWC398" s="62">
        <v>52141525</v>
      </c>
      <c r="SWD398" s="62">
        <v>52141525</v>
      </c>
      <c r="SWE398" s="62">
        <v>52141525</v>
      </c>
      <c r="SWF398" s="62">
        <v>52141525</v>
      </c>
      <c r="SWG398" s="62">
        <v>52141525</v>
      </c>
      <c r="SWH398" s="62">
        <v>52141525</v>
      </c>
      <c r="SWI398" s="62">
        <v>52141525</v>
      </c>
      <c r="SWJ398" s="62">
        <v>52141525</v>
      </c>
      <c r="SWK398" s="62">
        <v>52141525</v>
      </c>
      <c r="SWL398" s="62">
        <v>52141525</v>
      </c>
      <c r="SWM398" s="62">
        <v>52141525</v>
      </c>
      <c r="SWN398" s="62">
        <v>52141525</v>
      </c>
      <c r="SWO398" s="62">
        <v>52141525</v>
      </c>
      <c r="SWP398" s="62">
        <v>52141525</v>
      </c>
      <c r="SWQ398" s="62">
        <v>52141525</v>
      </c>
      <c r="SWR398" s="62">
        <v>52141525</v>
      </c>
      <c r="SWS398" s="62">
        <v>52141525</v>
      </c>
      <c r="SWT398" s="62">
        <v>52141525</v>
      </c>
      <c r="SWU398" s="62">
        <v>52141525</v>
      </c>
      <c r="SWV398" s="62">
        <v>52141525</v>
      </c>
      <c r="SWW398" s="62">
        <v>52141525</v>
      </c>
      <c r="SWX398" s="62">
        <v>52141525</v>
      </c>
      <c r="SWY398" s="62">
        <v>52141525</v>
      </c>
      <c r="SWZ398" s="62">
        <v>52141525</v>
      </c>
      <c r="SXA398" s="62">
        <v>52141525</v>
      </c>
      <c r="SXB398" s="62">
        <v>52141525</v>
      </c>
      <c r="SXC398" s="62">
        <v>52141525</v>
      </c>
      <c r="SXD398" s="62">
        <v>52141525</v>
      </c>
      <c r="SXE398" s="62">
        <v>52141525</v>
      </c>
      <c r="SXF398" s="62">
        <v>52141525</v>
      </c>
      <c r="SXG398" s="62">
        <v>52141525</v>
      </c>
      <c r="SXH398" s="62">
        <v>52141525</v>
      </c>
      <c r="SXI398" s="62">
        <v>52141525</v>
      </c>
      <c r="SXJ398" s="62">
        <v>52141525</v>
      </c>
      <c r="SXK398" s="62">
        <v>52141525</v>
      </c>
      <c r="SXL398" s="62">
        <v>52141525</v>
      </c>
      <c r="SXM398" s="62">
        <v>52141525</v>
      </c>
      <c r="SXN398" s="62">
        <v>52141525</v>
      </c>
      <c r="SXO398" s="62">
        <v>52141525</v>
      </c>
      <c r="SXP398" s="62">
        <v>52141525</v>
      </c>
      <c r="SXQ398" s="62">
        <v>52141525</v>
      </c>
      <c r="SXR398" s="62">
        <v>52141525</v>
      </c>
      <c r="SXS398" s="62">
        <v>52141525</v>
      </c>
      <c r="SXT398" s="62">
        <v>52141525</v>
      </c>
      <c r="SXU398" s="62">
        <v>52141525</v>
      </c>
      <c r="SXV398" s="62">
        <v>52141525</v>
      </c>
      <c r="SXW398" s="62">
        <v>52141525</v>
      </c>
      <c r="SXX398" s="62">
        <v>52141525</v>
      </c>
      <c r="SXY398" s="62">
        <v>52141525</v>
      </c>
      <c r="SXZ398" s="62">
        <v>52141525</v>
      </c>
      <c r="SYA398" s="62">
        <v>52141525</v>
      </c>
      <c r="SYB398" s="62">
        <v>52141525</v>
      </c>
      <c r="SYC398" s="62">
        <v>52141525</v>
      </c>
      <c r="SYD398" s="62">
        <v>52141525</v>
      </c>
      <c r="SYE398" s="62">
        <v>52141525</v>
      </c>
      <c r="SYF398" s="62">
        <v>52141525</v>
      </c>
      <c r="SYG398" s="62">
        <v>52141525</v>
      </c>
      <c r="SYH398" s="62">
        <v>52141525</v>
      </c>
      <c r="SYI398" s="62">
        <v>52141525</v>
      </c>
      <c r="SYJ398" s="62">
        <v>52141525</v>
      </c>
      <c r="SYK398" s="62">
        <v>52141525</v>
      </c>
      <c r="SYL398" s="62">
        <v>52141525</v>
      </c>
      <c r="SYM398" s="62">
        <v>52141525</v>
      </c>
      <c r="SYN398" s="62">
        <v>52141525</v>
      </c>
      <c r="SYO398" s="62">
        <v>52141525</v>
      </c>
      <c r="SYP398" s="62">
        <v>52141525</v>
      </c>
      <c r="SYQ398" s="62">
        <v>52141525</v>
      </c>
      <c r="SYR398" s="62">
        <v>52141525</v>
      </c>
      <c r="SYS398" s="62">
        <v>52141525</v>
      </c>
      <c r="SYT398" s="62">
        <v>52141525</v>
      </c>
      <c r="SYU398" s="62">
        <v>52141525</v>
      </c>
      <c r="SYV398" s="62">
        <v>52141525</v>
      </c>
      <c r="SYW398" s="62">
        <v>52141525</v>
      </c>
      <c r="SYX398" s="62">
        <v>52141525</v>
      </c>
      <c r="SYY398" s="62">
        <v>52141525</v>
      </c>
      <c r="SYZ398" s="62">
        <v>52141525</v>
      </c>
      <c r="SZA398" s="62">
        <v>52141525</v>
      </c>
      <c r="SZB398" s="62">
        <v>52141525</v>
      </c>
      <c r="SZC398" s="62">
        <v>52141525</v>
      </c>
      <c r="SZD398" s="62">
        <v>52141525</v>
      </c>
      <c r="SZE398" s="62">
        <v>52141525</v>
      </c>
      <c r="SZF398" s="62">
        <v>52141525</v>
      </c>
      <c r="SZG398" s="62">
        <v>52141525</v>
      </c>
      <c r="SZH398" s="62">
        <v>52141525</v>
      </c>
      <c r="SZI398" s="62">
        <v>52141525</v>
      </c>
      <c r="SZJ398" s="62">
        <v>52141525</v>
      </c>
      <c r="SZK398" s="62">
        <v>52141525</v>
      </c>
      <c r="SZL398" s="62">
        <v>52141525</v>
      </c>
      <c r="SZM398" s="62">
        <v>52141525</v>
      </c>
      <c r="SZN398" s="62">
        <v>52141525</v>
      </c>
      <c r="SZO398" s="62">
        <v>52141525</v>
      </c>
      <c r="SZP398" s="62">
        <v>52141525</v>
      </c>
      <c r="SZQ398" s="62">
        <v>52141525</v>
      </c>
      <c r="SZR398" s="62">
        <v>52141525</v>
      </c>
      <c r="SZS398" s="62">
        <v>52141525</v>
      </c>
      <c r="SZT398" s="62">
        <v>52141525</v>
      </c>
      <c r="SZU398" s="62">
        <v>52141525</v>
      </c>
      <c r="SZV398" s="62">
        <v>52141525</v>
      </c>
      <c r="SZW398" s="62">
        <v>52141525</v>
      </c>
      <c r="SZX398" s="62">
        <v>52141525</v>
      </c>
      <c r="SZY398" s="62">
        <v>52141525</v>
      </c>
      <c r="SZZ398" s="62">
        <v>52141525</v>
      </c>
      <c r="TAA398" s="62">
        <v>52141525</v>
      </c>
      <c r="TAB398" s="62">
        <v>52141525</v>
      </c>
      <c r="TAC398" s="62">
        <v>52141525</v>
      </c>
      <c r="TAD398" s="62">
        <v>52141525</v>
      </c>
      <c r="TAE398" s="62">
        <v>52141525</v>
      </c>
      <c r="TAF398" s="62">
        <v>52141525</v>
      </c>
      <c r="TAG398" s="62">
        <v>52141525</v>
      </c>
      <c r="TAH398" s="62">
        <v>52141525</v>
      </c>
      <c r="TAI398" s="62">
        <v>52141525</v>
      </c>
      <c r="TAJ398" s="62">
        <v>52141525</v>
      </c>
      <c r="TAK398" s="62">
        <v>52141525</v>
      </c>
      <c r="TAL398" s="62">
        <v>52141525</v>
      </c>
      <c r="TAM398" s="62">
        <v>52141525</v>
      </c>
      <c r="TAN398" s="62">
        <v>52141525</v>
      </c>
      <c r="TAO398" s="62">
        <v>52141525</v>
      </c>
      <c r="TAP398" s="62">
        <v>52141525</v>
      </c>
      <c r="TAQ398" s="62">
        <v>52141525</v>
      </c>
      <c r="TAR398" s="62">
        <v>52141525</v>
      </c>
      <c r="TAS398" s="62">
        <v>52141525</v>
      </c>
      <c r="TAT398" s="62">
        <v>52141525</v>
      </c>
      <c r="TAU398" s="62">
        <v>52141525</v>
      </c>
      <c r="TAV398" s="62">
        <v>52141525</v>
      </c>
      <c r="TAW398" s="62">
        <v>52141525</v>
      </c>
      <c r="TAX398" s="62">
        <v>52141525</v>
      </c>
      <c r="TAY398" s="62">
        <v>52141525</v>
      </c>
      <c r="TAZ398" s="62">
        <v>52141525</v>
      </c>
      <c r="TBA398" s="62">
        <v>52141525</v>
      </c>
      <c r="TBB398" s="62">
        <v>52141525</v>
      </c>
      <c r="TBC398" s="62">
        <v>52141525</v>
      </c>
      <c r="TBD398" s="62">
        <v>52141525</v>
      </c>
      <c r="TBE398" s="62">
        <v>52141525</v>
      </c>
      <c r="TBF398" s="62">
        <v>52141525</v>
      </c>
      <c r="TBG398" s="62">
        <v>52141525</v>
      </c>
      <c r="TBH398" s="62">
        <v>52141525</v>
      </c>
      <c r="TBI398" s="62">
        <v>52141525</v>
      </c>
      <c r="TBJ398" s="62">
        <v>52141525</v>
      </c>
      <c r="TBK398" s="62">
        <v>52141525</v>
      </c>
      <c r="TBL398" s="62">
        <v>52141525</v>
      </c>
      <c r="TBM398" s="62">
        <v>52141525</v>
      </c>
      <c r="TBN398" s="62">
        <v>52141525</v>
      </c>
      <c r="TBO398" s="62">
        <v>52141525</v>
      </c>
      <c r="TBP398" s="62">
        <v>52141525</v>
      </c>
      <c r="TBQ398" s="62">
        <v>52141525</v>
      </c>
      <c r="TBR398" s="62">
        <v>52141525</v>
      </c>
      <c r="TBS398" s="62">
        <v>52141525</v>
      </c>
      <c r="TBT398" s="62">
        <v>52141525</v>
      </c>
      <c r="TBU398" s="62">
        <v>52141525</v>
      </c>
      <c r="TBV398" s="62">
        <v>52141525</v>
      </c>
      <c r="TBW398" s="62">
        <v>52141525</v>
      </c>
      <c r="TBX398" s="62">
        <v>52141525</v>
      </c>
      <c r="TBY398" s="62">
        <v>52141525</v>
      </c>
      <c r="TBZ398" s="62">
        <v>52141525</v>
      </c>
      <c r="TCA398" s="62">
        <v>52141525</v>
      </c>
      <c r="TCB398" s="62">
        <v>52141525</v>
      </c>
      <c r="TCC398" s="62">
        <v>52141525</v>
      </c>
      <c r="TCD398" s="62">
        <v>52141525</v>
      </c>
      <c r="TCE398" s="62">
        <v>52141525</v>
      </c>
      <c r="TCF398" s="62">
        <v>52141525</v>
      </c>
      <c r="TCG398" s="62">
        <v>52141525</v>
      </c>
      <c r="TCH398" s="62">
        <v>52141525</v>
      </c>
      <c r="TCI398" s="62">
        <v>52141525</v>
      </c>
      <c r="TCJ398" s="62">
        <v>52141525</v>
      </c>
      <c r="TCK398" s="62">
        <v>52141525</v>
      </c>
      <c r="TCL398" s="62">
        <v>52141525</v>
      </c>
      <c r="TCM398" s="62">
        <v>52141525</v>
      </c>
      <c r="TCN398" s="62">
        <v>52141525</v>
      </c>
      <c r="TCO398" s="62">
        <v>52141525</v>
      </c>
      <c r="TCP398" s="62">
        <v>52141525</v>
      </c>
      <c r="TCQ398" s="62">
        <v>52141525</v>
      </c>
      <c r="TCR398" s="62">
        <v>52141525</v>
      </c>
      <c r="TCS398" s="62">
        <v>52141525</v>
      </c>
      <c r="TCT398" s="62">
        <v>52141525</v>
      </c>
      <c r="TCU398" s="62">
        <v>52141525</v>
      </c>
      <c r="TCV398" s="62">
        <v>52141525</v>
      </c>
      <c r="TCW398" s="62">
        <v>52141525</v>
      </c>
      <c r="TCX398" s="62">
        <v>52141525</v>
      </c>
      <c r="TCY398" s="62">
        <v>52141525</v>
      </c>
      <c r="TCZ398" s="62">
        <v>52141525</v>
      </c>
      <c r="TDA398" s="62">
        <v>52141525</v>
      </c>
      <c r="TDB398" s="62">
        <v>52141525</v>
      </c>
      <c r="TDC398" s="62">
        <v>52141525</v>
      </c>
      <c r="TDD398" s="62">
        <v>52141525</v>
      </c>
      <c r="TDE398" s="62">
        <v>52141525</v>
      </c>
      <c r="TDF398" s="62">
        <v>52141525</v>
      </c>
      <c r="TDG398" s="62">
        <v>52141525</v>
      </c>
      <c r="TDH398" s="62">
        <v>52141525</v>
      </c>
      <c r="TDI398" s="62">
        <v>52141525</v>
      </c>
      <c r="TDJ398" s="62">
        <v>52141525</v>
      </c>
      <c r="TDK398" s="62">
        <v>52141525</v>
      </c>
      <c r="TDL398" s="62">
        <v>52141525</v>
      </c>
      <c r="TDM398" s="62">
        <v>52141525</v>
      </c>
      <c r="TDN398" s="62">
        <v>52141525</v>
      </c>
      <c r="TDO398" s="62">
        <v>52141525</v>
      </c>
      <c r="TDP398" s="62">
        <v>52141525</v>
      </c>
      <c r="TDQ398" s="62">
        <v>52141525</v>
      </c>
      <c r="TDR398" s="62">
        <v>52141525</v>
      </c>
      <c r="TDS398" s="62">
        <v>52141525</v>
      </c>
      <c r="TDT398" s="62">
        <v>52141525</v>
      </c>
      <c r="TDU398" s="62">
        <v>52141525</v>
      </c>
      <c r="TDV398" s="62">
        <v>52141525</v>
      </c>
      <c r="TDW398" s="62">
        <v>52141525</v>
      </c>
      <c r="TDX398" s="62">
        <v>52141525</v>
      </c>
      <c r="TDY398" s="62">
        <v>52141525</v>
      </c>
      <c r="TDZ398" s="62">
        <v>52141525</v>
      </c>
      <c r="TEA398" s="62">
        <v>52141525</v>
      </c>
      <c r="TEB398" s="62">
        <v>52141525</v>
      </c>
      <c r="TEC398" s="62">
        <v>52141525</v>
      </c>
      <c r="TED398" s="62">
        <v>52141525</v>
      </c>
      <c r="TEE398" s="62">
        <v>52141525</v>
      </c>
      <c r="TEF398" s="62">
        <v>52141525</v>
      </c>
      <c r="TEG398" s="62">
        <v>52141525</v>
      </c>
      <c r="TEH398" s="62">
        <v>52141525</v>
      </c>
      <c r="TEI398" s="62">
        <v>52141525</v>
      </c>
      <c r="TEJ398" s="62">
        <v>52141525</v>
      </c>
      <c r="TEK398" s="62">
        <v>52141525</v>
      </c>
      <c r="TEL398" s="62">
        <v>52141525</v>
      </c>
      <c r="TEM398" s="62">
        <v>52141525</v>
      </c>
      <c r="TEN398" s="62">
        <v>52141525</v>
      </c>
      <c r="TEO398" s="62">
        <v>52141525</v>
      </c>
      <c r="TEP398" s="62">
        <v>52141525</v>
      </c>
      <c r="TEQ398" s="62">
        <v>52141525</v>
      </c>
      <c r="TER398" s="62">
        <v>52141525</v>
      </c>
      <c r="TES398" s="62">
        <v>52141525</v>
      </c>
      <c r="TET398" s="62">
        <v>52141525</v>
      </c>
      <c r="TEU398" s="62">
        <v>52141525</v>
      </c>
      <c r="TEV398" s="62">
        <v>52141525</v>
      </c>
      <c r="TEW398" s="62">
        <v>52141525</v>
      </c>
      <c r="TEX398" s="62">
        <v>52141525</v>
      </c>
      <c r="TEY398" s="62">
        <v>52141525</v>
      </c>
      <c r="TEZ398" s="62">
        <v>52141525</v>
      </c>
      <c r="TFA398" s="62">
        <v>52141525</v>
      </c>
      <c r="TFB398" s="62">
        <v>52141525</v>
      </c>
      <c r="TFC398" s="62">
        <v>52141525</v>
      </c>
      <c r="TFD398" s="62">
        <v>52141525</v>
      </c>
      <c r="TFE398" s="62">
        <v>52141525</v>
      </c>
      <c r="TFF398" s="62">
        <v>52141525</v>
      </c>
      <c r="TFG398" s="62">
        <v>52141525</v>
      </c>
      <c r="TFH398" s="62">
        <v>52141525</v>
      </c>
      <c r="TFI398" s="62">
        <v>52141525</v>
      </c>
      <c r="TFJ398" s="62">
        <v>52141525</v>
      </c>
      <c r="TFK398" s="62">
        <v>52141525</v>
      </c>
      <c r="TFL398" s="62">
        <v>52141525</v>
      </c>
      <c r="TFM398" s="62">
        <v>52141525</v>
      </c>
      <c r="TFN398" s="62">
        <v>52141525</v>
      </c>
      <c r="TFO398" s="62">
        <v>52141525</v>
      </c>
      <c r="TFP398" s="62">
        <v>52141525</v>
      </c>
      <c r="TFQ398" s="62">
        <v>52141525</v>
      </c>
      <c r="TFR398" s="62">
        <v>52141525</v>
      </c>
      <c r="TFS398" s="62">
        <v>52141525</v>
      </c>
      <c r="TFT398" s="62">
        <v>52141525</v>
      </c>
      <c r="TFU398" s="62">
        <v>52141525</v>
      </c>
      <c r="TFV398" s="62">
        <v>52141525</v>
      </c>
      <c r="TFW398" s="62">
        <v>52141525</v>
      </c>
      <c r="TFX398" s="62">
        <v>52141525</v>
      </c>
      <c r="TFY398" s="62">
        <v>52141525</v>
      </c>
      <c r="TFZ398" s="62">
        <v>52141525</v>
      </c>
      <c r="TGA398" s="62">
        <v>52141525</v>
      </c>
      <c r="TGB398" s="62">
        <v>52141525</v>
      </c>
      <c r="TGC398" s="62">
        <v>52141525</v>
      </c>
      <c r="TGD398" s="62">
        <v>52141525</v>
      </c>
      <c r="TGE398" s="62">
        <v>52141525</v>
      </c>
      <c r="TGF398" s="62">
        <v>52141525</v>
      </c>
      <c r="TGG398" s="62">
        <v>52141525</v>
      </c>
      <c r="TGH398" s="62">
        <v>52141525</v>
      </c>
      <c r="TGI398" s="62">
        <v>52141525</v>
      </c>
      <c r="TGJ398" s="62">
        <v>52141525</v>
      </c>
      <c r="TGK398" s="62">
        <v>52141525</v>
      </c>
      <c r="TGL398" s="62">
        <v>52141525</v>
      </c>
      <c r="TGM398" s="62">
        <v>52141525</v>
      </c>
      <c r="TGN398" s="62">
        <v>52141525</v>
      </c>
      <c r="TGO398" s="62">
        <v>52141525</v>
      </c>
      <c r="TGP398" s="62">
        <v>52141525</v>
      </c>
      <c r="TGQ398" s="62">
        <v>52141525</v>
      </c>
      <c r="TGR398" s="62">
        <v>52141525</v>
      </c>
      <c r="TGS398" s="62">
        <v>52141525</v>
      </c>
      <c r="TGT398" s="62">
        <v>52141525</v>
      </c>
      <c r="TGU398" s="62">
        <v>52141525</v>
      </c>
      <c r="TGV398" s="62">
        <v>52141525</v>
      </c>
      <c r="TGW398" s="62">
        <v>52141525</v>
      </c>
      <c r="TGX398" s="62">
        <v>52141525</v>
      </c>
      <c r="TGY398" s="62">
        <v>52141525</v>
      </c>
      <c r="TGZ398" s="62">
        <v>52141525</v>
      </c>
      <c r="THA398" s="62">
        <v>52141525</v>
      </c>
      <c r="THB398" s="62">
        <v>52141525</v>
      </c>
      <c r="THC398" s="62">
        <v>52141525</v>
      </c>
      <c r="THD398" s="62">
        <v>52141525</v>
      </c>
      <c r="THE398" s="62">
        <v>52141525</v>
      </c>
      <c r="THF398" s="62">
        <v>52141525</v>
      </c>
      <c r="THG398" s="62">
        <v>52141525</v>
      </c>
      <c r="THH398" s="62">
        <v>52141525</v>
      </c>
      <c r="THI398" s="62">
        <v>52141525</v>
      </c>
      <c r="THJ398" s="62">
        <v>52141525</v>
      </c>
      <c r="THK398" s="62">
        <v>52141525</v>
      </c>
      <c r="THL398" s="62">
        <v>52141525</v>
      </c>
      <c r="THM398" s="62">
        <v>52141525</v>
      </c>
      <c r="THN398" s="62">
        <v>52141525</v>
      </c>
      <c r="THO398" s="62">
        <v>52141525</v>
      </c>
      <c r="THP398" s="62">
        <v>52141525</v>
      </c>
      <c r="THQ398" s="62">
        <v>52141525</v>
      </c>
      <c r="THR398" s="62">
        <v>52141525</v>
      </c>
      <c r="THS398" s="62">
        <v>52141525</v>
      </c>
      <c r="THT398" s="62">
        <v>52141525</v>
      </c>
      <c r="THU398" s="62">
        <v>52141525</v>
      </c>
      <c r="THV398" s="62">
        <v>52141525</v>
      </c>
      <c r="THW398" s="62">
        <v>52141525</v>
      </c>
      <c r="THX398" s="62">
        <v>52141525</v>
      </c>
      <c r="THY398" s="62">
        <v>52141525</v>
      </c>
      <c r="THZ398" s="62">
        <v>52141525</v>
      </c>
      <c r="TIA398" s="62">
        <v>52141525</v>
      </c>
      <c r="TIB398" s="62">
        <v>52141525</v>
      </c>
      <c r="TIC398" s="62">
        <v>52141525</v>
      </c>
      <c r="TID398" s="62">
        <v>52141525</v>
      </c>
      <c r="TIE398" s="62">
        <v>52141525</v>
      </c>
      <c r="TIF398" s="62">
        <v>52141525</v>
      </c>
      <c r="TIG398" s="62">
        <v>52141525</v>
      </c>
      <c r="TIH398" s="62">
        <v>52141525</v>
      </c>
      <c r="TII398" s="62">
        <v>52141525</v>
      </c>
      <c r="TIJ398" s="62">
        <v>52141525</v>
      </c>
      <c r="TIK398" s="62">
        <v>52141525</v>
      </c>
      <c r="TIL398" s="62">
        <v>52141525</v>
      </c>
      <c r="TIM398" s="62">
        <v>52141525</v>
      </c>
      <c r="TIN398" s="62">
        <v>52141525</v>
      </c>
      <c r="TIO398" s="62">
        <v>52141525</v>
      </c>
      <c r="TIP398" s="62">
        <v>52141525</v>
      </c>
      <c r="TIQ398" s="62">
        <v>52141525</v>
      </c>
      <c r="TIR398" s="62">
        <v>52141525</v>
      </c>
      <c r="TIS398" s="62">
        <v>52141525</v>
      </c>
      <c r="TIT398" s="62">
        <v>52141525</v>
      </c>
      <c r="TIU398" s="62">
        <v>52141525</v>
      </c>
      <c r="TIV398" s="62">
        <v>52141525</v>
      </c>
      <c r="TIW398" s="62">
        <v>52141525</v>
      </c>
      <c r="TIX398" s="62">
        <v>52141525</v>
      </c>
      <c r="TIY398" s="62">
        <v>52141525</v>
      </c>
      <c r="TIZ398" s="62">
        <v>52141525</v>
      </c>
      <c r="TJA398" s="62">
        <v>52141525</v>
      </c>
      <c r="TJB398" s="62">
        <v>52141525</v>
      </c>
      <c r="TJC398" s="62">
        <v>52141525</v>
      </c>
      <c r="TJD398" s="62">
        <v>52141525</v>
      </c>
      <c r="TJE398" s="62">
        <v>52141525</v>
      </c>
      <c r="TJF398" s="62">
        <v>52141525</v>
      </c>
      <c r="TJG398" s="62">
        <v>52141525</v>
      </c>
      <c r="TJH398" s="62">
        <v>52141525</v>
      </c>
      <c r="TJI398" s="62">
        <v>52141525</v>
      </c>
      <c r="TJJ398" s="62">
        <v>52141525</v>
      </c>
      <c r="TJK398" s="62">
        <v>52141525</v>
      </c>
      <c r="TJL398" s="62">
        <v>52141525</v>
      </c>
      <c r="TJM398" s="62">
        <v>52141525</v>
      </c>
      <c r="TJN398" s="62">
        <v>52141525</v>
      </c>
      <c r="TJO398" s="62">
        <v>52141525</v>
      </c>
      <c r="TJP398" s="62">
        <v>52141525</v>
      </c>
      <c r="TJQ398" s="62">
        <v>52141525</v>
      </c>
      <c r="TJR398" s="62">
        <v>52141525</v>
      </c>
      <c r="TJS398" s="62">
        <v>52141525</v>
      </c>
      <c r="TJT398" s="62">
        <v>52141525</v>
      </c>
      <c r="TJU398" s="62">
        <v>52141525</v>
      </c>
      <c r="TJV398" s="62">
        <v>52141525</v>
      </c>
      <c r="TJW398" s="62">
        <v>52141525</v>
      </c>
      <c r="TJX398" s="62">
        <v>52141525</v>
      </c>
      <c r="TJY398" s="62">
        <v>52141525</v>
      </c>
      <c r="TJZ398" s="62">
        <v>52141525</v>
      </c>
      <c r="TKA398" s="62">
        <v>52141525</v>
      </c>
      <c r="TKB398" s="62">
        <v>52141525</v>
      </c>
      <c r="TKC398" s="62">
        <v>52141525</v>
      </c>
      <c r="TKD398" s="62">
        <v>52141525</v>
      </c>
      <c r="TKE398" s="62">
        <v>52141525</v>
      </c>
      <c r="TKF398" s="62">
        <v>52141525</v>
      </c>
      <c r="TKG398" s="62">
        <v>52141525</v>
      </c>
      <c r="TKH398" s="62">
        <v>52141525</v>
      </c>
      <c r="TKI398" s="62">
        <v>52141525</v>
      </c>
      <c r="TKJ398" s="62">
        <v>52141525</v>
      </c>
      <c r="TKK398" s="62">
        <v>52141525</v>
      </c>
      <c r="TKL398" s="62">
        <v>52141525</v>
      </c>
      <c r="TKM398" s="62">
        <v>52141525</v>
      </c>
      <c r="TKN398" s="62">
        <v>52141525</v>
      </c>
      <c r="TKO398" s="62">
        <v>52141525</v>
      </c>
      <c r="TKP398" s="62">
        <v>52141525</v>
      </c>
      <c r="TKQ398" s="62">
        <v>52141525</v>
      </c>
      <c r="TKR398" s="62">
        <v>52141525</v>
      </c>
      <c r="TKS398" s="62">
        <v>52141525</v>
      </c>
      <c r="TKT398" s="62">
        <v>52141525</v>
      </c>
      <c r="TKU398" s="62">
        <v>52141525</v>
      </c>
      <c r="TKV398" s="62">
        <v>52141525</v>
      </c>
      <c r="TKW398" s="62">
        <v>52141525</v>
      </c>
      <c r="TKX398" s="62">
        <v>52141525</v>
      </c>
      <c r="TKY398" s="62">
        <v>52141525</v>
      </c>
      <c r="TKZ398" s="62">
        <v>52141525</v>
      </c>
      <c r="TLA398" s="62">
        <v>52141525</v>
      </c>
      <c r="TLB398" s="62">
        <v>52141525</v>
      </c>
      <c r="TLC398" s="62">
        <v>52141525</v>
      </c>
      <c r="TLD398" s="62">
        <v>52141525</v>
      </c>
      <c r="TLE398" s="62">
        <v>52141525</v>
      </c>
      <c r="TLF398" s="62">
        <v>52141525</v>
      </c>
      <c r="TLG398" s="62">
        <v>52141525</v>
      </c>
      <c r="TLH398" s="62">
        <v>52141525</v>
      </c>
      <c r="TLI398" s="62">
        <v>52141525</v>
      </c>
      <c r="TLJ398" s="62">
        <v>52141525</v>
      </c>
      <c r="TLK398" s="62">
        <v>52141525</v>
      </c>
      <c r="TLL398" s="62">
        <v>52141525</v>
      </c>
      <c r="TLM398" s="62">
        <v>52141525</v>
      </c>
      <c r="TLN398" s="62">
        <v>52141525</v>
      </c>
      <c r="TLO398" s="62">
        <v>52141525</v>
      </c>
      <c r="TLP398" s="62">
        <v>52141525</v>
      </c>
      <c r="TLQ398" s="62">
        <v>52141525</v>
      </c>
      <c r="TLR398" s="62">
        <v>52141525</v>
      </c>
      <c r="TLS398" s="62">
        <v>52141525</v>
      </c>
      <c r="TLT398" s="62">
        <v>52141525</v>
      </c>
      <c r="TLU398" s="62">
        <v>52141525</v>
      </c>
      <c r="TLV398" s="62">
        <v>52141525</v>
      </c>
      <c r="TLW398" s="62">
        <v>52141525</v>
      </c>
      <c r="TLX398" s="62">
        <v>52141525</v>
      </c>
      <c r="TLY398" s="62">
        <v>52141525</v>
      </c>
      <c r="TLZ398" s="62">
        <v>52141525</v>
      </c>
      <c r="TMA398" s="62">
        <v>52141525</v>
      </c>
      <c r="TMB398" s="62">
        <v>52141525</v>
      </c>
      <c r="TMC398" s="62">
        <v>52141525</v>
      </c>
      <c r="TMD398" s="62">
        <v>52141525</v>
      </c>
      <c r="TME398" s="62">
        <v>52141525</v>
      </c>
      <c r="TMF398" s="62">
        <v>52141525</v>
      </c>
      <c r="TMG398" s="62">
        <v>52141525</v>
      </c>
      <c r="TMH398" s="62">
        <v>52141525</v>
      </c>
      <c r="TMI398" s="62">
        <v>52141525</v>
      </c>
      <c r="TMJ398" s="62">
        <v>52141525</v>
      </c>
      <c r="TMK398" s="62">
        <v>52141525</v>
      </c>
      <c r="TML398" s="62">
        <v>52141525</v>
      </c>
      <c r="TMM398" s="62">
        <v>52141525</v>
      </c>
      <c r="TMN398" s="62">
        <v>52141525</v>
      </c>
      <c r="TMO398" s="62">
        <v>52141525</v>
      </c>
      <c r="TMP398" s="62">
        <v>52141525</v>
      </c>
      <c r="TMQ398" s="62">
        <v>52141525</v>
      </c>
      <c r="TMR398" s="62">
        <v>52141525</v>
      </c>
      <c r="TMS398" s="62">
        <v>52141525</v>
      </c>
      <c r="TMT398" s="62">
        <v>52141525</v>
      </c>
      <c r="TMU398" s="62">
        <v>52141525</v>
      </c>
      <c r="TMV398" s="62">
        <v>52141525</v>
      </c>
      <c r="TMW398" s="62">
        <v>52141525</v>
      </c>
      <c r="TMX398" s="62">
        <v>52141525</v>
      </c>
      <c r="TMY398" s="62">
        <v>52141525</v>
      </c>
      <c r="TMZ398" s="62">
        <v>52141525</v>
      </c>
      <c r="TNA398" s="62">
        <v>52141525</v>
      </c>
      <c r="TNB398" s="62">
        <v>52141525</v>
      </c>
      <c r="TNC398" s="62">
        <v>52141525</v>
      </c>
      <c r="TND398" s="62">
        <v>52141525</v>
      </c>
      <c r="TNE398" s="62">
        <v>52141525</v>
      </c>
      <c r="TNF398" s="62">
        <v>52141525</v>
      </c>
      <c r="TNG398" s="62">
        <v>52141525</v>
      </c>
      <c r="TNH398" s="62">
        <v>52141525</v>
      </c>
      <c r="TNI398" s="62">
        <v>52141525</v>
      </c>
      <c r="TNJ398" s="62">
        <v>52141525</v>
      </c>
      <c r="TNK398" s="62">
        <v>52141525</v>
      </c>
      <c r="TNL398" s="62">
        <v>52141525</v>
      </c>
      <c r="TNM398" s="62">
        <v>52141525</v>
      </c>
      <c r="TNN398" s="62">
        <v>52141525</v>
      </c>
      <c r="TNO398" s="62">
        <v>52141525</v>
      </c>
      <c r="TNP398" s="62">
        <v>52141525</v>
      </c>
      <c r="TNQ398" s="62">
        <v>52141525</v>
      </c>
      <c r="TNR398" s="62">
        <v>52141525</v>
      </c>
      <c r="TNS398" s="62">
        <v>52141525</v>
      </c>
      <c r="TNT398" s="62">
        <v>52141525</v>
      </c>
      <c r="TNU398" s="62">
        <v>52141525</v>
      </c>
      <c r="TNV398" s="62">
        <v>52141525</v>
      </c>
      <c r="TNW398" s="62">
        <v>52141525</v>
      </c>
      <c r="TNX398" s="62">
        <v>52141525</v>
      </c>
      <c r="TNY398" s="62">
        <v>52141525</v>
      </c>
      <c r="TNZ398" s="62">
        <v>52141525</v>
      </c>
      <c r="TOA398" s="62">
        <v>52141525</v>
      </c>
      <c r="TOB398" s="62">
        <v>52141525</v>
      </c>
      <c r="TOC398" s="62">
        <v>52141525</v>
      </c>
      <c r="TOD398" s="62">
        <v>52141525</v>
      </c>
      <c r="TOE398" s="62">
        <v>52141525</v>
      </c>
      <c r="TOF398" s="62">
        <v>52141525</v>
      </c>
      <c r="TOG398" s="62">
        <v>52141525</v>
      </c>
      <c r="TOH398" s="62">
        <v>52141525</v>
      </c>
      <c r="TOI398" s="62">
        <v>52141525</v>
      </c>
      <c r="TOJ398" s="62">
        <v>52141525</v>
      </c>
      <c r="TOK398" s="62">
        <v>52141525</v>
      </c>
      <c r="TOL398" s="62">
        <v>52141525</v>
      </c>
      <c r="TOM398" s="62">
        <v>52141525</v>
      </c>
      <c r="TON398" s="62">
        <v>52141525</v>
      </c>
      <c r="TOO398" s="62">
        <v>52141525</v>
      </c>
      <c r="TOP398" s="62">
        <v>52141525</v>
      </c>
      <c r="TOQ398" s="62">
        <v>52141525</v>
      </c>
      <c r="TOR398" s="62">
        <v>52141525</v>
      </c>
      <c r="TOS398" s="62">
        <v>52141525</v>
      </c>
      <c r="TOT398" s="62">
        <v>52141525</v>
      </c>
      <c r="TOU398" s="62">
        <v>52141525</v>
      </c>
      <c r="TOV398" s="62">
        <v>52141525</v>
      </c>
      <c r="TOW398" s="62">
        <v>52141525</v>
      </c>
      <c r="TOX398" s="62">
        <v>52141525</v>
      </c>
      <c r="TOY398" s="62">
        <v>52141525</v>
      </c>
      <c r="TOZ398" s="62">
        <v>52141525</v>
      </c>
      <c r="TPA398" s="62">
        <v>52141525</v>
      </c>
      <c r="TPB398" s="62">
        <v>52141525</v>
      </c>
      <c r="TPC398" s="62">
        <v>52141525</v>
      </c>
      <c r="TPD398" s="62">
        <v>52141525</v>
      </c>
      <c r="TPE398" s="62">
        <v>52141525</v>
      </c>
      <c r="TPF398" s="62">
        <v>52141525</v>
      </c>
      <c r="TPG398" s="62">
        <v>52141525</v>
      </c>
      <c r="TPH398" s="62">
        <v>52141525</v>
      </c>
      <c r="TPI398" s="62">
        <v>52141525</v>
      </c>
      <c r="TPJ398" s="62">
        <v>52141525</v>
      </c>
      <c r="TPK398" s="62">
        <v>52141525</v>
      </c>
      <c r="TPL398" s="62">
        <v>52141525</v>
      </c>
      <c r="TPM398" s="62">
        <v>52141525</v>
      </c>
      <c r="TPN398" s="62">
        <v>52141525</v>
      </c>
      <c r="TPO398" s="62">
        <v>52141525</v>
      </c>
      <c r="TPP398" s="62">
        <v>52141525</v>
      </c>
      <c r="TPQ398" s="62">
        <v>52141525</v>
      </c>
      <c r="TPR398" s="62">
        <v>52141525</v>
      </c>
      <c r="TPS398" s="62">
        <v>52141525</v>
      </c>
      <c r="TPT398" s="62">
        <v>52141525</v>
      </c>
      <c r="TPU398" s="62">
        <v>52141525</v>
      </c>
      <c r="TPV398" s="62">
        <v>52141525</v>
      </c>
      <c r="TPW398" s="62">
        <v>52141525</v>
      </c>
      <c r="TPX398" s="62">
        <v>52141525</v>
      </c>
      <c r="TPY398" s="62">
        <v>52141525</v>
      </c>
      <c r="TPZ398" s="62">
        <v>52141525</v>
      </c>
      <c r="TQA398" s="62">
        <v>52141525</v>
      </c>
      <c r="TQB398" s="62">
        <v>52141525</v>
      </c>
      <c r="TQC398" s="62">
        <v>52141525</v>
      </c>
      <c r="TQD398" s="62">
        <v>52141525</v>
      </c>
      <c r="TQE398" s="62">
        <v>52141525</v>
      </c>
      <c r="TQF398" s="62">
        <v>52141525</v>
      </c>
      <c r="TQG398" s="62">
        <v>52141525</v>
      </c>
      <c r="TQH398" s="62">
        <v>52141525</v>
      </c>
      <c r="TQI398" s="62">
        <v>52141525</v>
      </c>
      <c r="TQJ398" s="62">
        <v>52141525</v>
      </c>
      <c r="TQK398" s="62">
        <v>52141525</v>
      </c>
      <c r="TQL398" s="62">
        <v>52141525</v>
      </c>
      <c r="TQM398" s="62">
        <v>52141525</v>
      </c>
      <c r="TQN398" s="62">
        <v>52141525</v>
      </c>
      <c r="TQO398" s="62">
        <v>52141525</v>
      </c>
      <c r="TQP398" s="62">
        <v>52141525</v>
      </c>
      <c r="TQQ398" s="62">
        <v>52141525</v>
      </c>
      <c r="TQR398" s="62">
        <v>52141525</v>
      </c>
      <c r="TQS398" s="62">
        <v>52141525</v>
      </c>
      <c r="TQT398" s="62">
        <v>52141525</v>
      </c>
      <c r="TQU398" s="62">
        <v>52141525</v>
      </c>
      <c r="TQV398" s="62">
        <v>52141525</v>
      </c>
      <c r="TQW398" s="62">
        <v>52141525</v>
      </c>
      <c r="TQX398" s="62">
        <v>52141525</v>
      </c>
      <c r="TQY398" s="62">
        <v>52141525</v>
      </c>
      <c r="TQZ398" s="62">
        <v>52141525</v>
      </c>
      <c r="TRA398" s="62">
        <v>52141525</v>
      </c>
      <c r="TRB398" s="62">
        <v>52141525</v>
      </c>
      <c r="TRC398" s="62">
        <v>52141525</v>
      </c>
      <c r="TRD398" s="62">
        <v>52141525</v>
      </c>
      <c r="TRE398" s="62">
        <v>52141525</v>
      </c>
      <c r="TRF398" s="62">
        <v>52141525</v>
      </c>
      <c r="TRG398" s="62">
        <v>52141525</v>
      </c>
      <c r="TRH398" s="62">
        <v>52141525</v>
      </c>
      <c r="TRI398" s="62">
        <v>52141525</v>
      </c>
      <c r="TRJ398" s="62">
        <v>52141525</v>
      </c>
      <c r="TRK398" s="62">
        <v>52141525</v>
      </c>
      <c r="TRL398" s="62">
        <v>52141525</v>
      </c>
      <c r="TRM398" s="62">
        <v>52141525</v>
      </c>
      <c r="TRN398" s="62">
        <v>52141525</v>
      </c>
      <c r="TRO398" s="62">
        <v>52141525</v>
      </c>
      <c r="TRP398" s="62">
        <v>52141525</v>
      </c>
      <c r="TRQ398" s="62">
        <v>52141525</v>
      </c>
      <c r="TRR398" s="62">
        <v>52141525</v>
      </c>
      <c r="TRS398" s="62">
        <v>52141525</v>
      </c>
      <c r="TRT398" s="62">
        <v>52141525</v>
      </c>
      <c r="TRU398" s="62">
        <v>52141525</v>
      </c>
      <c r="TRV398" s="62">
        <v>52141525</v>
      </c>
      <c r="TRW398" s="62">
        <v>52141525</v>
      </c>
      <c r="TRX398" s="62">
        <v>52141525</v>
      </c>
      <c r="TRY398" s="62">
        <v>52141525</v>
      </c>
      <c r="TRZ398" s="62">
        <v>52141525</v>
      </c>
      <c r="TSA398" s="62">
        <v>52141525</v>
      </c>
      <c r="TSB398" s="62">
        <v>52141525</v>
      </c>
      <c r="TSC398" s="62">
        <v>52141525</v>
      </c>
      <c r="TSD398" s="62">
        <v>52141525</v>
      </c>
      <c r="TSE398" s="62">
        <v>52141525</v>
      </c>
      <c r="TSF398" s="62">
        <v>52141525</v>
      </c>
      <c r="TSG398" s="62">
        <v>52141525</v>
      </c>
      <c r="TSH398" s="62">
        <v>52141525</v>
      </c>
      <c r="TSI398" s="62">
        <v>52141525</v>
      </c>
      <c r="TSJ398" s="62">
        <v>52141525</v>
      </c>
      <c r="TSK398" s="62">
        <v>52141525</v>
      </c>
      <c r="TSL398" s="62">
        <v>52141525</v>
      </c>
      <c r="TSM398" s="62">
        <v>52141525</v>
      </c>
      <c r="TSN398" s="62">
        <v>52141525</v>
      </c>
      <c r="TSO398" s="62">
        <v>52141525</v>
      </c>
      <c r="TSP398" s="62">
        <v>52141525</v>
      </c>
      <c r="TSQ398" s="62">
        <v>52141525</v>
      </c>
      <c r="TSR398" s="62">
        <v>52141525</v>
      </c>
      <c r="TSS398" s="62">
        <v>52141525</v>
      </c>
      <c r="TST398" s="62">
        <v>52141525</v>
      </c>
      <c r="TSU398" s="62">
        <v>52141525</v>
      </c>
      <c r="TSV398" s="62">
        <v>52141525</v>
      </c>
      <c r="TSW398" s="62">
        <v>52141525</v>
      </c>
      <c r="TSX398" s="62">
        <v>52141525</v>
      </c>
      <c r="TSY398" s="62">
        <v>52141525</v>
      </c>
      <c r="TSZ398" s="62">
        <v>52141525</v>
      </c>
      <c r="TTA398" s="62">
        <v>52141525</v>
      </c>
      <c r="TTB398" s="62">
        <v>52141525</v>
      </c>
      <c r="TTC398" s="62">
        <v>52141525</v>
      </c>
      <c r="TTD398" s="62">
        <v>52141525</v>
      </c>
      <c r="TTE398" s="62">
        <v>52141525</v>
      </c>
      <c r="TTF398" s="62">
        <v>52141525</v>
      </c>
      <c r="TTG398" s="62">
        <v>52141525</v>
      </c>
      <c r="TTH398" s="62">
        <v>52141525</v>
      </c>
      <c r="TTI398" s="62">
        <v>52141525</v>
      </c>
      <c r="TTJ398" s="62">
        <v>52141525</v>
      </c>
      <c r="TTK398" s="62">
        <v>52141525</v>
      </c>
      <c r="TTL398" s="62">
        <v>52141525</v>
      </c>
      <c r="TTM398" s="62">
        <v>52141525</v>
      </c>
      <c r="TTN398" s="62">
        <v>52141525</v>
      </c>
      <c r="TTO398" s="62">
        <v>52141525</v>
      </c>
      <c r="TTP398" s="62">
        <v>52141525</v>
      </c>
      <c r="TTQ398" s="62">
        <v>52141525</v>
      </c>
      <c r="TTR398" s="62">
        <v>52141525</v>
      </c>
      <c r="TTS398" s="62">
        <v>52141525</v>
      </c>
      <c r="TTT398" s="62">
        <v>52141525</v>
      </c>
      <c r="TTU398" s="62">
        <v>52141525</v>
      </c>
      <c r="TTV398" s="62">
        <v>52141525</v>
      </c>
      <c r="TTW398" s="62">
        <v>52141525</v>
      </c>
      <c r="TTX398" s="62">
        <v>52141525</v>
      </c>
      <c r="TTY398" s="62">
        <v>52141525</v>
      </c>
      <c r="TTZ398" s="62">
        <v>52141525</v>
      </c>
      <c r="TUA398" s="62">
        <v>52141525</v>
      </c>
      <c r="TUB398" s="62">
        <v>52141525</v>
      </c>
      <c r="TUC398" s="62">
        <v>52141525</v>
      </c>
      <c r="TUD398" s="62">
        <v>52141525</v>
      </c>
      <c r="TUE398" s="62">
        <v>52141525</v>
      </c>
      <c r="TUF398" s="62">
        <v>52141525</v>
      </c>
      <c r="TUG398" s="62">
        <v>52141525</v>
      </c>
      <c r="TUH398" s="62">
        <v>52141525</v>
      </c>
      <c r="TUI398" s="62">
        <v>52141525</v>
      </c>
      <c r="TUJ398" s="62">
        <v>52141525</v>
      </c>
      <c r="TUK398" s="62">
        <v>52141525</v>
      </c>
      <c r="TUL398" s="62">
        <v>52141525</v>
      </c>
      <c r="TUM398" s="62">
        <v>52141525</v>
      </c>
      <c r="TUN398" s="62">
        <v>52141525</v>
      </c>
      <c r="TUO398" s="62">
        <v>52141525</v>
      </c>
      <c r="TUP398" s="62">
        <v>52141525</v>
      </c>
      <c r="TUQ398" s="62">
        <v>52141525</v>
      </c>
      <c r="TUR398" s="62">
        <v>52141525</v>
      </c>
      <c r="TUS398" s="62">
        <v>52141525</v>
      </c>
      <c r="TUT398" s="62">
        <v>52141525</v>
      </c>
      <c r="TUU398" s="62">
        <v>52141525</v>
      </c>
      <c r="TUV398" s="62">
        <v>52141525</v>
      </c>
      <c r="TUW398" s="62">
        <v>52141525</v>
      </c>
      <c r="TUX398" s="62">
        <v>52141525</v>
      </c>
      <c r="TUY398" s="62">
        <v>52141525</v>
      </c>
      <c r="TUZ398" s="62">
        <v>52141525</v>
      </c>
      <c r="TVA398" s="62">
        <v>52141525</v>
      </c>
      <c r="TVB398" s="62">
        <v>52141525</v>
      </c>
      <c r="TVC398" s="62">
        <v>52141525</v>
      </c>
      <c r="TVD398" s="62">
        <v>52141525</v>
      </c>
      <c r="TVE398" s="62">
        <v>52141525</v>
      </c>
      <c r="TVF398" s="62">
        <v>52141525</v>
      </c>
      <c r="TVG398" s="62">
        <v>52141525</v>
      </c>
      <c r="TVH398" s="62">
        <v>52141525</v>
      </c>
      <c r="TVI398" s="62">
        <v>52141525</v>
      </c>
      <c r="TVJ398" s="62">
        <v>52141525</v>
      </c>
      <c r="TVK398" s="62">
        <v>52141525</v>
      </c>
      <c r="TVL398" s="62">
        <v>52141525</v>
      </c>
      <c r="TVM398" s="62">
        <v>52141525</v>
      </c>
      <c r="TVN398" s="62">
        <v>52141525</v>
      </c>
      <c r="TVO398" s="62">
        <v>52141525</v>
      </c>
      <c r="TVP398" s="62">
        <v>52141525</v>
      </c>
      <c r="TVQ398" s="62">
        <v>52141525</v>
      </c>
      <c r="TVR398" s="62">
        <v>52141525</v>
      </c>
      <c r="TVS398" s="62">
        <v>52141525</v>
      </c>
      <c r="TVT398" s="62">
        <v>52141525</v>
      </c>
      <c r="TVU398" s="62">
        <v>52141525</v>
      </c>
      <c r="TVV398" s="62">
        <v>52141525</v>
      </c>
      <c r="TVW398" s="62">
        <v>52141525</v>
      </c>
      <c r="TVX398" s="62">
        <v>52141525</v>
      </c>
      <c r="TVY398" s="62">
        <v>52141525</v>
      </c>
      <c r="TVZ398" s="62">
        <v>52141525</v>
      </c>
      <c r="TWA398" s="62">
        <v>52141525</v>
      </c>
      <c r="TWB398" s="62">
        <v>52141525</v>
      </c>
      <c r="TWC398" s="62">
        <v>52141525</v>
      </c>
      <c r="TWD398" s="62">
        <v>52141525</v>
      </c>
      <c r="TWE398" s="62">
        <v>52141525</v>
      </c>
      <c r="TWF398" s="62">
        <v>52141525</v>
      </c>
      <c r="TWG398" s="62">
        <v>52141525</v>
      </c>
      <c r="TWH398" s="62">
        <v>52141525</v>
      </c>
      <c r="TWI398" s="62">
        <v>52141525</v>
      </c>
      <c r="TWJ398" s="62">
        <v>52141525</v>
      </c>
      <c r="TWK398" s="62">
        <v>52141525</v>
      </c>
      <c r="TWL398" s="62">
        <v>52141525</v>
      </c>
      <c r="TWM398" s="62">
        <v>52141525</v>
      </c>
      <c r="TWN398" s="62">
        <v>52141525</v>
      </c>
      <c r="TWO398" s="62">
        <v>52141525</v>
      </c>
      <c r="TWP398" s="62">
        <v>52141525</v>
      </c>
      <c r="TWQ398" s="62">
        <v>52141525</v>
      </c>
      <c r="TWR398" s="62">
        <v>52141525</v>
      </c>
      <c r="TWS398" s="62">
        <v>52141525</v>
      </c>
      <c r="TWT398" s="62">
        <v>52141525</v>
      </c>
      <c r="TWU398" s="62">
        <v>52141525</v>
      </c>
      <c r="TWV398" s="62">
        <v>52141525</v>
      </c>
      <c r="TWW398" s="62">
        <v>52141525</v>
      </c>
      <c r="TWX398" s="62">
        <v>52141525</v>
      </c>
      <c r="TWY398" s="62">
        <v>52141525</v>
      </c>
      <c r="TWZ398" s="62">
        <v>52141525</v>
      </c>
      <c r="TXA398" s="62">
        <v>52141525</v>
      </c>
      <c r="TXB398" s="62">
        <v>52141525</v>
      </c>
      <c r="TXC398" s="62">
        <v>52141525</v>
      </c>
      <c r="TXD398" s="62">
        <v>52141525</v>
      </c>
      <c r="TXE398" s="62">
        <v>52141525</v>
      </c>
      <c r="TXF398" s="62">
        <v>52141525</v>
      </c>
      <c r="TXG398" s="62">
        <v>52141525</v>
      </c>
      <c r="TXH398" s="62">
        <v>52141525</v>
      </c>
      <c r="TXI398" s="62">
        <v>52141525</v>
      </c>
      <c r="TXJ398" s="62">
        <v>52141525</v>
      </c>
      <c r="TXK398" s="62">
        <v>52141525</v>
      </c>
      <c r="TXL398" s="62">
        <v>52141525</v>
      </c>
      <c r="TXM398" s="62">
        <v>52141525</v>
      </c>
      <c r="TXN398" s="62">
        <v>52141525</v>
      </c>
      <c r="TXO398" s="62">
        <v>52141525</v>
      </c>
      <c r="TXP398" s="62">
        <v>52141525</v>
      </c>
      <c r="TXQ398" s="62">
        <v>52141525</v>
      </c>
      <c r="TXR398" s="62">
        <v>52141525</v>
      </c>
      <c r="TXS398" s="62">
        <v>52141525</v>
      </c>
      <c r="TXT398" s="62">
        <v>52141525</v>
      </c>
      <c r="TXU398" s="62">
        <v>52141525</v>
      </c>
      <c r="TXV398" s="62">
        <v>52141525</v>
      </c>
      <c r="TXW398" s="62">
        <v>52141525</v>
      </c>
      <c r="TXX398" s="62">
        <v>52141525</v>
      </c>
      <c r="TXY398" s="62">
        <v>52141525</v>
      </c>
      <c r="TXZ398" s="62">
        <v>52141525</v>
      </c>
      <c r="TYA398" s="62">
        <v>52141525</v>
      </c>
      <c r="TYB398" s="62">
        <v>52141525</v>
      </c>
      <c r="TYC398" s="62">
        <v>52141525</v>
      </c>
      <c r="TYD398" s="62">
        <v>52141525</v>
      </c>
      <c r="TYE398" s="62">
        <v>52141525</v>
      </c>
      <c r="TYF398" s="62">
        <v>52141525</v>
      </c>
      <c r="TYG398" s="62">
        <v>52141525</v>
      </c>
      <c r="TYH398" s="62">
        <v>52141525</v>
      </c>
      <c r="TYI398" s="62">
        <v>52141525</v>
      </c>
      <c r="TYJ398" s="62">
        <v>52141525</v>
      </c>
      <c r="TYK398" s="62">
        <v>52141525</v>
      </c>
      <c r="TYL398" s="62">
        <v>52141525</v>
      </c>
      <c r="TYM398" s="62">
        <v>52141525</v>
      </c>
      <c r="TYN398" s="62">
        <v>52141525</v>
      </c>
      <c r="TYO398" s="62">
        <v>52141525</v>
      </c>
      <c r="TYP398" s="62">
        <v>52141525</v>
      </c>
      <c r="TYQ398" s="62">
        <v>52141525</v>
      </c>
      <c r="TYR398" s="62">
        <v>52141525</v>
      </c>
      <c r="TYS398" s="62">
        <v>52141525</v>
      </c>
      <c r="TYT398" s="62">
        <v>52141525</v>
      </c>
      <c r="TYU398" s="62">
        <v>52141525</v>
      </c>
      <c r="TYV398" s="62">
        <v>52141525</v>
      </c>
      <c r="TYW398" s="62">
        <v>52141525</v>
      </c>
      <c r="TYX398" s="62">
        <v>52141525</v>
      </c>
      <c r="TYY398" s="62">
        <v>52141525</v>
      </c>
      <c r="TYZ398" s="62">
        <v>52141525</v>
      </c>
      <c r="TZA398" s="62">
        <v>52141525</v>
      </c>
      <c r="TZB398" s="62">
        <v>52141525</v>
      </c>
      <c r="TZC398" s="62">
        <v>52141525</v>
      </c>
      <c r="TZD398" s="62">
        <v>52141525</v>
      </c>
      <c r="TZE398" s="62">
        <v>52141525</v>
      </c>
      <c r="TZF398" s="62">
        <v>52141525</v>
      </c>
      <c r="TZG398" s="62">
        <v>52141525</v>
      </c>
      <c r="TZH398" s="62">
        <v>52141525</v>
      </c>
      <c r="TZI398" s="62">
        <v>52141525</v>
      </c>
      <c r="TZJ398" s="62">
        <v>52141525</v>
      </c>
      <c r="TZK398" s="62">
        <v>52141525</v>
      </c>
      <c r="TZL398" s="62">
        <v>52141525</v>
      </c>
      <c r="TZM398" s="62">
        <v>52141525</v>
      </c>
      <c r="TZN398" s="62">
        <v>52141525</v>
      </c>
      <c r="TZO398" s="62">
        <v>52141525</v>
      </c>
      <c r="TZP398" s="62">
        <v>52141525</v>
      </c>
      <c r="TZQ398" s="62">
        <v>52141525</v>
      </c>
      <c r="TZR398" s="62">
        <v>52141525</v>
      </c>
      <c r="TZS398" s="62">
        <v>52141525</v>
      </c>
      <c r="TZT398" s="62">
        <v>52141525</v>
      </c>
      <c r="TZU398" s="62">
        <v>52141525</v>
      </c>
      <c r="TZV398" s="62">
        <v>52141525</v>
      </c>
      <c r="TZW398" s="62">
        <v>52141525</v>
      </c>
      <c r="TZX398" s="62">
        <v>52141525</v>
      </c>
      <c r="TZY398" s="62">
        <v>52141525</v>
      </c>
      <c r="TZZ398" s="62">
        <v>52141525</v>
      </c>
      <c r="UAA398" s="62">
        <v>52141525</v>
      </c>
      <c r="UAB398" s="62">
        <v>52141525</v>
      </c>
      <c r="UAC398" s="62">
        <v>52141525</v>
      </c>
      <c r="UAD398" s="62">
        <v>52141525</v>
      </c>
      <c r="UAE398" s="62">
        <v>52141525</v>
      </c>
      <c r="UAF398" s="62">
        <v>52141525</v>
      </c>
      <c r="UAG398" s="62">
        <v>52141525</v>
      </c>
      <c r="UAH398" s="62">
        <v>52141525</v>
      </c>
      <c r="UAI398" s="62">
        <v>52141525</v>
      </c>
      <c r="UAJ398" s="62">
        <v>52141525</v>
      </c>
      <c r="UAK398" s="62">
        <v>52141525</v>
      </c>
      <c r="UAL398" s="62">
        <v>52141525</v>
      </c>
      <c r="UAM398" s="62">
        <v>52141525</v>
      </c>
      <c r="UAN398" s="62">
        <v>52141525</v>
      </c>
      <c r="UAO398" s="62">
        <v>52141525</v>
      </c>
      <c r="UAP398" s="62">
        <v>52141525</v>
      </c>
      <c r="UAQ398" s="62">
        <v>52141525</v>
      </c>
      <c r="UAR398" s="62">
        <v>52141525</v>
      </c>
      <c r="UAS398" s="62">
        <v>52141525</v>
      </c>
      <c r="UAT398" s="62">
        <v>52141525</v>
      </c>
      <c r="UAU398" s="62">
        <v>52141525</v>
      </c>
      <c r="UAV398" s="62">
        <v>52141525</v>
      </c>
      <c r="UAW398" s="62">
        <v>52141525</v>
      </c>
      <c r="UAX398" s="62">
        <v>52141525</v>
      </c>
      <c r="UAY398" s="62">
        <v>52141525</v>
      </c>
      <c r="UAZ398" s="62">
        <v>52141525</v>
      </c>
      <c r="UBA398" s="62">
        <v>52141525</v>
      </c>
      <c r="UBB398" s="62">
        <v>52141525</v>
      </c>
      <c r="UBC398" s="62">
        <v>52141525</v>
      </c>
      <c r="UBD398" s="62">
        <v>52141525</v>
      </c>
      <c r="UBE398" s="62">
        <v>52141525</v>
      </c>
      <c r="UBF398" s="62">
        <v>52141525</v>
      </c>
      <c r="UBG398" s="62">
        <v>52141525</v>
      </c>
      <c r="UBH398" s="62">
        <v>52141525</v>
      </c>
      <c r="UBI398" s="62">
        <v>52141525</v>
      </c>
      <c r="UBJ398" s="62">
        <v>52141525</v>
      </c>
      <c r="UBK398" s="62">
        <v>52141525</v>
      </c>
      <c r="UBL398" s="62">
        <v>52141525</v>
      </c>
      <c r="UBM398" s="62">
        <v>52141525</v>
      </c>
      <c r="UBN398" s="62">
        <v>52141525</v>
      </c>
      <c r="UBO398" s="62">
        <v>52141525</v>
      </c>
      <c r="UBP398" s="62">
        <v>52141525</v>
      </c>
      <c r="UBQ398" s="62">
        <v>52141525</v>
      </c>
      <c r="UBR398" s="62">
        <v>52141525</v>
      </c>
      <c r="UBS398" s="62">
        <v>52141525</v>
      </c>
      <c r="UBT398" s="62">
        <v>52141525</v>
      </c>
      <c r="UBU398" s="62">
        <v>52141525</v>
      </c>
      <c r="UBV398" s="62">
        <v>52141525</v>
      </c>
      <c r="UBW398" s="62">
        <v>52141525</v>
      </c>
      <c r="UBX398" s="62">
        <v>52141525</v>
      </c>
      <c r="UBY398" s="62">
        <v>52141525</v>
      </c>
      <c r="UBZ398" s="62">
        <v>52141525</v>
      </c>
      <c r="UCA398" s="62">
        <v>52141525</v>
      </c>
      <c r="UCB398" s="62">
        <v>52141525</v>
      </c>
      <c r="UCC398" s="62">
        <v>52141525</v>
      </c>
      <c r="UCD398" s="62">
        <v>52141525</v>
      </c>
      <c r="UCE398" s="62">
        <v>52141525</v>
      </c>
      <c r="UCF398" s="62">
        <v>52141525</v>
      </c>
      <c r="UCG398" s="62">
        <v>52141525</v>
      </c>
      <c r="UCH398" s="62">
        <v>52141525</v>
      </c>
      <c r="UCI398" s="62">
        <v>52141525</v>
      </c>
      <c r="UCJ398" s="62">
        <v>52141525</v>
      </c>
      <c r="UCK398" s="62">
        <v>52141525</v>
      </c>
      <c r="UCL398" s="62">
        <v>52141525</v>
      </c>
      <c r="UCM398" s="62">
        <v>52141525</v>
      </c>
      <c r="UCN398" s="62">
        <v>52141525</v>
      </c>
      <c r="UCO398" s="62">
        <v>52141525</v>
      </c>
      <c r="UCP398" s="62">
        <v>52141525</v>
      </c>
      <c r="UCQ398" s="62">
        <v>52141525</v>
      </c>
      <c r="UCR398" s="62">
        <v>52141525</v>
      </c>
      <c r="UCS398" s="62">
        <v>52141525</v>
      </c>
      <c r="UCT398" s="62">
        <v>52141525</v>
      </c>
      <c r="UCU398" s="62">
        <v>52141525</v>
      </c>
      <c r="UCV398" s="62">
        <v>52141525</v>
      </c>
      <c r="UCW398" s="62">
        <v>52141525</v>
      </c>
      <c r="UCX398" s="62">
        <v>52141525</v>
      </c>
      <c r="UCY398" s="62">
        <v>52141525</v>
      </c>
      <c r="UCZ398" s="62">
        <v>52141525</v>
      </c>
      <c r="UDA398" s="62">
        <v>52141525</v>
      </c>
      <c r="UDB398" s="62">
        <v>52141525</v>
      </c>
      <c r="UDC398" s="62">
        <v>52141525</v>
      </c>
      <c r="UDD398" s="62">
        <v>52141525</v>
      </c>
      <c r="UDE398" s="62">
        <v>52141525</v>
      </c>
      <c r="UDF398" s="62">
        <v>52141525</v>
      </c>
      <c r="UDG398" s="62">
        <v>52141525</v>
      </c>
      <c r="UDH398" s="62">
        <v>52141525</v>
      </c>
      <c r="UDI398" s="62">
        <v>52141525</v>
      </c>
      <c r="UDJ398" s="62">
        <v>52141525</v>
      </c>
      <c r="UDK398" s="62">
        <v>52141525</v>
      </c>
      <c r="UDL398" s="62">
        <v>52141525</v>
      </c>
      <c r="UDM398" s="62">
        <v>52141525</v>
      </c>
      <c r="UDN398" s="62">
        <v>52141525</v>
      </c>
      <c r="UDO398" s="62">
        <v>52141525</v>
      </c>
      <c r="UDP398" s="62">
        <v>52141525</v>
      </c>
      <c r="UDQ398" s="62">
        <v>52141525</v>
      </c>
      <c r="UDR398" s="62">
        <v>52141525</v>
      </c>
      <c r="UDS398" s="62">
        <v>52141525</v>
      </c>
      <c r="UDT398" s="62">
        <v>52141525</v>
      </c>
      <c r="UDU398" s="62">
        <v>52141525</v>
      </c>
      <c r="UDV398" s="62">
        <v>52141525</v>
      </c>
      <c r="UDW398" s="62">
        <v>52141525</v>
      </c>
      <c r="UDX398" s="62">
        <v>52141525</v>
      </c>
      <c r="UDY398" s="62">
        <v>52141525</v>
      </c>
      <c r="UDZ398" s="62">
        <v>52141525</v>
      </c>
      <c r="UEA398" s="62">
        <v>52141525</v>
      </c>
      <c r="UEB398" s="62">
        <v>52141525</v>
      </c>
      <c r="UEC398" s="62">
        <v>52141525</v>
      </c>
      <c r="UED398" s="62">
        <v>52141525</v>
      </c>
      <c r="UEE398" s="62">
        <v>52141525</v>
      </c>
      <c r="UEF398" s="62">
        <v>52141525</v>
      </c>
      <c r="UEG398" s="62">
        <v>52141525</v>
      </c>
      <c r="UEH398" s="62">
        <v>52141525</v>
      </c>
      <c r="UEI398" s="62">
        <v>52141525</v>
      </c>
      <c r="UEJ398" s="62">
        <v>52141525</v>
      </c>
      <c r="UEK398" s="62">
        <v>52141525</v>
      </c>
      <c r="UEL398" s="62">
        <v>52141525</v>
      </c>
      <c r="UEM398" s="62">
        <v>52141525</v>
      </c>
      <c r="UEN398" s="62">
        <v>52141525</v>
      </c>
      <c r="UEO398" s="62">
        <v>52141525</v>
      </c>
      <c r="UEP398" s="62">
        <v>52141525</v>
      </c>
      <c r="UEQ398" s="62">
        <v>52141525</v>
      </c>
      <c r="UER398" s="62">
        <v>52141525</v>
      </c>
      <c r="UES398" s="62">
        <v>52141525</v>
      </c>
      <c r="UET398" s="62">
        <v>52141525</v>
      </c>
      <c r="UEU398" s="62">
        <v>52141525</v>
      </c>
      <c r="UEV398" s="62">
        <v>52141525</v>
      </c>
      <c r="UEW398" s="62">
        <v>52141525</v>
      </c>
      <c r="UEX398" s="62">
        <v>52141525</v>
      </c>
      <c r="UEY398" s="62">
        <v>52141525</v>
      </c>
      <c r="UEZ398" s="62">
        <v>52141525</v>
      </c>
      <c r="UFA398" s="62">
        <v>52141525</v>
      </c>
      <c r="UFB398" s="62">
        <v>52141525</v>
      </c>
      <c r="UFC398" s="62">
        <v>52141525</v>
      </c>
      <c r="UFD398" s="62">
        <v>52141525</v>
      </c>
      <c r="UFE398" s="62">
        <v>52141525</v>
      </c>
      <c r="UFF398" s="62">
        <v>52141525</v>
      </c>
      <c r="UFG398" s="62">
        <v>52141525</v>
      </c>
      <c r="UFH398" s="62">
        <v>52141525</v>
      </c>
      <c r="UFI398" s="62">
        <v>52141525</v>
      </c>
      <c r="UFJ398" s="62">
        <v>52141525</v>
      </c>
      <c r="UFK398" s="62">
        <v>52141525</v>
      </c>
      <c r="UFL398" s="62">
        <v>52141525</v>
      </c>
      <c r="UFM398" s="62">
        <v>52141525</v>
      </c>
      <c r="UFN398" s="62">
        <v>52141525</v>
      </c>
      <c r="UFO398" s="62">
        <v>52141525</v>
      </c>
      <c r="UFP398" s="62">
        <v>52141525</v>
      </c>
      <c r="UFQ398" s="62">
        <v>52141525</v>
      </c>
      <c r="UFR398" s="62">
        <v>52141525</v>
      </c>
      <c r="UFS398" s="62">
        <v>52141525</v>
      </c>
      <c r="UFT398" s="62">
        <v>52141525</v>
      </c>
      <c r="UFU398" s="62">
        <v>52141525</v>
      </c>
      <c r="UFV398" s="62">
        <v>52141525</v>
      </c>
      <c r="UFW398" s="62">
        <v>52141525</v>
      </c>
      <c r="UFX398" s="62">
        <v>52141525</v>
      </c>
      <c r="UFY398" s="62">
        <v>52141525</v>
      </c>
      <c r="UFZ398" s="62">
        <v>52141525</v>
      </c>
      <c r="UGA398" s="62">
        <v>52141525</v>
      </c>
      <c r="UGB398" s="62">
        <v>52141525</v>
      </c>
      <c r="UGC398" s="62">
        <v>52141525</v>
      </c>
      <c r="UGD398" s="62">
        <v>52141525</v>
      </c>
      <c r="UGE398" s="62">
        <v>52141525</v>
      </c>
      <c r="UGF398" s="62">
        <v>52141525</v>
      </c>
      <c r="UGG398" s="62">
        <v>52141525</v>
      </c>
      <c r="UGH398" s="62">
        <v>52141525</v>
      </c>
      <c r="UGI398" s="62">
        <v>52141525</v>
      </c>
      <c r="UGJ398" s="62">
        <v>52141525</v>
      </c>
      <c r="UGK398" s="62">
        <v>52141525</v>
      </c>
      <c r="UGL398" s="62">
        <v>52141525</v>
      </c>
      <c r="UGM398" s="62">
        <v>52141525</v>
      </c>
      <c r="UGN398" s="62">
        <v>52141525</v>
      </c>
      <c r="UGO398" s="62">
        <v>52141525</v>
      </c>
      <c r="UGP398" s="62">
        <v>52141525</v>
      </c>
      <c r="UGQ398" s="62">
        <v>52141525</v>
      </c>
      <c r="UGR398" s="62">
        <v>52141525</v>
      </c>
      <c r="UGS398" s="62">
        <v>52141525</v>
      </c>
      <c r="UGT398" s="62">
        <v>52141525</v>
      </c>
      <c r="UGU398" s="62">
        <v>52141525</v>
      </c>
      <c r="UGV398" s="62">
        <v>52141525</v>
      </c>
      <c r="UGW398" s="62">
        <v>52141525</v>
      </c>
      <c r="UGX398" s="62">
        <v>52141525</v>
      </c>
      <c r="UGY398" s="62">
        <v>52141525</v>
      </c>
      <c r="UGZ398" s="62">
        <v>52141525</v>
      </c>
      <c r="UHA398" s="62">
        <v>52141525</v>
      </c>
      <c r="UHB398" s="62">
        <v>52141525</v>
      </c>
      <c r="UHC398" s="62">
        <v>52141525</v>
      </c>
      <c r="UHD398" s="62">
        <v>52141525</v>
      </c>
      <c r="UHE398" s="62">
        <v>52141525</v>
      </c>
      <c r="UHF398" s="62">
        <v>52141525</v>
      </c>
      <c r="UHG398" s="62">
        <v>52141525</v>
      </c>
      <c r="UHH398" s="62">
        <v>52141525</v>
      </c>
      <c r="UHI398" s="62">
        <v>52141525</v>
      </c>
      <c r="UHJ398" s="62">
        <v>52141525</v>
      </c>
      <c r="UHK398" s="62">
        <v>52141525</v>
      </c>
      <c r="UHL398" s="62">
        <v>52141525</v>
      </c>
      <c r="UHM398" s="62">
        <v>52141525</v>
      </c>
      <c r="UHN398" s="62">
        <v>52141525</v>
      </c>
      <c r="UHO398" s="62">
        <v>52141525</v>
      </c>
      <c r="UHP398" s="62">
        <v>52141525</v>
      </c>
      <c r="UHQ398" s="62">
        <v>52141525</v>
      </c>
      <c r="UHR398" s="62">
        <v>52141525</v>
      </c>
      <c r="UHS398" s="62">
        <v>52141525</v>
      </c>
      <c r="UHT398" s="62">
        <v>52141525</v>
      </c>
      <c r="UHU398" s="62">
        <v>52141525</v>
      </c>
      <c r="UHV398" s="62">
        <v>52141525</v>
      </c>
      <c r="UHW398" s="62">
        <v>52141525</v>
      </c>
      <c r="UHX398" s="62">
        <v>52141525</v>
      </c>
      <c r="UHY398" s="62">
        <v>52141525</v>
      </c>
      <c r="UHZ398" s="62">
        <v>52141525</v>
      </c>
      <c r="UIA398" s="62">
        <v>52141525</v>
      </c>
      <c r="UIB398" s="62">
        <v>52141525</v>
      </c>
      <c r="UIC398" s="62">
        <v>52141525</v>
      </c>
      <c r="UID398" s="62">
        <v>52141525</v>
      </c>
      <c r="UIE398" s="62">
        <v>52141525</v>
      </c>
      <c r="UIF398" s="62">
        <v>52141525</v>
      </c>
      <c r="UIG398" s="62">
        <v>52141525</v>
      </c>
      <c r="UIH398" s="62">
        <v>52141525</v>
      </c>
      <c r="UII398" s="62">
        <v>52141525</v>
      </c>
      <c r="UIJ398" s="62">
        <v>52141525</v>
      </c>
      <c r="UIK398" s="62">
        <v>52141525</v>
      </c>
      <c r="UIL398" s="62">
        <v>52141525</v>
      </c>
      <c r="UIM398" s="62">
        <v>52141525</v>
      </c>
      <c r="UIN398" s="62">
        <v>52141525</v>
      </c>
      <c r="UIO398" s="62">
        <v>52141525</v>
      </c>
      <c r="UIP398" s="62">
        <v>52141525</v>
      </c>
      <c r="UIQ398" s="62">
        <v>52141525</v>
      </c>
      <c r="UIR398" s="62">
        <v>52141525</v>
      </c>
      <c r="UIS398" s="62">
        <v>52141525</v>
      </c>
      <c r="UIT398" s="62">
        <v>52141525</v>
      </c>
      <c r="UIU398" s="62">
        <v>52141525</v>
      </c>
      <c r="UIV398" s="62">
        <v>52141525</v>
      </c>
      <c r="UIW398" s="62">
        <v>52141525</v>
      </c>
      <c r="UIX398" s="62">
        <v>52141525</v>
      </c>
      <c r="UIY398" s="62">
        <v>52141525</v>
      </c>
      <c r="UIZ398" s="62">
        <v>52141525</v>
      </c>
      <c r="UJA398" s="62">
        <v>52141525</v>
      </c>
      <c r="UJB398" s="62">
        <v>52141525</v>
      </c>
      <c r="UJC398" s="62">
        <v>52141525</v>
      </c>
      <c r="UJD398" s="62">
        <v>52141525</v>
      </c>
      <c r="UJE398" s="62">
        <v>52141525</v>
      </c>
      <c r="UJF398" s="62">
        <v>52141525</v>
      </c>
      <c r="UJG398" s="62">
        <v>52141525</v>
      </c>
      <c r="UJH398" s="62">
        <v>52141525</v>
      </c>
      <c r="UJI398" s="62">
        <v>52141525</v>
      </c>
      <c r="UJJ398" s="62">
        <v>52141525</v>
      </c>
      <c r="UJK398" s="62">
        <v>52141525</v>
      </c>
      <c r="UJL398" s="62">
        <v>52141525</v>
      </c>
      <c r="UJM398" s="62">
        <v>52141525</v>
      </c>
      <c r="UJN398" s="62">
        <v>52141525</v>
      </c>
      <c r="UJO398" s="62">
        <v>52141525</v>
      </c>
      <c r="UJP398" s="62">
        <v>52141525</v>
      </c>
      <c r="UJQ398" s="62">
        <v>52141525</v>
      </c>
      <c r="UJR398" s="62">
        <v>52141525</v>
      </c>
      <c r="UJS398" s="62">
        <v>52141525</v>
      </c>
      <c r="UJT398" s="62">
        <v>52141525</v>
      </c>
      <c r="UJU398" s="62">
        <v>52141525</v>
      </c>
      <c r="UJV398" s="62">
        <v>52141525</v>
      </c>
      <c r="UJW398" s="62">
        <v>52141525</v>
      </c>
      <c r="UJX398" s="62">
        <v>52141525</v>
      </c>
      <c r="UJY398" s="62">
        <v>52141525</v>
      </c>
      <c r="UJZ398" s="62">
        <v>52141525</v>
      </c>
      <c r="UKA398" s="62">
        <v>52141525</v>
      </c>
      <c r="UKB398" s="62">
        <v>52141525</v>
      </c>
      <c r="UKC398" s="62">
        <v>52141525</v>
      </c>
      <c r="UKD398" s="62">
        <v>52141525</v>
      </c>
      <c r="UKE398" s="62">
        <v>52141525</v>
      </c>
      <c r="UKF398" s="62">
        <v>52141525</v>
      </c>
      <c r="UKG398" s="62">
        <v>52141525</v>
      </c>
      <c r="UKH398" s="62">
        <v>52141525</v>
      </c>
      <c r="UKI398" s="62">
        <v>52141525</v>
      </c>
      <c r="UKJ398" s="62">
        <v>52141525</v>
      </c>
      <c r="UKK398" s="62">
        <v>52141525</v>
      </c>
      <c r="UKL398" s="62">
        <v>52141525</v>
      </c>
      <c r="UKM398" s="62">
        <v>52141525</v>
      </c>
      <c r="UKN398" s="62">
        <v>52141525</v>
      </c>
      <c r="UKO398" s="62">
        <v>52141525</v>
      </c>
      <c r="UKP398" s="62">
        <v>52141525</v>
      </c>
      <c r="UKQ398" s="62">
        <v>52141525</v>
      </c>
      <c r="UKR398" s="62">
        <v>52141525</v>
      </c>
      <c r="UKS398" s="62">
        <v>52141525</v>
      </c>
      <c r="UKT398" s="62">
        <v>52141525</v>
      </c>
      <c r="UKU398" s="62">
        <v>52141525</v>
      </c>
      <c r="UKV398" s="62">
        <v>52141525</v>
      </c>
      <c r="UKW398" s="62">
        <v>52141525</v>
      </c>
      <c r="UKX398" s="62">
        <v>52141525</v>
      </c>
      <c r="UKY398" s="62">
        <v>52141525</v>
      </c>
      <c r="UKZ398" s="62">
        <v>52141525</v>
      </c>
      <c r="ULA398" s="62">
        <v>52141525</v>
      </c>
      <c r="ULB398" s="62">
        <v>52141525</v>
      </c>
      <c r="ULC398" s="62">
        <v>52141525</v>
      </c>
      <c r="ULD398" s="62">
        <v>52141525</v>
      </c>
      <c r="ULE398" s="62">
        <v>52141525</v>
      </c>
      <c r="ULF398" s="62">
        <v>52141525</v>
      </c>
      <c r="ULG398" s="62">
        <v>52141525</v>
      </c>
      <c r="ULH398" s="62">
        <v>52141525</v>
      </c>
      <c r="ULI398" s="62">
        <v>52141525</v>
      </c>
      <c r="ULJ398" s="62">
        <v>52141525</v>
      </c>
      <c r="ULK398" s="62">
        <v>52141525</v>
      </c>
      <c r="ULL398" s="62">
        <v>52141525</v>
      </c>
      <c r="ULM398" s="62">
        <v>52141525</v>
      </c>
      <c r="ULN398" s="62">
        <v>52141525</v>
      </c>
      <c r="ULO398" s="62">
        <v>52141525</v>
      </c>
      <c r="ULP398" s="62">
        <v>52141525</v>
      </c>
      <c r="ULQ398" s="62">
        <v>52141525</v>
      </c>
      <c r="ULR398" s="62">
        <v>52141525</v>
      </c>
      <c r="ULS398" s="62">
        <v>52141525</v>
      </c>
      <c r="ULT398" s="62">
        <v>52141525</v>
      </c>
      <c r="ULU398" s="62">
        <v>52141525</v>
      </c>
      <c r="ULV398" s="62">
        <v>52141525</v>
      </c>
      <c r="ULW398" s="62">
        <v>52141525</v>
      </c>
      <c r="ULX398" s="62">
        <v>52141525</v>
      </c>
      <c r="ULY398" s="62">
        <v>52141525</v>
      </c>
      <c r="ULZ398" s="62">
        <v>52141525</v>
      </c>
      <c r="UMA398" s="62">
        <v>52141525</v>
      </c>
      <c r="UMB398" s="62">
        <v>52141525</v>
      </c>
      <c r="UMC398" s="62">
        <v>52141525</v>
      </c>
      <c r="UMD398" s="62">
        <v>52141525</v>
      </c>
      <c r="UME398" s="62">
        <v>52141525</v>
      </c>
      <c r="UMF398" s="62">
        <v>52141525</v>
      </c>
      <c r="UMG398" s="62">
        <v>52141525</v>
      </c>
      <c r="UMH398" s="62">
        <v>52141525</v>
      </c>
      <c r="UMI398" s="62">
        <v>52141525</v>
      </c>
      <c r="UMJ398" s="62">
        <v>52141525</v>
      </c>
      <c r="UMK398" s="62">
        <v>52141525</v>
      </c>
      <c r="UML398" s="62">
        <v>52141525</v>
      </c>
      <c r="UMM398" s="62">
        <v>52141525</v>
      </c>
      <c r="UMN398" s="62">
        <v>52141525</v>
      </c>
      <c r="UMO398" s="62">
        <v>52141525</v>
      </c>
      <c r="UMP398" s="62">
        <v>52141525</v>
      </c>
      <c r="UMQ398" s="62">
        <v>52141525</v>
      </c>
      <c r="UMR398" s="62">
        <v>52141525</v>
      </c>
      <c r="UMS398" s="62">
        <v>52141525</v>
      </c>
      <c r="UMT398" s="62">
        <v>52141525</v>
      </c>
      <c r="UMU398" s="62">
        <v>52141525</v>
      </c>
      <c r="UMV398" s="62">
        <v>52141525</v>
      </c>
      <c r="UMW398" s="62">
        <v>52141525</v>
      </c>
      <c r="UMX398" s="62">
        <v>52141525</v>
      </c>
      <c r="UMY398" s="62">
        <v>52141525</v>
      </c>
      <c r="UMZ398" s="62">
        <v>52141525</v>
      </c>
      <c r="UNA398" s="62">
        <v>52141525</v>
      </c>
      <c r="UNB398" s="62">
        <v>52141525</v>
      </c>
      <c r="UNC398" s="62">
        <v>52141525</v>
      </c>
      <c r="UND398" s="62">
        <v>52141525</v>
      </c>
      <c r="UNE398" s="62">
        <v>52141525</v>
      </c>
      <c r="UNF398" s="62">
        <v>52141525</v>
      </c>
      <c r="UNG398" s="62">
        <v>52141525</v>
      </c>
      <c r="UNH398" s="62">
        <v>52141525</v>
      </c>
      <c r="UNI398" s="62">
        <v>52141525</v>
      </c>
      <c r="UNJ398" s="62">
        <v>52141525</v>
      </c>
      <c r="UNK398" s="62">
        <v>52141525</v>
      </c>
      <c r="UNL398" s="62">
        <v>52141525</v>
      </c>
      <c r="UNM398" s="62">
        <v>52141525</v>
      </c>
      <c r="UNN398" s="62">
        <v>52141525</v>
      </c>
      <c r="UNO398" s="62">
        <v>52141525</v>
      </c>
      <c r="UNP398" s="62">
        <v>52141525</v>
      </c>
      <c r="UNQ398" s="62">
        <v>52141525</v>
      </c>
      <c r="UNR398" s="62">
        <v>52141525</v>
      </c>
      <c r="UNS398" s="62">
        <v>52141525</v>
      </c>
      <c r="UNT398" s="62">
        <v>52141525</v>
      </c>
      <c r="UNU398" s="62">
        <v>52141525</v>
      </c>
      <c r="UNV398" s="62">
        <v>52141525</v>
      </c>
      <c r="UNW398" s="62">
        <v>52141525</v>
      </c>
      <c r="UNX398" s="62">
        <v>52141525</v>
      </c>
      <c r="UNY398" s="62">
        <v>52141525</v>
      </c>
      <c r="UNZ398" s="62">
        <v>52141525</v>
      </c>
      <c r="UOA398" s="62">
        <v>52141525</v>
      </c>
      <c r="UOB398" s="62">
        <v>52141525</v>
      </c>
      <c r="UOC398" s="62">
        <v>52141525</v>
      </c>
      <c r="UOD398" s="62">
        <v>52141525</v>
      </c>
      <c r="UOE398" s="62">
        <v>52141525</v>
      </c>
      <c r="UOF398" s="62">
        <v>52141525</v>
      </c>
      <c r="UOG398" s="62">
        <v>52141525</v>
      </c>
      <c r="UOH398" s="62">
        <v>52141525</v>
      </c>
      <c r="UOI398" s="62">
        <v>52141525</v>
      </c>
      <c r="UOJ398" s="62">
        <v>52141525</v>
      </c>
      <c r="UOK398" s="62">
        <v>52141525</v>
      </c>
      <c r="UOL398" s="62">
        <v>52141525</v>
      </c>
      <c r="UOM398" s="62">
        <v>52141525</v>
      </c>
      <c r="UON398" s="62">
        <v>52141525</v>
      </c>
      <c r="UOO398" s="62">
        <v>52141525</v>
      </c>
      <c r="UOP398" s="62">
        <v>52141525</v>
      </c>
      <c r="UOQ398" s="62">
        <v>52141525</v>
      </c>
      <c r="UOR398" s="62">
        <v>52141525</v>
      </c>
      <c r="UOS398" s="62">
        <v>52141525</v>
      </c>
      <c r="UOT398" s="62">
        <v>52141525</v>
      </c>
      <c r="UOU398" s="62">
        <v>52141525</v>
      </c>
      <c r="UOV398" s="62">
        <v>52141525</v>
      </c>
      <c r="UOW398" s="62">
        <v>52141525</v>
      </c>
      <c r="UOX398" s="62">
        <v>52141525</v>
      </c>
      <c r="UOY398" s="62">
        <v>52141525</v>
      </c>
      <c r="UOZ398" s="62">
        <v>52141525</v>
      </c>
      <c r="UPA398" s="62">
        <v>52141525</v>
      </c>
      <c r="UPB398" s="62">
        <v>52141525</v>
      </c>
      <c r="UPC398" s="62">
        <v>52141525</v>
      </c>
      <c r="UPD398" s="62">
        <v>52141525</v>
      </c>
      <c r="UPE398" s="62">
        <v>52141525</v>
      </c>
      <c r="UPF398" s="62">
        <v>52141525</v>
      </c>
      <c r="UPG398" s="62">
        <v>52141525</v>
      </c>
      <c r="UPH398" s="62">
        <v>52141525</v>
      </c>
      <c r="UPI398" s="62">
        <v>52141525</v>
      </c>
      <c r="UPJ398" s="62">
        <v>52141525</v>
      </c>
      <c r="UPK398" s="62">
        <v>52141525</v>
      </c>
      <c r="UPL398" s="62">
        <v>52141525</v>
      </c>
      <c r="UPM398" s="62">
        <v>52141525</v>
      </c>
      <c r="UPN398" s="62">
        <v>52141525</v>
      </c>
      <c r="UPO398" s="62">
        <v>52141525</v>
      </c>
      <c r="UPP398" s="62">
        <v>52141525</v>
      </c>
      <c r="UPQ398" s="62">
        <v>52141525</v>
      </c>
      <c r="UPR398" s="62">
        <v>52141525</v>
      </c>
      <c r="UPS398" s="62">
        <v>52141525</v>
      </c>
      <c r="UPT398" s="62">
        <v>52141525</v>
      </c>
      <c r="UPU398" s="62">
        <v>52141525</v>
      </c>
      <c r="UPV398" s="62">
        <v>52141525</v>
      </c>
      <c r="UPW398" s="62">
        <v>52141525</v>
      </c>
      <c r="UPX398" s="62">
        <v>52141525</v>
      </c>
      <c r="UPY398" s="62">
        <v>52141525</v>
      </c>
      <c r="UPZ398" s="62">
        <v>52141525</v>
      </c>
      <c r="UQA398" s="62">
        <v>52141525</v>
      </c>
      <c r="UQB398" s="62">
        <v>52141525</v>
      </c>
      <c r="UQC398" s="62">
        <v>52141525</v>
      </c>
      <c r="UQD398" s="62">
        <v>52141525</v>
      </c>
      <c r="UQE398" s="62">
        <v>52141525</v>
      </c>
      <c r="UQF398" s="62">
        <v>52141525</v>
      </c>
      <c r="UQG398" s="62">
        <v>52141525</v>
      </c>
      <c r="UQH398" s="62">
        <v>52141525</v>
      </c>
      <c r="UQI398" s="62">
        <v>52141525</v>
      </c>
      <c r="UQJ398" s="62">
        <v>52141525</v>
      </c>
      <c r="UQK398" s="62">
        <v>52141525</v>
      </c>
      <c r="UQL398" s="62">
        <v>52141525</v>
      </c>
      <c r="UQM398" s="62">
        <v>52141525</v>
      </c>
      <c r="UQN398" s="62">
        <v>52141525</v>
      </c>
      <c r="UQO398" s="62">
        <v>52141525</v>
      </c>
      <c r="UQP398" s="62">
        <v>52141525</v>
      </c>
      <c r="UQQ398" s="62">
        <v>52141525</v>
      </c>
      <c r="UQR398" s="62">
        <v>52141525</v>
      </c>
      <c r="UQS398" s="62">
        <v>52141525</v>
      </c>
      <c r="UQT398" s="62">
        <v>52141525</v>
      </c>
      <c r="UQU398" s="62">
        <v>52141525</v>
      </c>
      <c r="UQV398" s="62">
        <v>52141525</v>
      </c>
      <c r="UQW398" s="62">
        <v>52141525</v>
      </c>
      <c r="UQX398" s="62">
        <v>52141525</v>
      </c>
      <c r="UQY398" s="62">
        <v>52141525</v>
      </c>
      <c r="UQZ398" s="62">
        <v>52141525</v>
      </c>
      <c r="URA398" s="62">
        <v>52141525</v>
      </c>
      <c r="URB398" s="62">
        <v>52141525</v>
      </c>
      <c r="URC398" s="62">
        <v>52141525</v>
      </c>
      <c r="URD398" s="62">
        <v>52141525</v>
      </c>
      <c r="URE398" s="62">
        <v>52141525</v>
      </c>
      <c r="URF398" s="62">
        <v>52141525</v>
      </c>
      <c r="URG398" s="62">
        <v>52141525</v>
      </c>
      <c r="URH398" s="62">
        <v>52141525</v>
      </c>
      <c r="URI398" s="62">
        <v>52141525</v>
      </c>
      <c r="URJ398" s="62">
        <v>52141525</v>
      </c>
      <c r="URK398" s="62">
        <v>52141525</v>
      </c>
      <c r="URL398" s="62">
        <v>52141525</v>
      </c>
      <c r="URM398" s="62">
        <v>52141525</v>
      </c>
      <c r="URN398" s="62">
        <v>52141525</v>
      </c>
      <c r="URO398" s="62">
        <v>52141525</v>
      </c>
      <c r="URP398" s="62">
        <v>52141525</v>
      </c>
      <c r="URQ398" s="62">
        <v>52141525</v>
      </c>
      <c r="URR398" s="62">
        <v>52141525</v>
      </c>
      <c r="URS398" s="62">
        <v>52141525</v>
      </c>
      <c r="URT398" s="62">
        <v>52141525</v>
      </c>
      <c r="URU398" s="62">
        <v>52141525</v>
      </c>
      <c r="URV398" s="62">
        <v>52141525</v>
      </c>
      <c r="URW398" s="62">
        <v>52141525</v>
      </c>
      <c r="URX398" s="62">
        <v>52141525</v>
      </c>
      <c r="URY398" s="62">
        <v>52141525</v>
      </c>
      <c r="URZ398" s="62">
        <v>52141525</v>
      </c>
      <c r="USA398" s="62">
        <v>52141525</v>
      </c>
      <c r="USB398" s="62">
        <v>52141525</v>
      </c>
      <c r="USC398" s="62">
        <v>52141525</v>
      </c>
      <c r="USD398" s="62">
        <v>52141525</v>
      </c>
      <c r="USE398" s="62">
        <v>52141525</v>
      </c>
      <c r="USF398" s="62">
        <v>52141525</v>
      </c>
      <c r="USG398" s="62">
        <v>52141525</v>
      </c>
      <c r="USH398" s="62">
        <v>52141525</v>
      </c>
      <c r="USI398" s="62">
        <v>52141525</v>
      </c>
      <c r="USJ398" s="62">
        <v>52141525</v>
      </c>
      <c r="USK398" s="62">
        <v>52141525</v>
      </c>
      <c r="USL398" s="62">
        <v>52141525</v>
      </c>
      <c r="USM398" s="62">
        <v>52141525</v>
      </c>
      <c r="USN398" s="62">
        <v>52141525</v>
      </c>
      <c r="USO398" s="62">
        <v>52141525</v>
      </c>
      <c r="USP398" s="62">
        <v>52141525</v>
      </c>
      <c r="USQ398" s="62">
        <v>52141525</v>
      </c>
      <c r="USR398" s="62">
        <v>52141525</v>
      </c>
      <c r="USS398" s="62">
        <v>52141525</v>
      </c>
      <c r="UST398" s="62">
        <v>52141525</v>
      </c>
      <c r="USU398" s="62">
        <v>52141525</v>
      </c>
      <c r="USV398" s="62">
        <v>52141525</v>
      </c>
      <c r="USW398" s="62">
        <v>52141525</v>
      </c>
      <c r="USX398" s="62">
        <v>52141525</v>
      </c>
      <c r="USY398" s="62">
        <v>52141525</v>
      </c>
      <c r="USZ398" s="62">
        <v>52141525</v>
      </c>
      <c r="UTA398" s="62">
        <v>52141525</v>
      </c>
      <c r="UTB398" s="62">
        <v>52141525</v>
      </c>
      <c r="UTC398" s="62">
        <v>52141525</v>
      </c>
      <c r="UTD398" s="62">
        <v>52141525</v>
      </c>
      <c r="UTE398" s="62">
        <v>52141525</v>
      </c>
      <c r="UTF398" s="62">
        <v>52141525</v>
      </c>
      <c r="UTG398" s="62">
        <v>52141525</v>
      </c>
      <c r="UTH398" s="62">
        <v>52141525</v>
      </c>
      <c r="UTI398" s="62">
        <v>52141525</v>
      </c>
      <c r="UTJ398" s="62">
        <v>52141525</v>
      </c>
      <c r="UTK398" s="62">
        <v>52141525</v>
      </c>
      <c r="UTL398" s="62">
        <v>52141525</v>
      </c>
      <c r="UTM398" s="62">
        <v>52141525</v>
      </c>
      <c r="UTN398" s="62">
        <v>52141525</v>
      </c>
      <c r="UTO398" s="62">
        <v>52141525</v>
      </c>
      <c r="UTP398" s="62">
        <v>52141525</v>
      </c>
      <c r="UTQ398" s="62">
        <v>52141525</v>
      </c>
      <c r="UTR398" s="62">
        <v>52141525</v>
      </c>
      <c r="UTS398" s="62">
        <v>52141525</v>
      </c>
      <c r="UTT398" s="62">
        <v>52141525</v>
      </c>
      <c r="UTU398" s="62">
        <v>52141525</v>
      </c>
      <c r="UTV398" s="62">
        <v>52141525</v>
      </c>
      <c r="UTW398" s="62">
        <v>52141525</v>
      </c>
      <c r="UTX398" s="62">
        <v>52141525</v>
      </c>
      <c r="UTY398" s="62">
        <v>52141525</v>
      </c>
      <c r="UTZ398" s="62">
        <v>52141525</v>
      </c>
      <c r="UUA398" s="62">
        <v>52141525</v>
      </c>
      <c r="UUB398" s="62">
        <v>52141525</v>
      </c>
      <c r="UUC398" s="62">
        <v>52141525</v>
      </c>
      <c r="UUD398" s="62">
        <v>52141525</v>
      </c>
      <c r="UUE398" s="62">
        <v>52141525</v>
      </c>
      <c r="UUF398" s="62">
        <v>52141525</v>
      </c>
      <c r="UUG398" s="62">
        <v>52141525</v>
      </c>
      <c r="UUH398" s="62">
        <v>52141525</v>
      </c>
      <c r="UUI398" s="62">
        <v>52141525</v>
      </c>
      <c r="UUJ398" s="62">
        <v>52141525</v>
      </c>
      <c r="UUK398" s="62">
        <v>52141525</v>
      </c>
      <c r="UUL398" s="62">
        <v>52141525</v>
      </c>
      <c r="UUM398" s="62">
        <v>52141525</v>
      </c>
      <c r="UUN398" s="62">
        <v>52141525</v>
      </c>
      <c r="UUO398" s="62">
        <v>52141525</v>
      </c>
      <c r="UUP398" s="62">
        <v>52141525</v>
      </c>
      <c r="UUQ398" s="62">
        <v>52141525</v>
      </c>
      <c r="UUR398" s="62">
        <v>52141525</v>
      </c>
      <c r="UUS398" s="62">
        <v>52141525</v>
      </c>
      <c r="UUT398" s="62">
        <v>52141525</v>
      </c>
      <c r="UUU398" s="62">
        <v>52141525</v>
      </c>
      <c r="UUV398" s="62">
        <v>52141525</v>
      </c>
      <c r="UUW398" s="62">
        <v>52141525</v>
      </c>
      <c r="UUX398" s="62">
        <v>52141525</v>
      </c>
      <c r="UUY398" s="62">
        <v>52141525</v>
      </c>
      <c r="UUZ398" s="62">
        <v>52141525</v>
      </c>
      <c r="UVA398" s="62">
        <v>52141525</v>
      </c>
      <c r="UVB398" s="62">
        <v>52141525</v>
      </c>
      <c r="UVC398" s="62">
        <v>52141525</v>
      </c>
      <c r="UVD398" s="62">
        <v>52141525</v>
      </c>
      <c r="UVE398" s="62">
        <v>52141525</v>
      </c>
      <c r="UVF398" s="62">
        <v>52141525</v>
      </c>
      <c r="UVG398" s="62">
        <v>52141525</v>
      </c>
      <c r="UVH398" s="62">
        <v>52141525</v>
      </c>
      <c r="UVI398" s="62">
        <v>52141525</v>
      </c>
      <c r="UVJ398" s="62">
        <v>52141525</v>
      </c>
      <c r="UVK398" s="62">
        <v>52141525</v>
      </c>
      <c r="UVL398" s="62">
        <v>52141525</v>
      </c>
      <c r="UVM398" s="62">
        <v>52141525</v>
      </c>
      <c r="UVN398" s="62">
        <v>52141525</v>
      </c>
      <c r="UVO398" s="62">
        <v>52141525</v>
      </c>
      <c r="UVP398" s="62">
        <v>52141525</v>
      </c>
      <c r="UVQ398" s="62">
        <v>52141525</v>
      </c>
      <c r="UVR398" s="62">
        <v>52141525</v>
      </c>
      <c r="UVS398" s="62">
        <v>52141525</v>
      </c>
      <c r="UVT398" s="62">
        <v>52141525</v>
      </c>
      <c r="UVU398" s="62">
        <v>52141525</v>
      </c>
      <c r="UVV398" s="62">
        <v>52141525</v>
      </c>
      <c r="UVW398" s="62">
        <v>52141525</v>
      </c>
      <c r="UVX398" s="62">
        <v>52141525</v>
      </c>
      <c r="UVY398" s="62">
        <v>52141525</v>
      </c>
      <c r="UVZ398" s="62">
        <v>52141525</v>
      </c>
      <c r="UWA398" s="62">
        <v>52141525</v>
      </c>
      <c r="UWB398" s="62">
        <v>52141525</v>
      </c>
      <c r="UWC398" s="62">
        <v>52141525</v>
      </c>
      <c r="UWD398" s="62">
        <v>52141525</v>
      </c>
      <c r="UWE398" s="62">
        <v>52141525</v>
      </c>
      <c r="UWF398" s="62">
        <v>52141525</v>
      </c>
      <c r="UWG398" s="62">
        <v>52141525</v>
      </c>
      <c r="UWH398" s="62">
        <v>52141525</v>
      </c>
      <c r="UWI398" s="62">
        <v>52141525</v>
      </c>
      <c r="UWJ398" s="62">
        <v>52141525</v>
      </c>
      <c r="UWK398" s="62">
        <v>52141525</v>
      </c>
      <c r="UWL398" s="62">
        <v>52141525</v>
      </c>
      <c r="UWM398" s="62">
        <v>52141525</v>
      </c>
      <c r="UWN398" s="62">
        <v>52141525</v>
      </c>
      <c r="UWO398" s="62">
        <v>52141525</v>
      </c>
      <c r="UWP398" s="62">
        <v>52141525</v>
      </c>
      <c r="UWQ398" s="62">
        <v>52141525</v>
      </c>
      <c r="UWR398" s="62">
        <v>52141525</v>
      </c>
      <c r="UWS398" s="62">
        <v>52141525</v>
      </c>
      <c r="UWT398" s="62">
        <v>52141525</v>
      </c>
      <c r="UWU398" s="62">
        <v>52141525</v>
      </c>
      <c r="UWV398" s="62">
        <v>52141525</v>
      </c>
      <c r="UWW398" s="62">
        <v>52141525</v>
      </c>
      <c r="UWX398" s="62">
        <v>52141525</v>
      </c>
      <c r="UWY398" s="62">
        <v>52141525</v>
      </c>
      <c r="UWZ398" s="62">
        <v>52141525</v>
      </c>
      <c r="UXA398" s="62">
        <v>52141525</v>
      </c>
      <c r="UXB398" s="62">
        <v>52141525</v>
      </c>
      <c r="UXC398" s="62">
        <v>52141525</v>
      </c>
      <c r="UXD398" s="62">
        <v>52141525</v>
      </c>
      <c r="UXE398" s="62">
        <v>52141525</v>
      </c>
      <c r="UXF398" s="62">
        <v>52141525</v>
      </c>
      <c r="UXG398" s="62">
        <v>52141525</v>
      </c>
      <c r="UXH398" s="62">
        <v>52141525</v>
      </c>
      <c r="UXI398" s="62">
        <v>52141525</v>
      </c>
      <c r="UXJ398" s="62">
        <v>52141525</v>
      </c>
      <c r="UXK398" s="62">
        <v>52141525</v>
      </c>
      <c r="UXL398" s="62">
        <v>52141525</v>
      </c>
      <c r="UXM398" s="62">
        <v>52141525</v>
      </c>
      <c r="UXN398" s="62">
        <v>52141525</v>
      </c>
      <c r="UXO398" s="62">
        <v>52141525</v>
      </c>
      <c r="UXP398" s="62">
        <v>52141525</v>
      </c>
      <c r="UXQ398" s="62">
        <v>52141525</v>
      </c>
      <c r="UXR398" s="62">
        <v>52141525</v>
      </c>
      <c r="UXS398" s="62">
        <v>52141525</v>
      </c>
      <c r="UXT398" s="62">
        <v>52141525</v>
      </c>
      <c r="UXU398" s="62">
        <v>52141525</v>
      </c>
      <c r="UXV398" s="62">
        <v>52141525</v>
      </c>
      <c r="UXW398" s="62">
        <v>52141525</v>
      </c>
      <c r="UXX398" s="62">
        <v>52141525</v>
      </c>
      <c r="UXY398" s="62">
        <v>52141525</v>
      </c>
      <c r="UXZ398" s="62">
        <v>52141525</v>
      </c>
      <c r="UYA398" s="62">
        <v>52141525</v>
      </c>
      <c r="UYB398" s="62">
        <v>52141525</v>
      </c>
      <c r="UYC398" s="62">
        <v>52141525</v>
      </c>
      <c r="UYD398" s="62">
        <v>52141525</v>
      </c>
      <c r="UYE398" s="62">
        <v>52141525</v>
      </c>
      <c r="UYF398" s="62">
        <v>52141525</v>
      </c>
      <c r="UYG398" s="62">
        <v>52141525</v>
      </c>
      <c r="UYH398" s="62">
        <v>52141525</v>
      </c>
      <c r="UYI398" s="62">
        <v>52141525</v>
      </c>
      <c r="UYJ398" s="62">
        <v>52141525</v>
      </c>
      <c r="UYK398" s="62">
        <v>52141525</v>
      </c>
      <c r="UYL398" s="62">
        <v>52141525</v>
      </c>
      <c r="UYM398" s="62">
        <v>52141525</v>
      </c>
      <c r="UYN398" s="62">
        <v>52141525</v>
      </c>
      <c r="UYO398" s="62">
        <v>52141525</v>
      </c>
      <c r="UYP398" s="62">
        <v>52141525</v>
      </c>
      <c r="UYQ398" s="62">
        <v>52141525</v>
      </c>
      <c r="UYR398" s="62">
        <v>52141525</v>
      </c>
      <c r="UYS398" s="62">
        <v>52141525</v>
      </c>
      <c r="UYT398" s="62">
        <v>52141525</v>
      </c>
      <c r="UYU398" s="62">
        <v>52141525</v>
      </c>
      <c r="UYV398" s="62">
        <v>52141525</v>
      </c>
      <c r="UYW398" s="62">
        <v>52141525</v>
      </c>
      <c r="UYX398" s="62">
        <v>52141525</v>
      </c>
      <c r="UYY398" s="62">
        <v>52141525</v>
      </c>
      <c r="UYZ398" s="62">
        <v>52141525</v>
      </c>
      <c r="UZA398" s="62">
        <v>52141525</v>
      </c>
      <c r="UZB398" s="62">
        <v>52141525</v>
      </c>
      <c r="UZC398" s="62">
        <v>52141525</v>
      </c>
      <c r="UZD398" s="62">
        <v>52141525</v>
      </c>
      <c r="UZE398" s="62">
        <v>52141525</v>
      </c>
      <c r="UZF398" s="62">
        <v>52141525</v>
      </c>
      <c r="UZG398" s="62">
        <v>52141525</v>
      </c>
      <c r="UZH398" s="62">
        <v>52141525</v>
      </c>
      <c r="UZI398" s="62">
        <v>52141525</v>
      </c>
      <c r="UZJ398" s="62">
        <v>52141525</v>
      </c>
      <c r="UZK398" s="62">
        <v>52141525</v>
      </c>
      <c r="UZL398" s="62">
        <v>52141525</v>
      </c>
      <c r="UZM398" s="62">
        <v>52141525</v>
      </c>
      <c r="UZN398" s="62">
        <v>52141525</v>
      </c>
      <c r="UZO398" s="62">
        <v>52141525</v>
      </c>
      <c r="UZP398" s="62">
        <v>52141525</v>
      </c>
      <c r="UZQ398" s="62">
        <v>52141525</v>
      </c>
      <c r="UZR398" s="62">
        <v>52141525</v>
      </c>
      <c r="UZS398" s="62">
        <v>52141525</v>
      </c>
      <c r="UZT398" s="62">
        <v>52141525</v>
      </c>
      <c r="UZU398" s="62">
        <v>52141525</v>
      </c>
      <c r="UZV398" s="62">
        <v>52141525</v>
      </c>
      <c r="UZW398" s="62">
        <v>52141525</v>
      </c>
      <c r="UZX398" s="62">
        <v>52141525</v>
      </c>
      <c r="UZY398" s="62">
        <v>52141525</v>
      </c>
      <c r="UZZ398" s="62">
        <v>52141525</v>
      </c>
      <c r="VAA398" s="62">
        <v>52141525</v>
      </c>
      <c r="VAB398" s="62">
        <v>52141525</v>
      </c>
      <c r="VAC398" s="62">
        <v>52141525</v>
      </c>
      <c r="VAD398" s="62">
        <v>52141525</v>
      </c>
      <c r="VAE398" s="62">
        <v>52141525</v>
      </c>
      <c r="VAF398" s="62">
        <v>52141525</v>
      </c>
      <c r="VAG398" s="62">
        <v>52141525</v>
      </c>
      <c r="VAH398" s="62">
        <v>52141525</v>
      </c>
      <c r="VAI398" s="62">
        <v>52141525</v>
      </c>
      <c r="VAJ398" s="62">
        <v>52141525</v>
      </c>
      <c r="VAK398" s="62">
        <v>52141525</v>
      </c>
      <c r="VAL398" s="62">
        <v>52141525</v>
      </c>
      <c r="VAM398" s="62">
        <v>52141525</v>
      </c>
      <c r="VAN398" s="62">
        <v>52141525</v>
      </c>
      <c r="VAO398" s="62">
        <v>52141525</v>
      </c>
      <c r="VAP398" s="62">
        <v>52141525</v>
      </c>
      <c r="VAQ398" s="62">
        <v>52141525</v>
      </c>
      <c r="VAR398" s="62">
        <v>52141525</v>
      </c>
      <c r="VAS398" s="62">
        <v>52141525</v>
      </c>
      <c r="VAT398" s="62">
        <v>52141525</v>
      </c>
      <c r="VAU398" s="62">
        <v>52141525</v>
      </c>
      <c r="VAV398" s="62">
        <v>52141525</v>
      </c>
      <c r="VAW398" s="62">
        <v>52141525</v>
      </c>
      <c r="VAX398" s="62">
        <v>52141525</v>
      </c>
      <c r="VAY398" s="62">
        <v>52141525</v>
      </c>
      <c r="VAZ398" s="62">
        <v>52141525</v>
      </c>
      <c r="VBA398" s="62">
        <v>52141525</v>
      </c>
      <c r="VBB398" s="62">
        <v>52141525</v>
      </c>
      <c r="VBC398" s="62">
        <v>52141525</v>
      </c>
      <c r="VBD398" s="62">
        <v>52141525</v>
      </c>
      <c r="VBE398" s="62">
        <v>52141525</v>
      </c>
      <c r="VBF398" s="62">
        <v>52141525</v>
      </c>
      <c r="VBG398" s="62">
        <v>52141525</v>
      </c>
      <c r="VBH398" s="62">
        <v>52141525</v>
      </c>
      <c r="VBI398" s="62">
        <v>52141525</v>
      </c>
      <c r="VBJ398" s="62">
        <v>52141525</v>
      </c>
      <c r="VBK398" s="62">
        <v>52141525</v>
      </c>
      <c r="VBL398" s="62">
        <v>52141525</v>
      </c>
      <c r="VBM398" s="62">
        <v>52141525</v>
      </c>
      <c r="VBN398" s="62">
        <v>52141525</v>
      </c>
      <c r="VBO398" s="62">
        <v>52141525</v>
      </c>
      <c r="VBP398" s="62">
        <v>52141525</v>
      </c>
      <c r="VBQ398" s="62">
        <v>52141525</v>
      </c>
      <c r="VBR398" s="62">
        <v>52141525</v>
      </c>
      <c r="VBS398" s="62">
        <v>52141525</v>
      </c>
      <c r="VBT398" s="62">
        <v>52141525</v>
      </c>
      <c r="VBU398" s="62">
        <v>52141525</v>
      </c>
      <c r="VBV398" s="62">
        <v>52141525</v>
      </c>
      <c r="VBW398" s="62">
        <v>52141525</v>
      </c>
      <c r="VBX398" s="62">
        <v>52141525</v>
      </c>
      <c r="VBY398" s="62">
        <v>52141525</v>
      </c>
      <c r="VBZ398" s="62">
        <v>52141525</v>
      </c>
      <c r="VCA398" s="62">
        <v>52141525</v>
      </c>
      <c r="VCB398" s="62">
        <v>52141525</v>
      </c>
      <c r="VCC398" s="62">
        <v>52141525</v>
      </c>
      <c r="VCD398" s="62">
        <v>52141525</v>
      </c>
      <c r="VCE398" s="62">
        <v>52141525</v>
      </c>
      <c r="VCF398" s="62">
        <v>52141525</v>
      </c>
      <c r="VCG398" s="62">
        <v>52141525</v>
      </c>
      <c r="VCH398" s="62">
        <v>52141525</v>
      </c>
      <c r="VCI398" s="62">
        <v>52141525</v>
      </c>
      <c r="VCJ398" s="62">
        <v>52141525</v>
      </c>
      <c r="VCK398" s="62">
        <v>52141525</v>
      </c>
      <c r="VCL398" s="62">
        <v>52141525</v>
      </c>
      <c r="VCM398" s="62">
        <v>52141525</v>
      </c>
      <c r="VCN398" s="62">
        <v>52141525</v>
      </c>
      <c r="VCO398" s="62">
        <v>52141525</v>
      </c>
      <c r="VCP398" s="62">
        <v>52141525</v>
      </c>
      <c r="VCQ398" s="62">
        <v>52141525</v>
      </c>
      <c r="VCR398" s="62">
        <v>52141525</v>
      </c>
      <c r="VCS398" s="62">
        <v>52141525</v>
      </c>
      <c r="VCT398" s="62">
        <v>52141525</v>
      </c>
      <c r="VCU398" s="62">
        <v>52141525</v>
      </c>
      <c r="VCV398" s="62">
        <v>52141525</v>
      </c>
      <c r="VCW398" s="62">
        <v>52141525</v>
      </c>
      <c r="VCX398" s="62">
        <v>52141525</v>
      </c>
      <c r="VCY398" s="62">
        <v>52141525</v>
      </c>
      <c r="VCZ398" s="62">
        <v>52141525</v>
      </c>
      <c r="VDA398" s="62">
        <v>52141525</v>
      </c>
      <c r="VDB398" s="62">
        <v>52141525</v>
      </c>
      <c r="VDC398" s="62">
        <v>52141525</v>
      </c>
      <c r="VDD398" s="62">
        <v>52141525</v>
      </c>
      <c r="VDE398" s="62">
        <v>52141525</v>
      </c>
      <c r="VDF398" s="62">
        <v>52141525</v>
      </c>
      <c r="VDG398" s="62">
        <v>52141525</v>
      </c>
      <c r="VDH398" s="62">
        <v>52141525</v>
      </c>
      <c r="VDI398" s="62">
        <v>52141525</v>
      </c>
      <c r="VDJ398" s="62">
        <v>52141525</v>
      </c>
      <c r="VDK398" s="62">
        <v>52141525</v>
      </c>
      <c r="VDL398" s="62">
        <v>52141525</v>
      </c>
      <c r="VDM398" s="62">
        <v>52141525</v>
      </c>
      <c r="VDN398" s="62">
        <v>52141525</v>
      </c>
      <c r="VDO398" s="62">
        <v>52141525</v>
      </c>
      <c r="VDP398" s="62">
        <v>52141525</v>
      </c>
      <c r="VDQ398" s="62">
        <v>52141525</v>
      </c>
      <c r="VDR398" s="62">
        <v>52141525</v>
      </c>
      <c r="VDS398" s="62">
        <v>52141525</v>
      </c>
      <c r="VDT398" s="62">
        <v>52141525</v>
      </c>
      <c r="VDU398" s="62">
        <v>52141525</v>
      </c>
      <c r="VDV398" s="62">
        <v>52141525</v>
      </c>
      <c r="VDW398" s="62">
        <v>52141525</v>
      </c>
      <c r="VDX398" s="62">
        <v>52141525</v>
      </c>
      <c r="VDY398" s="62">
        <v>52141525</v>
      </c>
      <c r="VDZ398" s="62">
        <v>52141525</v>
      </c>
      <c r="VEA398" s="62">
        <v>52141525</v>
      </c>
      <c r="VEB398" s="62">
        <v>52141525</v>
      </c>
      <c r="VEC398" s="62">
        <v>52141525</v>
      </c>
      <c r="VED398" s="62">
        <v>52141525</v>
      </c>
      <c r="VEE398" s="62">
        <v>52141525</v>
      </c>
      <c r="VEF398" s="62">
        <v>52141525</v>
      </c>
      <c r="VEG398" s="62">
        <v>52141525</v>
      </c>
      <c r="VEH398" s="62">
        <v>52141525</v>
      </c>
      <c r="VEI398" s="62">
        <v>52141525</v>
      </c>
      <c r="VEJ398" s="62">
        <v>52141525</v>
      </c>
      <c r="VEK398" s="62">
        <v>52141525</v>
      </c>
      <c r="VEL398" s="62">
        <v>52141525</v>
      </c>
      <c r="VEM398" s="62">
        <v>52141525</v>
      </c>
      <c r="VEN398" s="62">
        <v>52141525</v>
      </c>
      <c r="VEO398" s="62">
        <v>52141525</v>
      </c>
      <c r="VEP398" s="62">
        <v>52141525</v>
      </c>
      <c r="VEQ398" s="62">
        <v>52141525</v>
      </c>
      <c r="VER398" s="62">
        <v>52141525</v>
      </c>
      <c r="VES398" s="62">
        <v>52141525</v>
      </c>
      <c r="VET398" s="62">
        <v>52141525</v>
      </c>
      <c r="VEU398" s="62">
        <v>52141525</v>
      </c>
      <c r="VEV398" s="62">
        <v>52141525</v>
      </c>
      <c r="VEW398" s="62">
        <v>52141525</v>
      </c>
      <c r="VEX398" s="62">
        <v>52141525</v>
      </c>
      <c r="VEY398" s="62">
        <v>52141525</v>
      </c>
      <c r="VEZ398" s="62">
        <v>52141525</v>
      </c>
      <c r="VFA398" s="62">
        <v>52141525</v>
      </c>
      <c r="VFB398" s="62">
        <v>52141525</v>
      </c>
      <c r="VFC398" s="62">
        <v>52141525</v>
      </c>
      <c r="VFD398" s="62">
        <v>52141525</v>
      </c>
      <c r="VFE398" s="62">
        <v>52141525</v>
      </c>
      <c r="VFF398" s="62">
        <v>52141525</v>
      </c>
      <c r="VFG398" s="62">
        <v>52141525</v>
      </c>
      <c r="VFH398" s="62">
        <v>52141525</v>
      </c>
      <c r="VFI398" s="62">
        <v>52141525</v>
      </c>
      <c r="VFJ398" s="62">
        <v>52141525</v>
      </c>
      <c r="VFK398" s="62">
        <v>52141525</v>
      </c>
      <c r="VFL398" s="62">
        <v>52141525</v>
      </c>
      <c r="VFM398" s="62">
        <v>52141525</v>
      </c>
      <c r="VFN398" s="62">
        <v>52141525</v>
      </c>
      <c r="VFO398" s="62">
        <v>52141525</v>
      </c>
      <c r="VFP398" s="62">
        <v>52141525</v>
      </c>
      <c r="VFQ398" s="62">
        <v>52141525</v>
      </c>
      <c r="VFR398" s="62">
        <v>52141525</v>
      </c>
      <c r="VFS398" s="62">
        <v>52141525</v>
      </c>
      <c r="VFT398" s="62">
        <v>52141525</v>
      </c>
      <c r="VFU398" s="62">
        <v>52141525</v>
      </c>
      <c r="VFV398" s="62">
        <v>52141525</v>
      </c>
      <c r="VFW398" s="62">
        <v>52141525</v>
      </c>
      <c r="VFX398" s="62">
        <v>52141525</v>
      </c>
      <c r="VFY398" s="62">
        <v>52141525</v>
      </c>
      <c r="VFZ398" s="62">
        <v>52141525</v>
      </c>
      <c r="VGA398" s="62">
        <v>52141525</v>
      </c>
      <c r="VGB398" s="62">
        <v>52141525</v>
      </c>
      <c r="VGC398" s="62">
        <v>52141525</v>
      </c>
      <c r="VGD398" s="62">
        <v>52141525</v>
      </c>
      <c r="VGE398" s="62">
        <v>52141525</v>
      </c>
      <c r="VGF398" s="62">
        <v>52141525</v>
      </c>
      <c r="VGG398" s="62">
        <v>52141525</v>
      </c>
      <c r="VGH398" s="62">
        <v>52141525</v>
      </c>
      <c r="VGI398" s="62">
        <v>52141525</v>
      </c>
      <c r="VGJ398" s="62">
        <v>52141525</v>
      </c>
      <c r="VGK398" s="62">
        <v>52141525</v>
      </c>
      <c r="VGL398" s="62">
        <v>52141525</v>
      </c>
      <c r="VGM398" s="62">
        <v>52141525</v>
      </c>
      <c r="VGN398" s="62">
        <v>52141525</v>
      </c>
      <c r="VGO398" s="62">
        <v>52141525</v>
      </c>
      <c r="VGP398" s="62">
        <v>52141525</v>
      </c>
      <c r="VGQ398" s="62">
        <v>52141525</v>
      </c>
      <c r="VGR398" s="62">
        <v>52141525</v>
      </c>
      <c r="VGS398" s="62">
        <v>52141525</v>
      </c>
      <c r="VGT398" s="62">
        <v>52141525</v>
      </c>
      <c r="VGU398" s="62">
        <v>52141525</v>
      </c>
      <c r="VGV398" s="62">
        <v>52141525</v>
      </c>
      <c r="VGW398" s="62">
        <v>52141525</v>
      </c>
      <c r="VGX398" s="62">
        <v>52141525</v>
      </c>
      <c r="VGY398" s="62">
        <v>52141525</v>
      </c>
      <c r="VGZ398" s="62">
        <v>52141525</v>
      </c>
      <c r="VHA398" s="62">
        <v>52141525</v>
      </c>
      <c r="VHB398" s="62">
        <v>52141525</v>
      </c>
      <c r="VHC398" s="62">
        <v>52141525</v>
      </c>
      <c r="VHD398" s="62">
        <v>52141525</v>
      </c>
      <c r="VHE398" s="62">
        <v>52141525</v>
      </c>
      <c r="VHF398" s="62">
        <v>52141525</v>
      </c>
      <c r="VHG398" s="62">
        <v>52141525</v>
      </c>
      <c r="VHH398" s="62">
        <v>52141525</v>
      </c>
      <c r="VHI398" s="62">
        <v>52141525</v>
      </c>
      <c r="VHJ398" s="62">
        <v>52141525</v>
      </c>
      <c r="VHK398" s="62">
        <v>52141525</v>
      </c>
      <c r="VHL398" s="62">
        <v>52141525</v>
      </c>
      <c r="VHM398" s="62">
        <v>52141525</v>
      </c>
      <c r="VHN398" s="62">
        <v>52141525</v>
      </c>
      <c r="VHO398" s="62">
        <v>52141525</v>
      </c>
      <c r="VHP398" s="62">
        <v>52141525</v>
      </c>
      <c r="VHQ398" s="62">
        <v>52141525</v>
      </c>
      <c r="VHR398" s="62">
        <v>52141525</v>
      </c>
      <c r="VHS398" s="62">
        <v>52141525</v>
      </c>
      <c r="VHT398" s="62">
        <v>52141525</v>
      </c>
      <c r="VHU398" s="62">
        <v>52141525</v>
      </c>
      <c r="VHV398" s="62">
        <v>52141525</v>
      </c>
      <c r="VHW398" s="62">
        <v>52141525</v>
      </c>
      <c r="VHX398" s="62">
        <v>52141525</v>
      </c>
      <c r="VHY398" s="62">
        <v>52141525</v>
      </c>
      <c r="VHZ398" s="62">
        <v>52141525</v>
      </c>
      <c r="VIA398" s="62">
        <v>52141525</v>
      </c>
      <c r="VIB398" s="62">
        <v>52141525</v>
      </c>
      <c r="VIC398" s="62">
        <v>52141525</v>
      </c>
      <c r="VID398" s="62">
        <v>52141525</v>
      </c>
      <c r="VIE398" s="62">
        <v>52141525</v>
      </c>
      <c r="VIF398" s="62">
        <v>52141525</v>
      </c>
      <c r="VIG398" s="62">
        <v>52141525</v>
      </c>
      <c r="VIH398" s="62">
        <v>52141525</v>
      </c>
      <c r="VII398" s="62">
        <v>52141525</v>
      </c>
      <c r="VIJ398" s="62">
        <v>52141525</v>
      </c>
      <c r="VIK398" s="62">
        <v>52141525</v>
      </c>
      <c r="VIL398" s="62">
        <v>52141525</v>
      </c>
      <c r="VIM398" s="62">
        <v>52141525</v>
      </c>
      <c r="VIN398" s="62">
        <v>52141525</v>
      </c>
      <c r="VIO398" s="62">
        <v>52141525</v>
      </c>
      <c r="VIP398" s="62">
        <v>52141525</v>
      </c>
      <c r="VIQ398" s="62">
        <v>52141525</v>
      </c>
      <c r="VIR398" s="62">
        <v>52141525</v>
      </c>
      <c r="VIS398" s="62">
        <v>52141525</v>
      </c>
      <c r="VIT398" s="62">
        <v>52141525</v>
      </c>
      <c r="VIU398" s="62">
        <v>52141525</v>
      </c>
      <c r="VIV398" s="62">
        <v>52141525</v>
      </c>
      <c r="VIW398" s="62">
        <v>52141525</v>
      </c>
      <c r="VIX398" s="62">
        <v>52141525</v>
      </c>
      <c r="VIY398" s="62">
        <v>52141525</v>
      </c>
      <c r="VIZ398" s="62">
        <v>52141525</v>
      </c>
      <c r="VJA398" s="62">
        <v>52141525</v>
      </c>
      <c r="VJB398" s="62">
        <v>52141525</v>
      </c>
      <c r="VJC398" s="62">
        <v>52141525</v>
      </c>
      <c r="VJD398" s="62">
        <v>52141525</v>
      </c>
      <c r="VJE398" s="62">
        <v>52141525</v>
      </c>
      <c r="VJF398" s="62">
        <v>52141525</v>
      </c>
      <c r="VJG398" s="62">
        <v>52141525</v>
      </c>
      <c r="VJH398" s="62">
        <v>52141525</v>
      </c>
      <c r="VJI398" s="62">
        <v>52141525</v>
      </c>
      <c r="VJJ398" s="62">
        <v>52141525</v>
      </c>
      <c r="VJK398" s="62">
        <v>52141525</v>
      </c>
      <c r="VJL398" s="62">
        <v>52141525</v>
      </c>
      <c r="VJM398" s="62">
        <v>52141525</v>
      </c>
      <c r="VJN398" s="62">
        <v>52141525</v>
      </c>
      <c r="VJO398" s="62">
        <v>52141525</v>
      </c>
      <c r="VJP398" s="62">
        <v>52141525</v>
      </c>
      <c r="VJQ398" s="62">
        <v>52141525</v>
      </c>
      <c r="VJR398" s="62">
        <v>52141525</v>
      </c>
      <c r="VJS398" s="62">
        <v>52141525</v>
      </c>
      <c r="VJT398" s="62">
        <v>52141525</v>
      </c>
      <c r="VJU398" s="62">
        <v>52141525</v>
      </c>
      <c r="VJV398" s="62">
        <v>52141525</v>
      </c>
      <c r="VJW398" s="62">
        <v>52141525</v>
      </c>
      <c r="VJX398" s="62">
        <v>52141525</v>
      </c>
      <c r="VJY398" s="62">
        <v>52141525</v>
      </c>
      <c r="VJZ398" s="62">
        <v>52141525</v>
      </c>
      <c r="VKA398" s="62">
        <v>52141525</v>
      </c>
      <c r="VKB398" s="62">
        <v>52141525</v>
      </c>
      <c r="VKC398" s="62">
        <v>52141525</v>
      </c>
      <c r="VKD398" s="62">
        <v>52141525</v>
      </c>
      <c r="VKE398" s="62">
        <v>52141525</v>
      </c>
      <c r="VKF398" s="62">
        <v>52141525</v>
      </c>
      <c r="VKG398" s="62">
        <v>52141525</v>
      </c>
      <c r="VKH398" s="62">
        <v>52141525</v>
      </c>
      <c r="VKI398" s="62">
        <v>52141525</v>
      </c>
      <c r="VKJ398" s="62">
        <v>52141525</v>
      </c>
      <c r="VKK398" s="62">
        <v>52141525</v>
      </c>
      <c r="VKL398" s="62">
        <v>52141525</v>
      </c>
      <c r="VKM398" s="62">
        <v>52141525</v>
      </c>
      <c r="VKN398" s="62">
        <v>52141525</v>
      </c>
      <c r="VKO398" s="62">
        <v>52141525</v>
      </c>
      <c r="VKP398" s="62">
        <v>52141525</v>
      </c>
      <c r="VKQ398" s="62">
        <v>52141525</v>
      </c>
      <c r="VKR398" s="62">
        <v>52141525</v>
      </c>
      <c r="VKS398" s="62">
        <v>52141525</v>
      </c>
      <c r="VKT398" s="62">
        <v>52141525</v>
      </c>
      <c r="VKU398" s="62">
        <v>52141525</v>
      </c>
      <c r="VKV398" s="62">
        <v>52141525</v>
      </c>
      <c r="VKW398" s="62">
        <v>52141525</v>
      </c>
      <c r="VKX398" s="62">
        <v>52141525</v>
      </c>
      <c r="VKY398" s="62">
        <v>52141525</v>
      </c>
      <c r="VKZ398" s="62">
        <v>52141525</v>
      </c>
      <c r="VLA398" s="62">
        <v>52141525</v>
      </c>
      <c r="VLB398" s="62">
        <v>52141525</v>
      </c>
      <c r="VLC398" s="62">
        <v>52141525</v>
      </c>
      <c r="VLD398" s="62">
        <v>52141525</v>
      </c>
      <c r="VLE398" s="62">
        <v>52141525</v>
      </c>
      <c r="VLF398" s="62">
        <v>52141525</v>
      </c>
      <c r="VLG398" s="62">
        <v>52141525</v>
      </c>
      <c r="VLH398" s="62">
        <v>52141525</v>
      </c>
      <c r="VLI398" s="62">
        <v>52141525</v>
      </c>
      <c r="VLJ398" s="62">
        <v>52141525</v>
      </c>
      <c r="VLK398" s="62">
        <v>52141525</v>
      </c>
      <c r="VLL398" s="62">
        <v>52141525</v>
      </c>
      <c r="VLM398" s="62">
        <v>52141525</v>
      </c>
      <c r="VLN398" s="62">
        <v>52141525</v>
      </c>
      <c r="VLO398" s="62">
        <v>52141525</v>
      </c>
      <c r="VLP398" s="62">
        <v>52141525</v>
      </c>
      <c r="VLQ398" s="62">
        <v>52141525</v>
      </c>
      <c r="VLR398" s="62">
        <v>52141525</v>
      </c>
      <c r="VLS398" s="62">
        <v>52141525</v>
      </c>
      <c r="VLT398" s="62">
        <v>52141525</v>
      </c>
      <c r="VLU398" s="62">
        <v>52141525</v>
      </c>
      <c r="VLV398" s="62">
        <v>52141525</v>
      </c>
      <c r="VLW398" s="62">
        <v>52141525</v>
      </c>
      <c r="VLX398" s="62">
        <v>52141525</v>
      </c>
      <c r="VLY398" s="62">
        <v>52141525</v>
      </c>
      <c r="VLZ398" s="62">
        <v>52141525</v>
      </c>
      <c r="VMA398" s="62">
        <v>52141525</v>
      </c>
      <c r="VMB398" s="62">
        <v>52141525</v>
      </c>
      <c r="VMC398" s="62">
        <v>52141525</v>
      </c>
      <c r="VMD398" s="62">
        <v>52141525</v>
      </c>
      <c r="VME398" s="62">
        <v>52141525</v>
      </c>
      <c r="VMF398" s="62">
        <v>52141525</v>
      </c>
      <c r="VMG398" s="62">
        <v>52141525</v>
      </c>
      <c r="VMH398" s="62">
        <v>52141525</v>
      </c>
      <c r="VMI398" s="62">
        <v>52141525</v>
      </c>
      <c r="VMJ398" s="62">
        <v>52141525</v>
      </c>
      <c r="VMK398" s="62">
        <v>52141525</v>
      </c>
      <c r="VML398" s="62">
        <v>52141525</v>
      </c>
      <c r="VMM398" s="62">
        <v>52141525</v>
      </c>
      <c r="VMN398" s="62">
        <v>52141525</v>
      </c>
      <c r="VMO398" s="62">
        <v>52141525</v>
      </c>
      <c r="VMP398" s="62">
        <v>52141525</v>
      </c>
      <c r="VMQ398" s="62">
        <v>52141525</v>
      </c>
      <c r="VMR398" s="62">
        <v>52141525</v>
      </c>
      <c r="VMS398" s="62">
        <v>52141525</v>
      </c>
      <c r="VMT398" s="62">
        <v>52141525</v>
      </c>
      <c r="VMU398" s="62">
        <v>52141525</v>
      </c>
      <c r="VMV398" s="62">
        <v>52141525</v>
      </c>
      <c r="VMW398" s="62">
        <v>52141525</v>
      </c>
      <c r="VMX398" s="62">
        <v>52141525</v>
      </c>
      <c r="VMY398" s="62">
        <v>52141525</v>
      </c>
      <c r="VMZ398" s="62">
        <v>52141525</v>
      </c>
      <c r="VNA398" s="62">
        <v>52141525</v>
      </c>
      <c r="VNB398" s="62">
        <v>52141525</v>
      </c>
      <c r="VNC398" s="62">
        <v>52141525</v>
      </c>
      <c r="VND398" s="62">
        <v>52141525</v>
      </c>
      <c r="VNE398" s="62">
        <v>52141525</v>
      </c>
      <c r="VNF398" s="62">
        <v>52141525</v>
      </c>
      <c r="VNG398" s="62">
        <v>52141525</v>
      </c>
      <c r="VNH398" s="62">
        <v>52141525</v>
      </c>
      <c r="VNI398" s="62">
        <v>52141525</v>
      </c>
      <c r="VNJ398" s="62">
        <v>52141525</v>
      </c>
      <c r="VNK398" s="62">
        <v>52141525</v>
      </c>
      <c r="VNL398" s="62">
        <v>52141525</v>
      </c>
      <c r="VNM398" s="62">
        <v>52141525</v>
      </c>
      <c r="VNN398" s="62">
        <v>52141525</v>
      </c>
      <c r="VNO398" s="62">
        <v>52141525</v>
      </c>
      <c r="VNP398" s="62">
        <v>52141525</v>
      </c>
      <c r="VNQ398" s="62">
        <v>52141525</v>
      </c>
      <c r="VNR398" s="62">
        <v>52141525</v>
      </c>
      <c r="VNS398" s="62">
        <v>52141525</v>
      </c>
      <c r="VNT398" s="62">
        <v>52141525</v>
      </c>
      <c r="VNU398" s="62">
        <v>52141525</v>
      </c>
      <c r="VNV398" s="62">
        <v>52141525</v>
      </c>
      <c r="VNW398" s="62">
        <v>52141525</v>
      </c>
      <c r="VNX398" s="62">
        <v>52141525</v>
      </c>
      <c r="VNY398" s="62">
        <v>52141525</v>
      </c>
      <c r="VNZ398" s="62">
        <v>52141525</v>
      </c>
      <c r="VOA398" s="62">
        <v>52141525</v>
      </c>
      <c r="VOB398" s="62">
        <v>52141525</v>
      </c>
      <c r="VOC398" s="62">
        <v>52141525</v>
      </c>
      <c r="VOD398" s="62">
        <v>52141525</v>
      </c>
      <c r="VOE398" s="62">
        <v>52141525</v>
      </c>
      <c r="VOF398" s="62">
        <v>52141525</v>
      </c>
      <c r="VOG398" s="62">
        <v>52141525</v>
      </c>
      <c r="VOH398" s="62">
        <v>52141525</v>
      </c>
      <c r="VOI398" s="62">
        <v>52141525</v>
      </c>
      <c r="VOJ398" s="62">
        <v>52141525</v>
      </c>
      <c r="VOK398" s="62">
        <v>52141525</v>
      </c>
      <c r="VOL398" s="62">
        <v>52141525</v>
      </c>
      <c r="VOM398" s="62">
        <v>52141525</v>
      </c>
      <c r="VON398" s="62">
        <v>52141525</v>
      </c>
      <c r="VOO398" s="62">
        <v>52141525</v>
      </c>
      <c r="VOP398" s="62">
        <v>52141525</v>
      </c>
      <c r="VOQ398" s="62">
        <v>52141525</v>
      </c>
      <c r="VOR398" s="62">
        <v>52141525</v>
      </c>
      <c r="VOS398" s="62">
        <v>52141525</v>
      </c>
      <c r="VOT398" s="62">
        <v>52141525</v>
      </c>
      <c r="VOU398" s="62">
        <v>52141525</v>
      </c>
      <c r="VOV398" s="62">
        <v>52141525</v>
      </c>
      <c r="VOW398" s="62">
        <v>52141525</v>
      </c>
      <c r="VOX398" s="62">
        <v>52141525</v>
      </c>
      <c r="VOY398" s="62">
        <v>52141525</v>
      </c>
      <c r="VOZ398" s="62">
        <v>52141525</v>
      </c>
      <c r="VPA398" s="62">
        <v>52141525</v>
      </c>
      <c r="VPB398" s="62">
        <v>52141525</v>
      </c>
      <c r="VPC398" s="62">
        <v>52141525</v>
      </c>
      <c r="VPD398" s="62">
        <v>52141525</v>
      </c>
      <c r="VPE398" s="62">
        <v>52141525</v>
      </c>
      <c r="VPF398" s="62">
        <v>52141525</v>
      </c>
      <c r="VPG398" s="62">
        <v>52141525</v>
      </c>
      <c r="VPH398" s="62">
        <v>52141525</v>
      </c>
      <c r="VPI398" s="62">
        <v>52141525</v>
      </c>
      <c r="VPJ398" s="62">
        <v>52141525</v>
      </c>
      <c r="VPK398" s="62">
        <v>52141525</v>
      </c>
      <c r="VPL398" s="62">
        <v>52141525</v>
      </c>
      <c r="VPM398" s="62">
        <v>52141525</v>
      </c>
      <c r="VPN398" s="62">
        <v>52141525</v>
      </c>
      <c r="VPO398" s="62">
        <v>52141525</v>
      </c>
      <c r="VPP398" s="62">
        <v>52141525</v>
      </c>
      <c r="VPQ398" s="62">
        <v>52141525</v>
      </c>
      <c r="VPR398" s="62">
        <v>52141525</v>
      </c>
      <c r="VPS398" s="62">
        <v>52141525</v>
      </c>
      <c r="VPT398" s="62">
        <v>52141525</v>
      </c>
      <c r="VPU398" s="62">
        <v>52141525</v>
      </c>
      <c r="VPV398" s="62">
        <v>52141525</v>
      </c>
      <c r="VPW398" s="62">
        <v>52141525</v>
      </c>
      <c r="VPX398" s="62">
        <v>52141525</v>
      </c>
      <c r="VPY398" s="62">
        <v>52141525</v>
      </c>
      <c r="VPZ398" s="62">
        <v>52141525</v>
      </c>
      <c r="VQA398" s="62">
        <v>52141525</v>
      </c>
      <c r="VQB398" s="62">
        <v>52141525</v>
      </c>
      <c r="VQC398" s="62">
        <v>52141525</v>
      </c>
      <c r="VQD398" s="62">
        <v>52141525</v>
      </c>
      <c r="VQE398" s="62">
        <v>52141525</v>
      </c>
      <c r="VQF398" s="62">
        <v>52141525</v>
      </c>
      <c r="VQG398" s="62">
        <v>52141525</v>
      </c>
      <c r="VQH398" s="62">
        <v>52141525</v>
      </c>
      <c r="VQI398" s="62">
        <v>52141525</v>
      </c>
      <c r="VQJ398" s="62">
        <v>52141525</v>
      </c>
      <c r="VQK398" s="62">
        <v>52141525</v>
      </c>
      <c r="VQL398" s="62">
        <v>52141525</v>
      </c>
      <c r="VQM398" s="62">
        <v>52141525</v>
      </c>
      <c r="VQN398" s="62">
        <v>52141525</v>
      </c>
      <c r="VQO398" s="62">
        <v>52141525</v>
      </c>
      <c r="VQP398" s="62">
        <v>52141525</v>
      </c>
      <c r="VQQ398" s="62">
        <v>52141525</v>
      </c>
      <c r="VQR398" s="62">
        <v>52141525</v>
      </c>
      <c r="VQS398" s="62">
        <v>52141525</v>
      </c>
      <c r="VQT398" s="62">
        <v>52141525</v>
      </c>
      <c r="VQU398" s="62">
        <v>52141525</v>
      </c>
      <c r="VQV398" s="62">
        <v>52141525</v>
      </c>
      <c r="VQW398" s="62">
        <v>52141525</v>
      </c>
      <c r="VQX398" s="62">
        <v>52141525</v>
      </c>
      <c r="VQY398" s="62">
        <v>52141525</v>
      </c>
      <c r="VQZ398" s="62">
        <v>52141525</v>
      </c>
      <c r="VRA398" s="62">
        <v>52141525</v>
      </c>
      <c r="VRB398" s="62">
        <v>52141525</v>
      </c>
      <c r="VRC398" s="62">
        <v>52141525</v>
      </c>
      <c r="VRD398" s="62">
        <v>52141525</v>
      </c>
      <c r="VRE398" s="62">
        <v>52141525</v>
      </c>
      <c r="VRF398" s="62">
        <v>52141525</v>
      </c>
      <c r="VRG398" s="62">
        <v>52141525</v>
      </c>
      <c r="VRH398" s="62">
        <v>52141525</v>
      </c>
      <c r="VRI398" s="62">
        <v>52141525</v>
      </c>
      <c r="VRJ398" s="62">
        <v>52141525</v>
      </c>
      <c r="VRK398" s="62">
        <v>52141525</v>
      </c>
      <c r="VRL398" s="62">
        <v>52141525</v>
      </c>
      <c r="VRM398" s="62">
        <v>52141525</v>
      </c>
      <c r="VRN398" s="62">
        <v>52141525</v>
      </c>
      <c r="VRO398" s="62">
        <v>52141525</v>
      </c>
      <c r="VRP398" s="62">
        <v>52141525</v>
      </c>
      <c r="VRQ398" s="62">
        <v>52141525</v>
      </c>
      <c r="VRR398" s="62">
        <v>52141525</v>
      </c>
      <c r="VRS398" s="62">
        <v>52141525</v>
      </c>
      <c r="VRT398" s="62">
        <v>52141525</v>
      </c>
      <c r="VRU398" s="62">
        <v>52141525</v>
      </c>
      <c r="VRV398" s="62">
        <v>52141525</v>
      </c>
      <c r="VRW398" s="62">
        <v>52141525</v>
      </c>
      <c r="VRX398" s="62">
        <v>52141525</v>
      </c>
      <c r="VRY398" s="62">
        <v>52141525</v>
      </c>
      <c r="VRZ398" s="62">
        <v>52141525</v>
      </c>
      <c r="VSA398" s="62">
        <v>52141525</v>
      </c>
      <c r="VSB398" s="62">
        <v>52141525</v>
      </c>
      <c r="VSC398" s="62">
        <v>52141525</v>
      </c>
      <c r="VSD398" s="62">
        <v>52141525</v>
      </c>
      <c r="VSE398" s="62">
        <v>52141525</v>
      </c>
      <c r="VSF398" s="62">
        <v>52141525</v>
      </c>
      <c r="VSG398" s="62">
        <v>52141525</v>
      </c>
      <c r="VSH398" s="62">
        <v>52141525</v>
      </c>
      <c r="VSI398" s="62">
        <v>52141525</v>
      </c>
      <c r="VSJ398" s="62">
        <v>52141525</v>
      </c>
      <c r="VSK398" s="62">
        <v>52141525</v>
      </c>
      <c r="VSL398" s="62">
        <v>52141525</v>
      </c>
      <c r="VSM398" s="62">
        <v>52141525</v>
      </c>
      <c r="VSN398" s="62">
        <v>52141525</v>
      </c>
      <c r="VSO398" s="62">
        <v>52141525</v>
      </c>
      <c r="VSP398" s="62">
        <v>52141525</v>
      </c>
      <c r="VSQ398" s="62">
        <v>52141525</v>
      </c>
      <c r="VSR398" s="62">
        <v>52141525</v>
      </c>
      <c r="VSS398" s="62">
        <v>52141525</v>
      </c>
      <c r="VST398" s="62">
        <v>52141525</v>
      </c>
      <c r="VSU398" s="62">
        <v>52141525</v>
      </c>
      <c r="VSV398" s="62">
        <v>52141525</v>
      </c>
      <c r="VSW398" s="62">
        <v>52141525</v>
      </c>
      <c r="VSX398" s="62">
        <v>52141525</v>
      </c>
      <c r="VSY398" s="62">
        <v>52141525</v>
      </c>
      <c r="VSZ398" s="62">
        <v>52141525</v>
      </c>
      <c r="VTA398" s="62">
        <v>52141525</v>
      </c>
      <c r="VTB398" s="62">
        <v>52141525</v>
      </c>
      <c r="VTC398" s="62">
        <v>52141525</v>
      </c>
      <c r="VTD398" s="62">
        <v>52141525</v>
      </c>
      <c r="VTE398" s="62">
        <v>52141525</v>
      </c>
      <c r="VTF398" s="62">
        <v>52141525</v>
      </c>
      <c r="VTG398" s="62">
        <v>52141525</v>
      </c>
      <c r="VTH398" s="62">
        <v>52141525</v>
      </c>
      <c r="VTI398" s="62">
        <v>52141525</v>
      </c>
      <c r="VTJ398" s="62">
        <v>52141525</v>
      </c>
      <c r="VTK398" s="62">
        <v>52141525</v>
      </c>
      <c r="VTL398" s="62">
        <v>52141525</v>
      </c>
      <c r="VTM398" s="62">
        <v>52141525</v>
      </c>
      <c r="VTN398" s="62">
        <v>52141525</v>
      </c>
      <c r="VTO398" s="62">
        <v>52141525</v>
      </c>
      <c r="VTP398" s="62">
        <v>52141525</v>
      </c>
      <c r="VTQ398" s="62">
        <v>52141525</v>
      </c>
      <c r="VTR398" s="62">
        <v>52141525</v>
      </c>
      <c r="VTS398" s="62">
        <v>52141525</v>
      </c>
      <c r="VTT398" s="62">
        <v>52141525</v>
      </c>
      <c r="VTU398" s="62">
        <v>52141525</v>
      </c>
      <c r="VTV398" s="62">
        <v>52141525</v>
      </c>
      <c r="VTW398" s="62">
        <v>52141525</v>
      </c>
      <c r="VTX398" s="62">
        <v>52141525</v>
      </c>
      <c r="VTY398" s="62">
        <v>52141525</v>
      </c>
      <c r="VTZ398" s="62">
        <v>52141525</v>
      </c>
      <c r="VUA398" s="62">
        <v>52141525</v>
      </c>
      <c r="VUB398" s="62">
        <v>52141525</v>
      </c>
      <c r="VUC398" s="62">
        <v>52141525</v>
      </c>
      <c r="VUD398" s="62">
        <v>52141525</v>
      </c>
      <c r="VUE398" s="62">
        <v>52141525</v>
      </c>
      <c r="VUF398" s="62">
        <v>52141525</v>
      </c>
      <c r="VUG398" s="62">
        <v>52141525</v>
      </c>
      <c r="VUH398" s="62">
        <v>52141525</v>
      </c>
      <c r="VUI398" s="62">
        <v>52141525</v>
      </c>
      <c r="VUJ398" s="62">
        <v>52141525</v>
      </c>
      <c r="VUK398" s="62">
        <v>52141525</v>
      </c>
      <c r="VUL398" s="62">
        <v>52141525</v>
      </c>
      <c r="VUM398" s="62">
        <v>52141525</v>
      </c>
      <c r="VUN398" s="62">
        <v>52141525</v>
      </c>
      <c r="VUO398" s="62">
        <v>52141525</v>
      </c>
      <c r="VUP398" s="62">
        <v>52141525</v>
      </c>
      <c r="VUQ398" s="62">
        <v>52141525</v>
      </c>
      <c r="VUR398" s="62">
        <v>52141525</v>
      </c>
      <c r="VUS398" s="62">
        <v>52141525</v>
      </c>
      <c r="VUT398" s="62">
        <v>52141525</v>
      </c>
      <c r="VUU398" s="62">
        <v>52141525</v>
      </c>
      <c r="VUV398" s="62">
        <v>52141525</v>
      </c>
      <c r="VUW398" s="62">
        <v>52141525</v>
      </c>
      <c r="VUX398" s="62">
        <v>52141525</v>
      </c>
      <c r="VUY398" s="62">
        <v>52141525</v>
      </c>
      <c r="VUZ398" s="62">
        <v>52141525</v>
      </c>
      <c r="VVA398" s="62">
        <v>52141525</v>
      </c>
      <c r="VVB398" s="62">
        <v>52141525</v>
      </c>
      <c r="VVC398" s="62">
        <v>52141525</v>
      </c>
      <c r="VVD398" s="62">
        <v>52141525</v>
      </c>
      <c r="VVE398" s="62">
        <v>52141525</v>
      </c>
      <c r="VVF398" s="62">
        <v>52141525</v>
      </c>
      <c r="VVG398" s="62">
        <v>52141525</v>
      </c>
      <c r="VVH398" s="62">
        <v>52141525</v>
      </c>
      <c r="VVI398" s="62">
        <v>52141525</v>
      </c>
      <c r="VVJ398" s="62">
        <v>52141525</v>
      </c>
      <c r="VVK398" s="62">
        <v>52141525</v>
      </c>
      <c r="VVL398" s="62">
        <v>52141525</v>
      </c>
      <c r="VVM398" s="62">
        <v>52141525</v>
      </c>
      <c r="VVN398" s="62">
        <v>52141525</v>
      </c>
      <c r="VVO398" s="62">
        <v>52141525</v>
      </c>
      <c r="VVP398" s="62">
        <v>52141525</v>
      </c>
      <c r="VVQ398" s="62">
        <v>52141525</v>
      </c>
      <c r="VVR398" s="62">
        <v>52141525</v>
      </c>
      <c r="VVS398" s="62">
        <v>52141525</v>
      </c>
      <c r="VVT398" s="62">
        <v>52141525</v>
      </c>
      <c r="VVU398" s="62">
        <v>52141525</v>
      </c>
      <c r="VVV398" s="62">
        <v>52141525</v>
      </c>
      <c r="VVW398" s="62">
        <v>52141525</v>
      </c>
      <c r="VVX398" s="62">
        <v>52141525</v>
      </c>
      <c r="VVY398" s="62">
        <v>52141525</v>
      </c>
      <c r="VVZ398" s="62">
        <v>52141525</v>
      </c>
      <c r="VWA398" s="62">
        <v>52141525</v>
      </c>
      <c r="VWB398" s="62">
        <v>52141525</v>
      </c>
      <c r="VWC398" s="62">
        <v>52141525</v>
      </c>
      <c r="VWD398" s="62">
        <v>52141525</v>
      </c>
      <c r="VWE398" s="62">
        <v>52141525</v>
      </c>
      <c r="VWF398" s="62">
        <v>52141525</v>
      </c>
      <c r="VWG398" s="62">
        <v>52141525</v>
      </c>
      <c r="VWH398" s="62">
        <v>52141525</v>
      </c>
      <c r="VWI398" s="62">
        <v>52141525</v>
      </c>
      <c r="VWJ398" s="62">
        <v>52141525</v>
      </c>
      <c r="VWK398" s="62">
        <v>52141525</v>
      </c>
      <c r="VWL398" s="62">
        <v>52141525</v>
      </c>
      <c r="VWM398" s="62">
        <v>52141525</v>
      </c>
      <c r="VWN398" s="62">
        <v>52141525</v>
      </c>
      <c r="VWO398" s="62">
        <v>52141525</v>
      </c>
      <c r="VWP398" s="62">
        <v>52141525</v>
      </c>
      <c r="VWQ398" s="62">
        <v>52141525</v>
      </c>
      <c r="VWR398" s="62">
        <v>52141525</v>
      </c>
      <c r="VWS398" s="62">
        <v>52141525</v>
      </c>
      <c r="VWT398" s="62">
        <v>52141525</v>
      </c>
      <c r="VWU398" s="62">
        <v>52141525</v>
      </c>
      <c r="VWV398" s="62">
        <v>52141525</v>
      </c>
      <c r="VWW398" s="62">
        <v>52141525</v>
      </c>
      <c r="VWX398" s="62">
        <v>52141525</v>
      </c>
      <c r="VWY398" s="62">
        <v>52141525</v>
      </c>
      <c r="VWZ398" s="62">
        <v>52141525</v>
      </c>
      <c r="VXA398" s="62">
        <v>52141525</v>
      </c>
      <c r="VXB398" s="62">
        <v>52141525</v>
      </c>
      <c r="VXC398" s="62">
        <v>52141525</v>
      </c>
      <c r="VXD398" s="62">
        <v>52141525</v>
      </c>
      <c r="VXE398" s="62">
        <v>52141525</v>
      </c>
      <c r="VXF398" s="62">
        <v>52141525</v>
      </c>
      <c r="VXG398" s="62">
        <v>52141525</v>
      </c>
      <c r="VXH398" s="62">
        <v>52141525</v>
      </c>
      <c r="VXI398" s="62">
        <v>52141525</v>
      </c>
      <c r="VXJ398" s="62">
        <v>52141525</v>
      </c>
      <c r="VXK398" s="62">
        <v>52141525</v>
      </c>
      <c r="VXL398" s="62">
        <v>52141525</v>
      </c>
      <c r="VXM398" s="62">
        <v>52141525</v>
      </c>
      <c r="VXN398" s="62">
        <v>52141525</v>
      </c>
      <c r="VXO398" s="62">
        <v>52141525</v>
      </c>
      <c r="VXP398" s="62">
        <v>52141525</v>
      </c>
      <c r="VXQ398" s="62">
        <v>52141525</v>
      </c>
      <c r="VXR398" s="62">
        <v>52141525</v>
      </c>
      <c r="VXS398" s="62">
        <v>52141525</v>
      </c>
      <c r="VXT398" s="62">
        <v>52141525</v>
      </c>
      <c r="VXU398" s="62">
        <v>52141525</v>
      </c>
      <c r="VXV398" s="62">
        <v>52141525</v>
      </c>
      <c r="VXW398" s="62">
        <v>52141525</v>
      </c>
      <c r="VXX398" s="62">
        <v>52141525</v>
      </c>
      <c r="VXY398" s="62">
        <v>52141525</v>
      </c>
      <c r="VXZ398" s="62">
        <v>52141525</v>
      </c>
      <c r="VYA398" s="62">
        <v>52141525</v>
      </c>
      <c r="VYB398" s="62">
        <v>52141525</v>
      </c>
      <c r="VYC398" s="62">
        <v>52141525</v>
      </c>
      <c r="VYD398" s="62">
        <v>52141525</v>
      </c>
      <c r="VYE398" s="62">
        <v>52141525</v>
      </c>
      <c r="VYF398" s="62">
        <v>52141525</v>
      </c>
      <c r="VYG398" s="62">
        <v>52141525</v>
      </c>
      <c r="VYH398" s="62">
        <v>52141525</v>
      </c>
      <c r="VYI398" s="62">
        <v>52141525</v>
      </c>
      <c r="VYJ398" s="62">
        <v>52141525</v>
      </c>
      <c r="VYK398" s="62">
        <v>52141525</v>
      </c>
      <c r="VYL398" s="62">
        <v>52141525</v>
      </c>
      <c r="VYM398" s="62">
        <v>52141525</v>
      </c>
      <c r="VYN398" s="62">
        <v>52141525</v>
      </c>
      <c r="VYO398" s="62">
        <v>52141525</v>
      </c>
      <c r="VYP398" s="62">
        <v>52141525</v>
      </c>
      <c r="VYQ398" s="62">
        <v>52141525</v>
      </c>
      <c r="VYR398" s="62">
        <v>52141525</v>
      </c>
      <c r="VYS398" s="62">
        <v>52141525</v>
      </c>
      <c r="VYT398" s="62">
        <v>52141525</v>
      </c>
      <c r="VYU398" s="62">
        <v>52141525</v>
      </c>
      <c r="VYV398" s="62">
        <v>52141525</v>
      </c>
      <c r="VYW398" s="62">
        <v>52141525</v>
      </c>
      <c r="VYX398" s="62">
        <v>52141525</v>
      </c>
      <c r="VYY398" s="62">
        <v>52141525</v>
      </c>
      <c r="VYZ398" s="62">
        <v>52141525</v>
      </c>
      <c r="VZA398" s="62">
        <v>52141525</v>
      </c>
      <c r="VZB398" s="62">
        <v>52141525</v>
      </c>
      <c r="VZC398" s="62">
        <v>52141525</v>
      </c>
      <c r="VZD398" s="62">
        <v>52141525</v>
      </c>
      <c r="VZE398" s="62">
        <v>52141525</v>
      </c>
      <c r="VZF398" s="62">
        <v>52141525</v>
      </c>
      <c r="VZG398" s="62">
        <v>52141525</v>
      </c>
      <c r="VZH398" s="62">
        <v>52141525</v>
      </c>
      <c r="VZI398" s="62">
        <v>52141525</v>
      </c>
      <c r="VZJ398" s="62">
        <v>52141525</v>
      </c>
      <c r="VZK398" s="62">
        <v>52141525</v>
      </c>
      <c r="VZL398" s="62">
        <v>52141525</v>
      </c>
      <c r="VZM398" s="62">
        <v>52141525</v>
      </c>
      <c r="VZN398" s="62">
        <v>52141525</v>
      </c>
      <c r="VZO398" s="62">
        <v>52141525</v>
      </c>
      <c r="VZP398" s="62">
        <v>52141525</v>
      </c>
      <c r="VZQ398" s="62">
        <v>52141525</v>
      </c>
      <c r="VZR398" s="62">
        <v>52141525</v>
      </c>
      <c r="VZS398" s="62">
        <v>52141525</v>
      </c>
      <c r="VZT398" s="62">
        <v>52141525</v>
      </c>
      <c r="VZU398" s="62">
        <v>52141525</v>
      </c>
      <c r="VZV398" s="62">
        <v>52141525</v>
      </c>
      <c r="VZW398" s="62">
        <v>52141525</v>
      </c>
      <c r="VZX398" s="62">
        <v>52141525</v>
      </c>
      <c r="VZY398" s="62">
        <v>52141525</v>
      </c>
      <c r="VZZ398" s="62">
        <v>52141525</v>
      </c>
      <c r="WAA398" s="62">
        <v>52141525</v>
      </c>
      <c r="WAB398" s="62">
        <v>52141525</v>
      </c>
      <c r="WAC398" s="62">
        <v>52141525</v>
      </c>
      <c r="WAD398" s="62">
        <v>52141525</v>
      </c>
      <c r="WAE398" s="62">
        <v>52141525</v>
      </c>
      <c r="WAF398" s="62">
        <v>52141525</v>
      </c>
      <c r="WAG398" s="62">
        <v>52141525</v>
      </c>
      <c r="WAH398" s="62">
        <v>52141525</v>
      </c>
      <c r="WAI398" s="62">
        <v>52141525</v>
      </c>
      <c r="WAJ398" s="62">
        <v>52141525</v>
      </c>
      <c r="WAK398" s="62">
        <v>52141525</v>
      </c>
      <c r="WAL398" s="62">
        <v>52141525</v>
      </c>
      <c r="WAM398" s="62">
        <v>52141525</v>
      </c>
      <c r="WAN398" s="62">
        <v>52141525</v>
      </c>
      <c r="WAO398" s="62">
        <v>52141525</v>
      </c>
      <c r="WAP398" s="62">
        <v>52141525</v>
      </c>
      <c r="WAQ398" s="62">
        <v>52141525</v>
      </c>
      <c r="WAR398" s="62">
        <v>52141525</v>
      </c>
      <c r="WAS398" s="62">
        <v>52141525</v>
      </c>
      <c r="WAT398" s="62">
        <v>52141525</v>
      </c>
      <c r="WAU398" s="62">
        <v>52141525</v>
      </c>
      <c r="WAV398" s="62">
        <v>52141525</v>
      </c>
      <c r="WAW398" s="62">
        <v>52141525</v>
      </c>
      <c r="WAX398" s="62">
        <v>52141525</v>
      </c>
      <c r="WAY398" s="62">
        <v>52141525</v>
      </c>
      <c r="WAZ398" s="62">
        <v>52141525</v>
      </c>
      <c r="WBA398" s="62">
        <v>52141525</v>
      </c>
      <c r="WBB398" s="62">
        <v>52141525</v>
      </c>
      <c r="WBC398" s="62">
        <v>52141525</v>
      </c>
      <c r="WBD398" s="62">
        <v>52141525</v>
      </c>
      <c r="WBE398" s="62">
        <v>52141525</v>
      </c>
      <c r="WBF398" s="62">
        <v>52141525</v>
      </c>
      <c r="WBG398" s="62">
        <v>52141525</v>
      </c>
      <c r="WBH398" s="62">
        <v>52141525</v>
      </c>
      <c r="WBI398" s="62">
        <v>52141525</v>
      </c>
      <c r="WBJ398" s="62">
        <v>52141525</v>
      </c>
      <c r="WBK398" s="62">
        <v>52141525</v>
      </c>
      <c r="WBL398" s="62">
        <v>52141525</v>
      </c>
      <c r="WBM398" s="62">
        <v>52141525</v>
      </c>
      <c r="WBN398" s="62">
        <v>52141525</v>
      </c>
      <c r="WBO398" s="62">
        <v>52141525</v>
      </c>
      <c r="WBP398" s="62">
        <v>52141525</v>
      </c>
      <c r="WBQ398" s="62">
        <v>52141525</v>
      </c>
      <c r="WBR398" s="62">
        <v>52141525</v>
      </c>
      <c r="WBS398" s="62">
        <v>52141525</v>
      </c>
      <c r="WBT398" s="62">
        <v>52141525</v>
      </c>
      <c r="WBU398" s="62">
        <v>52141525</v>
      </c>
      <c r="WBV398" s="62">
        <v>52141525</v>
      </c>
      <c r="WBW398" s="62">
        <v>52141525</v>
      </c>
      <c r="WBX398" s="62">
        <v>52141525</v>
      </c>
      <c r="WBY398" s="62">
        <v>52141525</v>
      </c>
      <c r="WBZ398" s="62">
        <v>52141525</v>
      </c>
      <c r="WCA398" s="62">
        <v>52141525</v>
      </c>
      <c r="WCB398" s="62">
        <v>52141525</v>
      </c>
      <c r="WCC398" s="62">
        <v>52141525</v>
      </c>
      <c r="WCD398" s="62">
        <v>52141525</v>
      </c>
      <c r="WCE398" s="62">
        <v>52141525</v>
      </c>
      <c r="WCF398" s="62">
        <v>52141525</v>
      </c>
      <c r="WCG398" s="62">
        <v>52141525</v>
      </c>
      <c r="WCH398" s="62">
        <v>52141525</v>
      </c>
      <c r="WCI398" s="62">
        <v>52141525</v>
      </c>
      <c r="WCJ398" s="62">
        <v>52141525</v>
      </c>
      <c r="WCK398" s="62">
        <v>52141525</v>
      </c>
      <c r="WCL398" s="62">
        <v>52141525</v>
      </c>
      <c r="WCM398" s="62">
        <v>52141525</v>
      </c>
      <c r="WCN398" s="62">
        <v>52141525</v>
      </c>
      <c r="WCO398" s="62">
        <v>52141525</v>
      </c>
      <c r="WCP398" s="62">
        <v>52141525</v>
      </c>
      <c r="WCQ398" s="62">
        <v>52141525</v>
      </c>
      <c r="WCR398" s="62">
        <v>52141525</v>
      </c>
      <c r="WCS398" s="62">
        <v>52141525</v>
      </c>
      <c r="WCT398" s="62">
        <v>52141525</v>
      </c>
      <c r="WCU398" s="62">
        <v>52141525</v>
      </c>
      <c r="WCV398" s="62">
        <v>52141525</v>
      </c>
      <c r="WCW398" s="62">
        <v>52141525</v>
      </c>
      <c r="WCX398" s="62">
        <v>52141525</v>
      </c>
      <c r="WCY398" s="62">
        <v>52141525</v>
      </c>
      <c r="WCZ398" s="62">
        <v>52141525</v>
      </c>
      <c r="WDA398" s="62">
        <v>52141525</v>
      </c>
      <c r="WDB398" s="62">
        <v>52141525</v>
      </c>
      <c r="WDC398" s="62">
        <v>52141525</v>
      </c>
      <c r="WDD398" s="62">
        <v>52141525</v>
      </c>
      <c r="WDE398" s="62">
        <v>52141525</v>
      </c>
      <c r="WDF398" s="62">
        <v>52141525</v>
      </c>
      <c r="WDG398" s="62">
        <v>52141525</v>
      </c>
      <c r="WDH398" s="62">
        <v>52141525</v>
      </c>
      <c r="WDI398" s="62">
        <v>52141525</v>
      </c>
      <c r="WDJ398" s="62">
        <v>52141525</v>
      </c>
      <c r="WDK398" s="62">
        <v>52141525</v>
      </c>
      <c r="WDL398" s="62">
        <v>52141525</v>
      </c>
      <c r="WDM398" s="62">
        <v>52141525</v>
      </c>
      <c r="WDN398" s="62">
        <v>52141525</v>
      </c>
      <c r="WDO398" s="62">
        <v>52141525</v>
      </c>
      <c r="WDP398" s="62">
        <v>52141525</v>
      </c>
      <c r="WDQ398" s="62">
        <v>52141525</v>
      </c>
      <c r="WDR398" s="62">
        <v>52141525</v>
      </c>
      <c r="WDS398" s="62">
        <v>52141525</v>
      </c>
      <c r="WDT398" s="62">
        <v>52141525</v>
      </c>
      <c r="WDU398" s="62">
        <v>52141525</v>
      </c>
      <c r="WDV398" s="62">
        <v>52141525</v>
      </c>
      <c r="WDW398" s="62">
        <v>52141525</v>
      </c>
      <c r="WDX398" s="62">
        <v>52141525</v>
      </c>
      <c r="WDY398" s="62">
        <v>52141525</v>
      </c>
      <c r="WDZ398" s="62">
        <v>52141525</v>
      </c>
      <c r="WEA398" s="62">
        <v>52141525</v>
      </c>
      <c r="WEB398" s="62">
        <v>52141525</v>
      </c>
      <c r="WEC398" s="62">
        <v>52141525</v>
      </c>
      <c r="WED398" s="62">
        <v>52141525</v>
      </c>
      <c r="WEE398" s="62">
        <v>52141525</v>
      </c>
      <c r="WEF398" s="62">
        <v>52141525</v>
      </c>
      <c r="WEG398" s="62">
        <v>52141525</v>
      </c>
      <c r="WEH398" s="62">
        <v>52141525</v>
      </c>
      <c r="WEI398" s="62">
        <v>52141525</v>
      </c>
      <c r="WEJ398" s="62">
        <v>52141525</v>
      </c>
      <c r="WEK398" s="62">
        <v>52141525</v>
      </c>
      <c r="WEL398" s="62">
        <v>52141525</v>
      </c>
      <c r="WEM398" s="62">
        <v>52141525</v>
      </c>
      <c r="WEN398" s="62">
        <v>52141525</v>
      </c>
      <c r="WEO398" s="62">
        <v>52141525</v>
      </c>
      <c r="WEP398" s="62">
        <v>52141525</v>
      </c>
      <c r="WEQ398" s="62">
        <v>52141525</v>
      </c>
      <c r="WER398" s="62">
        <v>52141525</v>
      </c>
      <c r="WES398" s="62">
        <v>52141525</v>
      </c>
      <c r="WET398" s="62">
        <v>52141525</v>
      </c>
      <c r="WEU398" s="62">
        <v>52141525</v>
      </c>
      <c r="WEV398" s="62">
        <v>52141525</v>
      </c>
      <c r="WEW398" s="62">
        <v>52141525</v>
      </c>
      <c r="WEX398" s="62">
        <v>52141525</v>
      </c>
      <c r="WEY398" s="62">
        <v>52141525</v>
      </c>
      <c r="WEZ398" s="62">
        <v>52141525</v>
      </c>
      <c r="WFA398" s="62">
        <v>52141525</v>
      </c>
      <c r="WFB398" s="62">
        <v>52141525</v>
      </c>
      <c r="WFC398" s="62">
        <v>52141525</v>
      </c>
      <c r="WFD398" s="62">
        <v>52141525</v>
      </c>
      <c r="WFE398" s="62">
        <v>52141525</v>
      </c>
      <c r="WFF398" s="62">
        <v>52141525</v>
      </c>
      <c r="WFG398" s="62">
        <v>52141525</v>
      </c>
      <c r="WFH398" s="62">
        <v>52141525</v>
      </c>
      <c r="WFI398" s="62">
        <v>52141525</v>
      </c>
      <c r="WFJ398" s="62">
        <v>52141525</v>
      </c>
      <c r="WFK398" s="62">
        <v>52141525</v>
      </c>
      <c r="WFL398" s="62">
        <v>52141525</v>
      </c>
      <c r="WFM398" s="62">
        <v>52141525</v>
      </c>
      <c r="WFN398" s="62">
        <v>52141525</v>
      </c>
      <c r="WFO398" s="62">
        <v>52141525</v>
      </c>
      <c r="WFP398" s="62">
        <v>52141525</v>
      </c>
      <c r="WFQ398" s="62">
        <v>52141525</v>
      </c>
      <c r="WFR398" s="62">
        <v>52141525</v>
      </c>
      <c r="WFS398" s="62">
        <v>52141525</v>
      </c>
      <c r="WFT398" s="62">
        <v>52141525</v>
      </c>
      <c r="WFU398" s="62">
        <v>52141525</v>
      </c>
      <c r="WFV398" s="62">
        <v>52141525</v>
      </c>
      <c r="WFW398" s="62">
        <v>52141525</v>
      </c>
      <c r="WFX398" s="62">
        <v>52141525</v>
      </c>
      <c r="WFY398" s="62">
        <v>52141525</v>
      </c>
      <c r="WFZ398" s="62">
        <v>52141525</v>
      </c>
      <c r="WGA398" s="62">
        <v>52141525</v>
      </c>
      <c r="WGB398" s="62">
        <v>52141525</v>
      </c>
      <c r="WGC398" s="62">
        <v>52141525</v>
      </c>
      <c r="WGD398" s="62">
        <v>52141525</v>
      </c>
      <c r="WGE398" s="62">
        <v>52141525</v>
      </c>
      <c r="WGF398" s="62">
        <v>52141525</v>
      </c>
      <c r="WGG398" s="62">
        <v>52141525</v>
      </c>
      <c r="WGH398" s="62">
        <v>52141525</v>
      </c>
      <c r="WGI398" s="62">
        <v>52141525</v>
      </c>
      <c r="WGJ398" s="62">
        <v>52141525</v>
      </c>
      <c r="WGK398" s="62">
        <v>52141525</v>
      </c>
      <c r="WGL398" s="62">
        <v>52141525</v>
      </c>
      <c r="WGM398" s="62">
        <v>52141525</v>
      </c>
      <c r="WGN398" s="62">
        <v>52141525</v>
      </c>
      <c r="WGO398" s="62">
        <v>52141525</v>
      </c>
      <c r="WGP398" s="62">
        <v>52141525</v>
      </c>
      <c r="WGQ398" s="62">
        <v>52141525</v>
      </c>
      <c r="WGR398" s="62">
        <v>52141525</v>
      </c>
      <c r="WGS398" s="62">
        <v>52141525</v>
      </c>
      <c r="WGT398" s="62">
        <v>52141525</v>
      </c>
      <c r="WGU398" s="62">
        <v>52141525</v>
      </c>
      <c r="WGV398" s="62">
        <v>52141525</v>
      </c>
      <c r="WGW398" s="62">
        <v>52141525</v>
      </c>
      <c r="WGX398" s="62">
        <v>52141525</v>
      </c>
      <c r="WGY398" s="62">
        <v>52141525</v>
      </c>
      <c r="WGZ398" s="62">
        <v>52141525</v>
      </c>
      <c r="WHA398" s="62">
        <v>52141525</v>
      </c>
      <c r="WHB398" s="62">
        <v>52141525</v>
      </c>
      <c r="WHC398" s="62">
        <v>52141525</v>
      </c>
      <c r="WHD398" s="62">
        <v>52141525</v>
      </c>
      <c r="WHE398" s="62">
        <v>52141525</v>
      </c>
      <c r="WHF398" s="62">
        <v>52141525</v>
      </c>
      <c r="WHG398" s="62">
        <v>52141525</v>
      </c>
      <c r="WHH398" s="62">
        <v>52141525</v>
      </c>
      <c r="WHI398" s="62">
        <v>52141525</v>
      </c>
      <c r="WHJ398" s="62">
        <v>52141525</v>
      </c>
      <c r="WHK398" s="62">
        <v>52141525</v>
      </c>
      <c r="WHL398" s="62">
        <v>52141525</v>
      </c>
      <c r="WHM398" s="62">
        <v>52141525</v>
      </c>
      <c r="WHN398" s="62">
        <v>52141525</v>
      </c>
      <c r="WHO398" s="62">
        <v>52141525</v>
      </c>
      <c r="WHP398" s="62">
        <v>52141525</v>
      </c>
      <c r="WHQ398" s="62">
        <v>52141525</v>
      </c>
      <c r="WHR398" s="62">
        <v>52141525</v>
      </c>
      <c r="WHS398" s="62">
        <v>52141525</v>
      </c>
      <c r="WHT398" s="62">
        <v>52141525</v>
      </c>
      <c r="WHU398" s="62">
        <v>52141525</v>
      </c>
      <c r="WHV398" s="62">
        <v>52141525</v>
      </c>
      <c r="WHW398" s="62">
        <v>52141525</v>
      </c>
      <c r="WHX398" s="62">
        <v>52141525</v>
      </c>
      <c r="WHY398" s="62">
        <v>52141525</v>
      </c>
      <c r="WHZ398" s="62">
        <v>52141525</v>
      </c>
      <c r="WIA398" s="62">
        <v>52141525</v>
      </c>
      <c r="WIB398" s="62">
        <v>52141525</v>
      </c>
      <c r="WIC398" s="62">
        <v>52141525</v>
      </c>
      <c r="WID398" s="62">
        <v>52141525</v>
      </c>
      <c r="WIE398" s="62">
        <v>52141525</v>
      </c>
      <c r="WIF398" s="62">
        <v>52141525</v>
      </c>
      <c r="WIG398" s="62">
        <v>52141525</v>
      </c>
      <c r="WIH398" s="62">
        <v>52141525</v>
      </c>
      <c r="WII398" s="62">
        <v>52141525</v>
      </c>
      <c r="WIJ398" s="62">
        <v>52141525</v>
      </c>
      <c r="WIK398" s="62">
        <v>52141525</v>
      </c>
      <c r="WIL398" s="62">
        <v>52141525</v>
      </c>
      <c r="WIM398" s="62">
        <v>52141525</v>
      </c>
      <c r="WIN398" s="62">
        <v>52141525</v>
      </c>
      <c r="WIO398" s="62">
        <v>52141525</v>
      </c>
      <c r="WIP398" s="62">
        <v>52141525</v>
      </c>
      <c r="WIQ398" s="62">
        <v>52141525</v>
      </c>
      <c r="WIR398" s="62">
        <v>52141525</v>
      </c>
      <c r="WIS398" s="62">
        <v>52141525</v>
      </c>
      <c r="WIT398" s="62">
        <v>52141525</v>
      </c>
      <c r="WIU398" s="62">
        <v>52141525</v>
      </c>
      <c r="WIV398" s="62">
        <v>52141525</v>
      </c>
      <c r="WIW398" s="62">
        <v>52141525</v>
      </c>
      <c r="WIX398" s="62">
        <v>52141525</v>
      </c>
      <c r="WIY398" s="62">
        <v>52141525</v>
      </c>
      <c r="WIZ398" s="62">
        <v>52141525</v>
      </c>
      <c r="WJA398" s="62">
        <v>52141525</v>
      </c>
      <c r="WJB398" s="62">
        <v>52141525</v>
      </c>
      <c r="WJC398" s="62">
        <v>52141525</v>
      </c>
      <c r="WJD398" s="62">
        <v>52141525</v>
      </c>
      <c r="WJE398" s="62">
        <v>52141525</v>
      </c>
      <c r="WJF398" s="62">
        <v>52141525</v>
      </c>
      <c r="WJG398" s="62">
        <v>52141525</v>
      </c>
      <c r="WJH398" s="62">
        <v>52141525</v>
      </c>
      <c r="WJI398" s="62">
        <v>52141525</v>
      </c>
      <c r="WJJ398" s="62">
        <v>52141525</v>
      </c>
      <c r="WJK398" s="62">
        <v>52141525</v>
      </c>
      <c r="WJL398" s="62">
        <v>52141525</v>
      </c>
      <c r="WJM398" s="62">
        <v>52141525</v>
      </c>
      <c r="WJN398" s="62">
        <v>52141525</v>
      </c>
      <c r="WJO398" s="62">
        <v>52141525</v>
      </c>
      <c r="WJP398" s="62">
        <v>52141525</v>
      </c>
      <c r="WJQ398" s="62">
        <v>52141525</v>
      </c>
      <c r="WJR398" s="62">
        <v>52141525</v>
      </c>
      <c r="WJS398" s="62">
        <v>52141525</v>
      </c>
      <c r="WJT398" s="62">
        <v>52141525</v>
      </c>
      <c r="WJU398" s="62">
        <v>52141525</v>
      </c>
      <c r="WJV398" s="62">
        <v>52141525</v>
      </c>
      <c r="WJW398" s="62">
        <v>52141525</v>
      </c>
      <c r="WJX398" s="62">
        <v>52141525</v>
      </c>
      <c r="WJY398" s="62">
        <v>52141525</v>
      </c>
      <c r="WJZ398" s="62">
        <v>52141525</v>
      </c>
      <c r="WKA398" s="62">
        <v>52141525</v>
      </c>
      <c r="WKB398" s="62">
        <v>52141525</v>
      </c>
      <c r="WKC398" s="62">
        <v>52141525</v>
      </c>
      <c r="WKD398" s="62">
        <v>52141525</v>
      </c>
      <c r="WKE398" s="62">
        <v>52141525</v>
      </c>
      <c r="WKF398" s="62">
        <v>52141525</v>
      </c>
      <c r="WKG398" s="62">
        <v>52141525</v>
      </c>
      <c r="WKH398" s="62">
        <v>52141525</v>
      </c>
      <c r="WKI398" s="62">
        <v>52141525</v>
      </c>
      <c r="WKJ398" s="62">
        <v>52141525</v>
      </c>
      <c r="WKK398" s="62">
        <v>52141525</v>
      </c>
      <c r="WKL398" s="62">
        <v>52141525</v>
      </c>
      <c r="WKM398" s="62">
        <v>52141525</v>
      </c>
      <c r="WKN398" s="62">
        <v>52141525</v>
      </c>
      <c r="WKO398" s="62">
        <v>52141525</v>
      </c>
      <c r="WKP398" s="62">
        <v>52141525</v>
      </c>
      <c r="WKQ398" s="62">
        <v>52141525</v>
      </c>
      <c r="WKR398" s="62">
        <v>52141525</v>
      </c>
      <c r="WKS398" s="62">
        <v>52141525</v>
      </c>
      <c r="WKT398" s="62">
        <v>52141525</v>
      </c>
      <c r="WKU398" s="62">
        <v>52141525</v>
      </c>
      <c r="WKV398" s="62">
        <v>52141525</v>
      </c>
      <c r="WKW398" s="62">
        <v>52141525</v>
      </c>
      <c r="WKX398" s="62">
        <v>52141525</v>
      </c>
      <c r="WKY398" s="62">
        <v>52141525</v>
      </c>
      <c r="WKZ398" s="62">
        <v>52141525</v>
      </c>
      <c r="WLA398" s="62">
        <v>52141525</v>
      </c>
      <c r="WLB398" s="62">
        <v>52141525</v>
      </c>
      <c r="WLC398" s="62">
        <v>52141525</v>
      </c>
      <c r="WLD398" s="62">
        <v>52141525</v>
      </c>
      <c r="WLE398" s="62">
        <v>52141525</v>
      </c>
      <c r="WLF398" s="62">
        <v>52141525</v>
      </c>
      <c r="WLG398" s="62">
        <v>52141525</v>
      </c>
      <c r="WLH398" s="62">
        <v>52141525</v>
      </c>
      <c r="WLI398" s="62">
        <v>52141525</v>
      </c>
      <c r="WLJ398" s="62">
        <v>52141525</v>
      </c>
      <c r="WLK398" s="62">
        <v>52141525</v>
      </c>
      <c r="WLL398" s="62">
        <v>52141525</v>
      </c>
      <c r="WLM398" s="62">
        <v>52141525</v>
      </c>
      <c r="WLN398" s="62">
        <v>52141525</v>
      </c>
      <c r="WLO398" s="62">
        <v>52141525</v>
      </c>
      <c r="WLP398" s="62">
        <v>52141525</v>
      </c>
      <c r="WLQ398" s="62">
        <v>52141525</v>
      </c>
      <c r="WLR398" s="62">
        <v>52141525</v>
      </c>
      <c r="WLS398" s="62">
        <v>52141525</v>
      </c>
      <c r="WLT398" s="62">
        <v>52141525</v>
      </c>
      <c r="WLU398" s="62">
        <v>52141525</v>
      </c>
      <c r="WLV398" s="62">
        <v>52141525</v>
      </c>
      <c r="WLW398" s="62">
        <v>52141525</v>
      </c>
      <c r="WLX398" s="62">
        <v>52141525</v>
      </c>
      <c r="WLY398" s="62">
        <v>52141525</v>
      </c>
      <c r="WLZ398" s="62">
        <v>52141525</v>
      </c>
      <c r="WMA398" s="62">
        <v>52141525</v>
      </c>
      <c r="WMB398" s="62">
        <v>52141525</v>
      </c>
      <c r="WMC398" s="62">
        <v>52141525</v>
      </c>
      <c r="WMD398" s="62">
        <v>52141525</v>
      </c>
      <c r="WME398" s="62">
        <v>52141525</v>
      </c>
      <c r="WMF398" s="62">
        <v>52141525</v>
      </c>
      <c r="WMG398" s="62">
        <v>52141525</v>
      </c>
      <c r="WMH398" s="62">
        <v>52141525</v>
      </c>
      <c r="WMI398" s="62">
        <v>52141525</v>
      </c>
      <c r="WMJ398" s="62">
        <v>52141525</v>
      </c>
      <c r="WMK398" s="62">
        <v>52141525</v>
      </c>
      <c r="WML398" s="62">
        <v>52141525</v>
      </c>
      <c r="WMM398" s="62">
        <v>52141525</v>
      </c>
      <c r="WMN398" s="62">
        <v>52141525</v>
      </c>
      <c r="WMO398" s="62">
        <v>52141525</v>
      </c>
      <c r="WMP398" s="62">
        <v>52141525</v>
      </c>
      <c r="WMQ398" s="62">
        <v>52141525</v>
      </c>
      <c r="WMR398" s="62">
        <v>52141525</v>
      </c>
      <c r="WMS398" s="62">
        <v>52141525</v>
      </c>
      <c r="WMT398" s="62">
        <v>52141525</v>
      </c>
      <c r="WMU398" s="62">
        <v>52141525</v>
      </c>
      <c r="WMV398" s="62">
        <v>52141525</v>
      </c>
      <c r="WMW398" s="62">
        <v>52141525</v>
      </c>
      <c r="WMX398" s="62">
        <v>52141525</v>
      </c>
      <c r="WMY398" s="62">
        <v>52141525</v>
      </c>
      <c r="WMZ398" s="62">
        <v>52141525</v>
      </c>
      <c r="WNA398" s="62">
        <v>52141525</v>
      </c>
      <c r="WNB398" s="62">
        <v>52141525</v>
      </c>
      <c r="WNC398" s="62">
        <v>52141525</v>
      </c>
      <c r="WND398" s="62">
        <v>52141525</v>
      </c>
      <c r="WNE398" s="62">
        <v>52141525</v>
      </c>
      <c r="WNF398" s="62">
        <v>52141525</v>
      </c>
      <c r="WNG398" s="62">
        <v>52141525</v>
      </c>
      <c r="WNH398" s="62">
        <v>52141525</v>
      </c>
      <c r="WNI398" s="62">
        <v>52141525</v>
      </c>
      <c r="WNJ398" s="62">
        <v>52141525</v>
      </c>
      <c r="WNK398" s="62">
        <v>52141525</v>
      </c>
      <c r="WNL398" s="62">
        <v>52141525</v>
      </c>
      <c r="WNM398" s="62">
        <v>52141525</v>
      </c>
      <c r="WNN398" s="62">
        <v>52141525</v>
      </c>
      <c r="WNO398" s="62">
        <v>52141525</v>
      </c>
      <c r="WNP398" s="62">
        <v>52141525</v>
      </c>
      <c r="WNQ398" s="62">
        <v>52141525</v>
      </c>
      <c r="WNR398" s="62">
        <v>52141525</v>
      </c>
      <c r="WNS398" s="62">
        <v>52141525</v>
      </c>
      <c r="WNT398" s="62">
        <v>52141525</v>
      </c>
      <c r="WNU398" s="62">
        <v>52141525</v>
      </c>
      <c r="WNV398" s="62">
        <v>52141525</v>
      </c>
      <c r="WNW398" s="62">
        <v>52141525</v>
      </c>
      <c r="WNX398" s="62">
        <v>52141525</v>
      </c>
      <c r="WNY398" s="62">
        <v>52141525</v>
      </c>
      <c r="WNZ398" s="62">
        <v>52141525</v>
      </c>
      <c r="WOA398" s="62">
        <v>52141525</v>
      </c>
      <c r="WOB398" s="62">
        <v>52141525</v>
      </c>
      <c r="WOC398" s="62">
        <v>52141525</v>
      </c>
      <c r="WOD398" s="62">
        <v>52141525</v>
      </c>
      <c r="WOE398" s="62">
        <v>52141525</v>
      </c>
      <c r="WOF398" s="62">
        <v>52141525</v>
      </c>
      <c r="WOG398" s="62">
        <v>52141525</v>
      </c>
      <c r="WOH398" s="62">
        <v>52141525</v>
      </c>
      <c r="WOI398" s="62">
        <v>52141525</v>
      </c>
      <c r="WOJ398" s="62">
        <v>52141525</v>
      </c>
      <c r="WOK398" s="62">
        <v>52141525</v>
      </c>
      <c r="WOL398" s="62">
        <v>52141525</v>
      </c>
      <c r="WOM398" s="62">
        <v>52141525</v>
      </c>
      <c r="WON398" s="62">
        <v>52141525</v>
      </c>
      <c r="WOO398" s="62">
        <v>52141525</v>
      </c>
      <c r="WOP398" s="62">
        <v>52141525</v>
      </c>
      <c r="WOQ398" s="62">
        <v>52141525</v>
      </c>
      <c r="WOR398" s="62">
        <v>52141525</v>
      </c>
      <c r="WOS398" s="62">
        <v>52141525</v>
      </c>
      <c r="WOT398" s="62">
        <v>52141525</v>
      </c>
      <c r="WOU398" s="62">
        <v>52141525</v>
      </c>
      <c r="WOV398" s="62">
        <v>52141525</v>
      </c>
      <c r="WOW398" s="62">
        <v>52141525</v>
      </c>
      <c r="WOX398" s="62">
        <v>52141525</v>
      </c>
      <c r="WOY398" s="62">
        <v>52141525</v>
      </c>
      <c r="WOZ398" s="62">
        <v>52141525</v>
      </c>
      <c r="WPA398" s="62">
        <v>52141525</v>
      </c>
      <c r="WPB398" s="62">
        <v>52141525</v>
      </c>
      <c r="WPC398" s="62">
        <v>52141525</v>
      </c>
      <c r="WPD398" s="62">
        <v>52141525</v>
      </c>
      <c r="WPE398" s="62">
        <v>52141525</v>
      </c>
      <c r="WPF398" s="62">
        <v>52141525</v>
      </c>
      <c r="WPG398" s="62">
        <v>52141525</v>
      </c>
      <c r="WPH398" s="62">
        <v>52141525</v>
      </c>
      <c r="WPI398" s="62">
        <v>52141525</v>
      </c>
      <c r="WPJ398" s="62">
        <v>52141525</v>
      </c>
      <c r="WPK398" s="62">
        <v>52141525</v>
      </c>
      <c r="WPL398" s="62">
        <v>52141525</v>
      </c>
      <c r="WPM398" s="62">
        <v>52141525</v>
      </c>
      <c r="WPN398" s="62">
        <v>52141525</v>
      </c>
      <c r="WPO398" s="62">
        <v>52141525</v>
      </c>
      <c r="WPP398" s="62">
        <v>52141525</v>
      </c>
      <c r="WPQ398" s="62">
        <v>52141525</v>
      </c>
      <c r="WPR398" s="62">
        <v>52141525</v>
      </c>
      <c r="WPS398" s="62">
        <v>52141525</v>
      </c>
      <c r="WPT398" s="62">
        <v>52141525</v>
      </c>
      <c r="WPU398" s="62">
        <v>52141525</v>
      </c>
      <c r="WPV398" s="62">
        <v>52141525</v>
      </c>
      <c r="WPW398" s="62">
        <v>52141525</v>
      </c>
      <c r="WPX398" s="62">
        <v>52141525</v>
      </c>
      <c r="WPY398" s="62">
        <v>52141525</v>
      </c>
      <c r="WPZ398" s="62">
        <v>52141525</v>
      </c>
      <c r="WQA398" s="62">
        <v>52141525</v>
      </c>
      <c r="WQB398" s="62">
        <v>52141525</v>
      </c>
      <c r="WQC398" s="62">
        <v>52141525</v>
      </c>
      <c r="WQD398" s="62">
        <v>52141525</v>
      </c>
      <c r="WQE398" s="62">
        <v>52141525</v>
      </c>
      <c r="WQF398" s="62">
        <v>52141525</v>
      </c>
      <c r="WQG398" s="62">
        <v>52141525</v>
      </c>
      <c r="WQH398" s="62">
        <v>52141525</v>
      </c>
      <c r="WQI398" s="62">
        <v>52141525</v>
      </c>
      <c r="WQJ398" s="62">
        <v>52141525</v>
      </c>
      <c r="WQK398" s="62">
        <v>52141525</v>
      </c>
      <c r="WQL398" s="62">
        <v>52141525</v>
      </c>
      <c r="WQM398" s="62">
        <v>52141525</v>
      </c>
      <c r="WQN398" s="62">
        <v>52141525</v>
      </c>
      <c r="WQO398" s="62">
        <v>52141525</v>
      </c>
      <c r="WQP398" s="62">
        <v>52141525</v>
      </c>
      <c r="WQQ398" s="62">
        <v>52141525</v>
      </c>
      <c r="WQR398" s="62">
        <v>52141525</v>
      </c>
      <c r="WQS398" s="62">
        <v>52141525</v>
      </c>
      <c r="WQT398" s="62">
        <v>52141525</v>
      </c>
      <c r="WQU398" s="62">
        <v>52141525</v>
      </c>
      <c r="WQV398" s="62">
        <v>52141525</v>
      </c>
      <c r="WQW398" s="62">
        <v>52141525</v>
      </c>
      <c r="WQX398" s="62">
        <v>52141525</v>
      </c>
      <c r="WQY398" s="62">
        <v>52141525</v>
      </c>
      <c r="WQZ398" s="62">
        <v>52141525</v>
      </c>
      <c r="WRA398" s="62">
        <v>52141525</v>
      </c>
      <c r="WRB398" s="62">
        <v>52141525</v>
      </c>
      <c r="WRC398" s="62">
        <v>52141525</v>
      </c>
      <c r="WRD398" s="62">
        <v>52141525</v>
      </c>
      <c r="WRE398" s="62">
        <v>52141525</v>
      </c>
      <c r="WRF398" s="62">
        <v>52141525</v>
      </c>
      <c r="WRG398" s="62">
        <v>52141525</v>
      </c>
      <c r="WRH398" s="62">
        <v>52141525</v>
      </c>
      <c r="WRI398" s="62">
        <v>52141525</v>
      </c>
      <c r="WRJ398" s="62">
        <v>52141525</v>
      </c>
      <c r="WRK398" s="62">
        <v>52141525</v>
      </c>
      <c r="WRL398" s="62">
        <v>52141525</v>
      </c>
      <c r="WRM398" s="62">
        <v>52141525</v>
      </c>
      <c r="WRN398" s="62">
        <v>52141525</v>
      </c>
      <c r="WRO398" s="62">
        <v>52141525</v>
      </c>
      <c r="WRP398" s="62">
        <v>52141525</v>
      </c>
      <c r="WRQ398" s="62">
        <v>52141525</v>
      </c>
      <c r="WRR398" s="62">
        <v>52141525</v>
      </c>
      <c r="WRS398" s="62">
        <v>52141525</v>
      </c>
      <c r="WRT398" s="62">
        <v>52141525</v>
      </c>
      <c r="WRU398" s="62">
        <v>52141525</v>
      </c>
      <c r="WRV398" s="62">
        <v>52141525</v>
      </c>
      <c r="WRW398" s="62">
        <v>52141525</v>
      </c>
      <c r="WRX398" s="62">
        <v>52141525</v>
      </c>
      <c r="WRY398" s="62">
        <v>52141525</v>
      </c>
      <c r="WRZ398" s="62">
        <v>52141525</v>
      </c>
      <c r="WSA398" s="62">
        <v>52141525</v>
      </c>
      <c r="WSB398" s="62">
        <v>52141525</v>
      </c>
      <c r="WSC398" s="62">
        <v>52141525</v>
      </c>
      <c r="WSD398" s="62">
        <v>52141525</v>
      </c>
      <c r="WSE398" s="62">
        <v>52141525</v>
      </c>
      <c r="WSF398" s="62">
        <v>52141525</v>
      </c>
      <c r="WSG398" s="62">
        <v>52141525</v>
      </c>
      <c r="WSH398" s="62">
        <v>52141525</v>
      </c>
      <c r="WSI398" s="62">
        <v>52141525</v>
      </c>
      <c r="WSJ398" s="62">
        <v>52141525</v>
      </c>
      <c r="WSK398" s="62">
        <v>52141525</v>
      </c>
      <c r="WSL398" s="62">
        <v>52141525</v>
      </c>
      <c r="WSM398" s="62">
        <v>52141525</v>
      </c>
      <c r="WSN398" s="62">
        <v>52141525</v>
      </c>
      <c r="WSO398" s="62">
        <v>52141525</v>
      </c>
      <c r="WSP398" s="62">
        <v>52141525</v>
      </c>
      <c r="WSQ398" s="62">
        <v>52141525</v>
      </c>
      <c r="WSR398" s="62">
        <v>52141525</v>
      </c>
      <c r="WSS398" s="62">
        <v>52141525</v>
      </c>
      <c r="WST398" s="62">
        <v>52141525</v>
      </c>
      <c r="WSU398" s="62">
        <v>52141525</v>
      </c>
      <c r="WSV398" s="62">
        <v>52141525</v>
      </c>
      <c r="WSW398" s="62">
        <v>52141525</v>
      </c>
      <c r="WSX398" s="62">
        <v>52141525</v>
      </c>
      <c r="WSY398" s="62">
        <v>52141525</v>
      </c>
      <c r="WSZ398" s="62">
        <v>52141525</v>
      </c>
      <c r="WTA398" s="62">
        <v>52141525</v>
      </c>
      <c r="WTB398" s="62">
        <v>52141525</v>
      </c>
      <c r="WTC398" s="62">
        <v>52141525</v>
      </c>
      <c r="WTD398" s="62">
        <v>52141525</v>
      </c>
      <c r="WTE398" s="62">
        <v>52141525</v>
      </c>
      <c r="WTF398" s="62">
        <v>52141525</v>
      </c>
      <c r="WTG398" s="62">
        <v>52141525</v>
      </c>
      <c r="WTH398" s="62">
        <v>52141525</v>
      </c>
      <c r="WTI398" s="62">
        <v>52141525</v>
      </c>
      <c r="WTJ398" s="62">
        <v>52141525</v>
      </c>
      <c r="WTK398" s="62">
        <v>52141525</v>
      </c>
      <c r="WTL398" s="62">
        <v>52141525</v>
      </c>
      <c r="WTM398" s="62">
        <v>52141525</v>
      </c>
      <c r="WTN398" s="62">
        <v>52141525</v>
      </c>
      <c r="WTO398" s="62">
        <v>52141525</v>
      </c>
      <c r="WTP398" s="62">
        <v>52141525</v>
      </c>
      <c r="WTQ398" s="62">
        <v>52141525</v>
      </c>
      <c r="WTR398" s="62">
        <v>52141525</v>
      </c>
      <c r="WTS398" s="62">
        <v>52141525</v>
      </c>
      <c r="WTT398" s="62">
        <v>52141525</v>
      </c>
      <c r="WTU398" s="62">
        <v>52141525</v>
      </c>
      <c r="WTV398" s="62">
        <v>52141525</v>
      </c>
      <c r="WTW398" s="62">
        <v>52141525</v>
      </c>
      <c r="WTX398" s="62">
        <v>52141525</v>
      </c>
      <c r="WTY398" s="62">
        <v>52141525</v>
      </c>
      <c r="WTZ398" s="62">
        <v>52141525</v>
      </c>
      <c r="WUA398" s="62">
        <v>52141525</v>
      </c>
      <c r="WUB398" s="62">
        <v>52141525</v>
      </c>
      <c r="WUC398" s="62">
        <v>52141525</v>
      </c>
      <c r="WUD398" s="62">
        <v>52141525</v>
      </c>
      <c r="WUE398" s="62">
        <v>52141525</v>
      </c>
      <c r="WUF398" s="62">
        <v>52141525</v>
      </c>
      <c r="WUG398" s="62">
        <v>52141525</v>
      </c>
      <c r="WUH398" s="62">
        <v>52141525</v>
      </c>
      <c r="WUI398" s="62">
        <v>52141525</v>
      </c>
      <c r="WUJ398" s="62">
        <v>52141525</v>
      </c>
      <c r="WUK398" s="62">
        <v>52141525</v>
      </c>
      <c r="WUL398" s="62">
        <v>52141525</v>
      </c>
      <c r="WUM398" s="62">
        <v>52141525</v>
      </c>
      <c r="WUN398" s="62">
        <v>52141525</v>
      </c>
      <c r="WUO398" s="62">
        <v>52141525</v>
      </c>
      <c r="WUP398" s="62">
        <v>52141525</v>
      </c>
      <c r="WUQ398" s="62">
        <v>52141525</v>
      </c>
      <c r="WUR398" s="62">
        <v>52141525</v>
      </c>
      <c r="WUS398" s="62">
        <v>52141525</v>
      </c>
      <c r="WUT398" s="62">
        <v>52141525</v>
      </c>
      <c r="WUU398" s="62">
        <v>52141525</v>
      </c>
      <c r="WUV398" s="62">
        <v>52141525</v>
      </c>
      <c r="WUW398" s="62">
        <v>52141525</v>
      </c>
      <c r="WUX398" s="62">
        <v>52141525</v>
      </c>
      <c r="WUY398" s="62">
        <v>52141525</v>
      </c>
      <c r="WUZ398" s="62">
        <v>52141525</v>
      </c>
      <c r="WVA398" s="62">
        <v>52141525</v>
      </c>
      <c r="WVB398" s="62">
        <v>52141525</v>
      </c>
      <c r="WVC398" s="62">
        <v>52141525</v>
      </c>
      <c r="WVD398" s="62">
        <v>52141525</v>
      </c>
      <c r="WVE398" s="62">
        <v>52141525</v>
      </c>
      <c r="WVF398" s="62">
        <v>52141525</v>
      </c>
      <c r="WVG398" s="62">
        <v>52141525</v>
      </c>
      <c r="WVH398" s="62">
        <v>52141525</v>
      </c>
      <c r="WVI398" s="62">
        <v>52141525</v>
      </c>
      <c r="WVJ398" s="62">
        <v>52141525</v>
      </c>
      <c r="WVK398" s="62">
        <v>52141525</v>
      </c>
      <c r="WVL398" s="62">
        <v>52141525</v>
      </c>
      <c r="WVM398" s="62">
        <v>52141525</v>
      </c>
      <c r="WVN398" s="62">
        <v>52141525</v>
      </c>
      <c r="WVO398" s="62">
        <v>52141525</v>
      </c>
      <c r="WVP398" s="62">
        <v>52141525</v>
      </c>
      <c r="WVQ398" s="62">
        <v>52141525</v>
      </c>
      <c r="WVR398" s="62">
        <v>52141525</v>
      </c>
      <c r="WVS398" s="62">
        <v>52141525</v>
      </c>
      <c r="WVT398" s="62">
        <v>52141525</v>
      </c>
      <c r="WVU398" s="62">
        <v>52141525</v>
      </c>
      <c r="WVV398" s="62">
        <v>52141525</v>
      </c>
      <c r="WVW398" s="62">
        <v>52141525</v>
      </c>
      <c r="WVX398" s="62">
        <v>52141525</v>
      </c>
      <c r="WVY398" s="62">
        <v>52141525</v>
      </c>
      <c r="WVZ398" s="62">
        <v>52141525</v>
      </c>
      <c r="WWA398" s="62">
        <v>52141525</v>
      </c>
      <c r="WWB398" s="62">
        <v>52141525</v>
      </c>
      <c r="WWC398" s="62">
        <v>52141525</v>
      </c>
      <c r="WWD398" s="62">
        <v>52141525</v>
      </c>
      <c r="WWE398" s="62">
        <v>52141525</v>
      </c>
      <c r="WWF398" s="62">
        <v>52141525</v>
      </c>
      <c r="WWG398" s="62">
        <v>52141525</v>
      </c>
      <c r="WWH398" s="62">
        <v>52141525</v>
      </c>
      <c r="WWI398" s="62">
        <v>52141525</v>
      </c>
      <c r="WWJ398" s="62">
        <v>52141525</v>
      </c>
      <c r="WWK398" s="62">
        <v>52141525</v>
      </c>
      <c r="WWL398" s="62">
        <v>52141525</v>
      </c>
      <c r="WWM398" s="62">
        <v>52141525</v>
      </c>
      <c r="WWN398" s="62">
        <v>52141525</v>
      </c>
      <c r="WWO398" s="62">
        <v>52141525</v>
      </c>
      <c r="WWP398" s="62">
        <v>52141525</v>
      </c>
      <c r="WWQ398" s="62">
        <v>52141525</v>
      </c>
      <c r="WWR398" s="62">
        <v>52141525</v>
      </c>
      <c r="WWS398" s="62">
        <v>52141525</v>
      </c>
      <c r="WWT398" s="62">
        <v>52141525</v>
      </c>
      <c r="WWU398" s="62">
        <v>52141525</v>
      </c>
      <c r="WWV398" s="62">
        <v>52141525</v>
      </c>
      <c r="WWW398" s="62">
        <v>52141525</v>
      </c>
      <c r="WWX398" s="62">
        <v>52141525</v>
      </c>
      <c r="WWY398" s="62">
        <v>52141525</v>
      </c>
      <c r="WWZ398" s="62">
        <v>52141525</v>
      </c>
      <c r="WXA398" s="62">
        <v>52141525</v>
      </c>
      <c r="WXB398" s="62">
        <v>52141525</v>
      </c>
      <c r="WXC398" s="62">
        <v>52141525</v>
      </c>
      <c r="WXD398" s="62">
        <v>52141525</v>
      </c>
      <c r="WXE398" s="62">
        <v>52141525</v>
      </c>
      <c r="WXF398" s="62">
        <v>52141525</v>
      </c>
      <c r="WXG398" s="62">
        <v>52141525</v>
      </c>
      <c r="WXH398" s="62">
        <v>52141525</v>
      </c>
      <c r="WXI398" s="62">
        <v>52141525</v>
      </c>
      <c r="WXJ398" s="62">
        <v>52141525</v>
      </c>
      <c r="WXK398" s="62">
        <v>52141525</v>
      </c>
      <c r="WXL398" s="62">
        <v>52141525</v>
      </c>
      <c r="WXM398" s="62">
        <v>52141525</v>
      </c>
      <c r="WXN398" s="62">
        <v>52141525</v>
      </c>
      <c r="WXO398" s="62">
        <v>52141525</v>
      </c>
      <c r="WXP398" s="62">
        <v>52141525</v>
      </c>
      <c r="WXQ398" s="62">
        <v>52141525</v>
      </c>
      <c r="WXR398" s="62">
        <v>52141525</v>
      </c>
      <c r="WXS398" s="62">
        <v>52141525</v>
      </c>
      <c r="WXT398" s="62">
        <v>52141525</v>
      </c>
      <c r="WXU398" s="62">
        <v>52141525</v>
      </c>
      <c r="WXV398" s="62">
        <v>52141525</v>
      </c>
      <c r="WXW398" s="62">
        <v>52141525</v>
      </c>
      <c r="WXX398" s="62">
        <v>52141525</v>
      </c>
      <c r="WXY398" s="62">
        <v>52141525</v>
      </c>
      <c r="WXZ398" s="62">
        <v>52141525</v>
      </c>
      <c r="WYA398" s="62">
        <v>52141525</v>
      </c>
      <c r="WYB398" s="62">
        <v>52141525</v>
      </c>
      <c r="WYC398" s="62">
        <v>52141525</v>
      </c>
      <c r="WYD398" s="62">
        <v>52141525</v>
      </c>
      <c r="WYE398" s="62">
        <v>52141525</v>
      </c>
      <c r="WYF398" s="62">
        <v>52141525</v>
      </c>
      <c r="WYG398" s="62">
        <v>52141525</v>
      </c>
      <c r="WYH398" s="62">
        <v>52141525</v>
      </c>
      <c r="WYI398" s="62">
        <v>52141525</v>
      </c>
      <c r="WYJ398" s="62">
        <v>52141525</v>
      </c>
      <c r="WYK398" s="62">
        <v>52141525</v>
      </c>
      <c r="WYL398" s="62">
        <v>52141525</v>
      </c>
      <c r="WYM398" s="62">
        <v>52141525</v>
      </c>
      <c r="WYN398" s="62">
        <v>52141525</v>
      </c>
      <c r="WYO398" s="62">
        <v>52141525</v>
      </c>
      <c r="WYP398" s="62">
        <v>52141525</v>
      </c>
      <c r="WYQ398" s="62">
        <v>52141525</v>
      </c>
      <c r="WYR398" s="62">
        <v>52141525</v>
      </c>
      <c r="WYS398" s="62">
        <v>52141525</v>
      </c>
      <c r="WYT398" s="62">
        <v>52141525</v>
      </c>
      <c r="WYU398" s="62">
        <v>52141525</v>
      </c>
      <c r="WYV398" s="62">
        <v>52141525</v>
      </c>
      <c r="WYW398" s="62">
        <v>52141525</v>
      </c>
      <c r="WYX398" s="62">
        <v>52141525</v>
      </c>
      <c r="WYY398" s="62">
        <v>52141525</v>
      </c>
      <c r="WYZ398" s="62">
        <v>52141525</v>
      </c>
      <c r="WZA398" s="62">
        <v>52141525</v>
      </c>
      <c r="WZB398" s="62">
        <v>52141525</v>
      </c>
      <c r="WZC398" s="62">
        <v>52141525</v>
      </c>
      <c r="WZD398" s="62">
        <v>52141525</v>
      </c>
      <c r="WZE398" s="62">
        <v>52141525</v>
      </c>
      <c r="WZF398" s="62">
        <v>52141525</v>
      </c>
      <c r="WZG398" s="62">
        <v>52141525</v>
      </c>
      <c r="WZH398" s="62">
        <v>52141525</v>
      </c>
      <c r="WZI398" s="62">
        <v>52141525</v>
      </c>
      <c r="WZJ398" s="62">
        <v>52141525</v>
      </c>
      <c r="WZK398" s="62">
        <v>52141525</v>
      </c>
      <c r="WZL398" s="62">
        <v>52141525</v>
      </c>
      <c r="WZM398" s="62">
        <v>52141525</v>
      </c>
      <c r="WZN398" s="62">
        <v>52141525</v>
      </c>
      <c r="WZO398" s="62">
        <v>52141525</v>
      </c>
      <c r="WZP398" s="62">
        <v>52141525</v>
      </c>
      <c r="WZQ398" s="62">
        <v>52141525</v>
      </c>
      <c r="WZR398" s="62">
        <v>52141525</v>
      </c>
      <c r="WZS398" s="62">
        <v>52141525</v>
      </c>
      <c r="WZT398" s="62">
        <v>52141525</v>
      </c>
      <c r="WZU398" s="62">
        <v>52141525</v>
      </c>
      <c r="WZV398" s="62">
        <v>52141525</v>
      </c>
      <c r="WZW398" s="62">
        <v>52141525</v>
      </c>
      <c r="WZX398" s="62">
        <v>52141525</v>
      </c>
      <c r="WZY398" s="62">
        <v>52141525</v>
      </c>
      <c r="WZZ398" s="62">
        <v>52141525</v>
      </c>
      <c r="XAA398" s="62">
        <v>52141525</v>
      </c>
      <c r="XAB398" s="62">
        <v>52141525</v>
      </c>
      <c r="XAC398" s="62">
        <v>52141525</v>
      </c>
      <c r="XAD398" s="62">
        <v>52141525</v>
      </c>
      <c r="XAE398" s="62">
        <v>52141525</v>
      </c>
      <c r="XAF398" s="62">
        <v>52141525</v>
      </c>
      <c r="XAG398" s="62">
        <v>52141525</v>
      </c>
      <c r="XAH398" s="62">
        <v>52141525</v>
      </c>
      <c r="XAI398" s="62">
        <v>52141525</v>
      </c>
      <c r="XAJ398" s="62">
        <v>52141525</v>
      </c>
      <c r="XAK398" s="62">
        <v>52141525</v>
      </c>
      <c r="XAL398" s="62">
        <v>52141525</v>
      </c>
      <c r="XAM398" s="62">
        <v>52141525</v>
      </c>
      <c r="XAN398" s="62">
        <v>52141525</v>
      </c>
      <c r="XAO398" s="62">
        <v>52141525</v>
      </c>
      <c r="XAP398" s="62">
        <v>52141525</v>
      </c>
      <c r="XAQ398" s="62">
        <v>52141525</v>
      </c>
      <c r="XAR398" s="62">
        <v>52141525</v>
      </c>
      <c r="XAS398" s="62">
        <v>52141525</v>
      </c>
      <c r="XAT398" s="62">
        <v>52141525</v>
      </c>
      <c r="XAU398" s="62">
        <v>52141525</v>
      </c>
      <c r="XAV398" s="62">
        <v>52141525</v>
      </c>
      <c r="XAW398" s="62">
        <v>52141525</v>
      </c>
      <c r="XAX398" s="62">
        <v>52141525</v>
      </c>
      <c r="XAY398" s="62">
        <v>52141525</v>
      </c>
      <c r="XAZ398" s="62">
        <v>52141525</v>
      </c>
      <c r="XBA398" s="62">
        <v>52141525</v>
      </c>
      <c r="XBB398" s="62">
        <v>52141525</v>
      </c>
      <c r="XBC398" s="62">
        <v>52141525</v>
      </c>
      <c r="XBD398" s="62">
        <v>52141525</v>
      </c>
      <c r="XBE398" s="62">
        <v>52141525</v>
      </c>
      <c r="XBF398" s="62">
        <v>52141525</v>
      </c>
      <c r="XBG398" s="62">
        <v>52141525</v>
      </c>
      <c r="XBH398" s="62">
        <v>52141525</v>
      </c>
      <c r="XBI398" s="62">
        <v>52141525</v>
      </c>
      <c r="XBJ398" s="62">
        <v>52141525</v>
      </c>
      <c r="XBK398" s="62">
        <v>52141525</v>
      </c>
      <c r="XBL398" s="62">
        <v>52141525</v>
      </c>
      <c r="XBM398" s="62">
        <v>52141525</v>
      </c>
      <c r="XBN398" s="62">
        <v>52141525</v>
      </c>
      <c r="XBO398" s="62">
        <v>52141525</v>
      </c>
      <c r="XBP398" s="62">
        <v>52141525</v>
      </c>
      <c r="XBQ398" s="62">
        <v>52141525</v>
      </c>
      <c r="XBR398" s="62">
        <v>52141525</v>
      </c>
      <c r="XBS398" s="62">
        <v>52141525</v>
      </c>
      <c r="XBT398" s="62">
        <v>52141525</v>
      </c>
      <c r="XBU398" s="62">
        <v>52141525</v>
      </c>
      <c r="XBV398" s="62">
        <v>52141525</v>
      </c>
      <c r="XBW398" s="62">
        <v>52141525</v>
      </c>
      <c r="XBX398" s="62">
        <v>52141525</v>
      </c>
      <c r="XBY398" s="62">
        <v>52141525</v>
      </c>
      <c r="XBZ398" s="62">
        <v>52141525</v>
      </c>
      <c r="XCA398" s="62">
        <v>52141525</v>
      </c>
      <c r="XCB398" s="62">
        <v>52141525</v>
      </c>
      <c r="XCC398" s="62">
        <v>52141525</v>
      </c>
      <c r="XCD398" s="62">
        <v>52141525</v>
      </c>
      <c r="XCE398" s="62">
        <v>52141525</v>
      </c>
      <c r="XCF398" s="62">
        <v>52141525</v>
      </c>
      <c r="XCG398" s="62">
        <v>52141525</v>
      </c>
      <c r="XCH398" s="62">
        <v>52141525</v>
      </c>
      <c r="XCI398" s="62">
        <v>52141525</v>
      </c>
      <c r="XCJ398" s="62">
        <v>52141525</v>
      </c>
      <c r="XCK398" s="62">
        <v>52141525</v>
      </c>
      <c r="XCL398" s="62">
        <v>52141525</v>
      </c>
      <c r="XCM398" s="62">
        <v>52141525</v>
      </c>
      <c r="XCN398" s="62">
        <v>52141525</v>
      </c>
      <c r="XCO398" s="62">
        <v>52141525</v>
      </c>
      <c r="XCP398" s="62">
        <v>52141525</v>
      </c>
      <c r="XCQ398" s="62">
        <v>52141525</v>
      </c>
      <c r="XCR398" s="62">
        <v>52141525</v>
      </c>
      <c r="XCS398" s="62">
        <v>52141525</v>
      </c>
      <c r="XCT398" s="62">
        <v>52141525</v>
      </c>
      <c r="XCU398" s="62">
        <v>52141525</v>
      </c>
      <c r="XCV398" s="62">
        <v>52141525</v>
      </c>
      <c r="XCW398" s="62">
        <v>52141525</v>
      </c>
      <c r="XCX398" s="62">
        <v>52141525</v>
      </c>
      <c r="XCY398" s="62">
        <v>52141525</v>
      </c>
      <c r="XCZ398" s="62">
        <v>52141525</v>
      </c>
      <c r="XDA398" s="62">
        <v>52141525</v>
      </c>
      <c r="XDB398" s="62">
        <v>52141525</v>
      </c>
      <c r="XDC398" s="62">
        <v>52141525</v>
      </c>
      <c r="XDD398" s="62">
        <v>52141525</v>
      </c>
      <c r="XDE398" s="62">
        <v>52141525</v>
      </c>
      <c r="XDF398" s="62">
        <v>52141525</v>
      </c>
      <c r="XDG398" s="62">
        <v>52141525</v>
      </c>
      <c r="XDH398" s="62">
        <v>52141525</v>
      </c>
      <c r="XDI398" s="62">
        <v>52141525</v>
      </c>
      <c r="XDJ398" s="62">
        <v>52141525</v>
      </c>
      <c r="XDK398" s="62">
        <v>52141525</v>
      </c>
      <c r="XDL398" s="62">
        <v>52141525</v>
      </c>
      <c r="XDM398" s="62">
        <v>52141525</v>
      </c>
      <c r="XDN398" s="62">
        <v>52141525</v>
      </c>
      <c r="XDO398" s="62">
        <v>52141525</v>
      </c>
      <c r="XDP398" s="62">
        <v>52141525</v>
      </c>
      <c r="XDQ398" s="62">
        <v>52141525</v>
      </c>
      <c r="XDR398" s="62">
        <v>52141525</v>
      </c>
      <c r="XDS398" s="62">
        <v>52141525</v>
      </c>
      <c r="XDT398" s="62">
        <v>52141525</v>
      </c>
      <c r="XDU398" s="62">
        <v>52141525</v>
      </c>
      <c r="XDV398" s="62">
        <v>52141525</v>
      </c>
      <c r="XDW398" s="62">
        <v>52141525</v>
      </c>
      <c r="XDX398" s="62">
        <v>52141525</v>
      </c>
      <c r="XDY398" s="62">
        <v>52141525</v>
      </c>
      <c r="XDZ398" s="62">
        <v>52141525</v>
      </c>
      <c r="XEA398" s="62">
        <v>52141525</v>
      </c>
      <c r="XEB398" s="62">
        <v>52141525</v>
      </c>
      <c r="XEC398" s="62">
        <v>52141525</v>
      </c>
      <c r="XED398" s="62">
        <v>52141525</v>
      </c>
      <c r="XEE398" s="62">
        <v>52141525</v>
      </c>
      <c r="XEF398" s="62">
        <v>52141525</v>
      </c>
      <c r="XEG398" s="62">
        <v>52141525</v>
      </c>
      <c r="XEH398" s="62">
        <v>52141525</v>
      </c>
      <c r="XEI398" s="62">
        <v>52141525</v>
      </c>
      <c r="XEJ398" s="62">
        <v>52141525</v>
      </c>
      <c r="XEK398" s="62">
        <v>52141525</v>
      </c>
      <c r="XEL398" s="62">
        <v>52141525</v>
      </c>
      <c r="XEM398" s="62">
        <v>52141525</v>
      </c>
      <c r="XEN398" s="62">
        <v>52141525</v>
      </c>
      <c r="XEO398" s="62">
        <v>52141525</v>
      </c>
      <c r="XEP398" s="62">
        <v>52141525</v>
      </c>
      <c r="XEQ398" s="62">
        <v>52141525</v>
      </c>
      <c r="XER398" s="62">
        <v>52141525</v>
      </c>
      <c r="XES398" s="62">
        <v>52141525</v>
      </c>
      <c r="XET398" s="62">
        <v>52141525</v>
      </c>
      <c r="XEU398" s="62">
        <v>52141525</v>
      </c>
      <c r="XEV398" s="62">
        <v>52141525</v>
      </c>
      <c r="XEW398" s="62">
        <v>52141525</v>
      </c>
      <c r="XEX398" s="62">
        <v>52141525</v>
      </c>
      <c r="XEY398" s="62">
        <v>52141525</v>
      </c>
      <c r="XEZ398" s="62">
        <v>52141525</v>
      </c>
      <c r="XFA398" s="62">
        <v>52141525</v>
      </c>
      <c r="XFB398" s="62">
        <v>52141525</v>
      </c>
      <c r="XFC398" s="62">
        <v>52141525</v>
      </c>
      <c r="XFD398" s="62">
        <v>52141525</v>
      </c>
    </row>
    <row r="399" spans="1:16384" ht="14.1" customHeight="1" x14ac:dyDescent="0.2">
      <c r="A399" s="45"/>
      <c r="B399" s="45"/>
      <c r="C399" s="45"/>
      <c r="D399" s="45"/>
      <c r="E399" s="73" t="s">
        <v>12552</v>
      </c>
      <c r="F399" s="74">
        <f ca="1">SUM(Table332[MONTO TOTAL ESTIMADO])</f>
        <v>50500</v>
      </c>
      <c r="G399" s="45"/>
      <c r="H399" s="45" t="str">
        <f>C389</f>
        <v>Bienes</v>
      </c>
      <c r="I399" s="45" t="str">
        <f>E389</f>
        <v>Sí</v>
      </c>
      <c r="J399" s="45" t="str">
        <f>D389</f>
        <v>Compras por debajo del Umbral</v>
      </c>
    </row>
    <row r="400" spans="1:16384" ht="14.1" customHeight="1" thickBot="1" x14ac:dyDescent="0.3"/>
    <row r="401" spans="1:10" ht="33.75" customHeight="1" thickBot="1" x14ac:dyDescent="0.25">
      <c r="A401" s="64" t="s">
        <v>16383</v>
      </c>
      <c r="B401" s="64" t="s">
        <v>161</v>
      </c>
      <c r="C401" s="64" t="s">
        <v>11726</v>
      </c>
      <c r="D401" s="64" t="s">
        <v>14379</v>
      </c>
      <c r="E401" s="64" t="s">
        <v>10964</v>
      </c>
      <c r="F401" s="64" t="s">
        <v>11097</v>
      </c>
      <c r="G401" s="45"/>
      <c r="H401" s="45"/>
      <c r="I401" s="45"/>
      <c r="J401" s="45"/>
    </row>
    <row r="402" spans="1:10" ht="13.5" customHeight="1" thickBot="1" x14ac:dyDescent="0.25">
      <c r="A402" s="66" t="s">
        <v>18849</v>
      </c>
      <c r="B402" s="66" t="s">
        <v>18850</v>
      </c>
      <c r="C402" s="66" t="s">
        <v>6800</v>
      </c>
      <c r="D402" s="66" t="s">
        <v>17483</v>
      </c>
      <c r="E402" s="66" t="s">
        <v>8857</v>
      </c>
      <c r="F402" s="66"/>
      <c r="G402" s="45"/>
      <c r="H402" s="45"/>
      <c r="I402" s="45"/>
      <c r="J402" s="45"/>
    </row>
    <row r="403" spans="1:10" ht="14.1" customHeight="1" thickBot="1" x14ac:dyDescent="0.25">
      <c r="A403" s="103" t="s">
        <v>14829</v>
      </c>
      <c r="B403" s="67" t="s">
        <v>8531</v>
      </c>
      <c r="C403" s="76">
        <v>42795</v>
      </c>
      <c r="D403" s="103" t="s">
        <v>9388</v>
      </c>
      <c r="E403" s="67" t="s">
        <v>13095</v>
      </c>
      <c r="F403" s="66" t="s">
        <v>3081</v>
      </c>
      <c r="G403" s="45"/>
      <c r="H403" s="45"/>
      <c r="I403" s="45"/>
      <c r="J403" s="45"/>
    </row>
    <row r="404" spans="1:10" ht="14.1" customHeight="1" thickBot="1" x14ac:dyDescent="0.25">
      <c r="A404" s="104"/>
      <c r="B404" s="67" t="s">
        <v>1787</v>
      </c>
      <c r="C404" s="91">
        <f>IF(C403="","",IF(AND(MONTH(C403)&gt;=1,MONTH(C403)&lt;=3),1,IF(AND(MONTH(C403)&gt;=4,MONTH(C403)&lt;=6),2,IF(AND(MONTH(C403)&gt;=7,MONTH(C403)&lt;=9),3,4))))</f>
        <v>1</v>
      </c>
      <c r="D404" s="104"/>
      <c r="E404" s="67" t="s">
        <v>2418</v>
      </c>
      <c r="F404" s="66" t="s">
        <v>11114</v>
      </c>
      <c r="G404" s="45"/>
      <c r="H404" s="45"/>
      <c r="I404" s="45"/>
      <c r="J404" s="45"/>
    </row>
    <row r="405" spans="1:10" ht="14.1" customHeight="1" thickBot="1" x14ac:dyDescent="0.25">
      <c r="A405" s="104"/>
      <c r="B405" s="67" t="s">
        <v>12944</v>
      </c>
      <c r="C405" s="76">
        <v>42800</v>
      </c>
      <c r="D405" s="104"/>
      <c r="E405" s="67" t="s">
        <v>3074</v>
      </c>
      <c r="F405" s="66" t="s">
        <v>11114</v>
      </c>
      <c r="G405" s="45"/>
      <c r="H405" s="45"/>
      <c r="I405" s="45"/>
      <c r="J405" s="45"/>
    </row>
    <row r="406" spans="1:10" ht="14.1" customHeight="1" thickBot="1" x14ac:dyDescent="0.25">
      <c r="A406" s="104"/>
      <c r="B406" s="67" t="s">
        <v>1787</v>
      </c>
      <c r="C406" s="91">
        <f>IF(C405="","",IF(AND(MONTH(C405)&gt;=1,MONTH(C405)&lt;=3),1,IF(AND(MONTH(C405)&gt;=4,MONTH(C405)&lt;=6),2,IF(AND(MONTH(C405)&gt;=7,MONTH(C405)&lt;=9),3,4))))</f>
        <v>1</v>
      </c>
      <c r="D406" s="104"/>
      <c r="E406" s="67" t="s">
        <v>13194</v>
      </c>
      <c r="F406" s="66" t="s">
        <v>11114</v>
      </c>
      <c r="G406" s="45"/>
      <c r="H406" s="45"/>
      <c r="I406" s="45"/>
      <c r="J406" s="45"/>
    </row>
    <row r="407" spans="1:10" ht="14.1" customHeight="1" thickBot="1" x14ac:dyDescent="0.25">
      <c r="A407" s="45"/>
      <c r="B407" s="45"/>
      <c r="C407" s="45"/>
      <c r="D407" s="45"/>
      <c r="E407" s="45"/>
      <c r="F407" s="45"/>
      <c r="G407" s="45"/>
      <c r="H407" s="45"/>
      <c r="I407" s="45"/>
      <c r="J407" s="45"/>
    </row>
    <row r="408" spans="1:10" ht="14.1" customHeight="1" thickBot="1" x14ac:dyDescent="0.25">
      <c r="A408" s="72" t="s">
        <v>15736</v>
      </c>
      <c r="B408" s="72" t="s">
        <v>16147</v>
      </c>
      <c r="C408" s="72" t="s">
        <v>15642</v>
      </c>
      <c r="D408" s="72" t="s">
        <v>15252</v>
      </c>
      <c r="E408" s="72" t="s">
        <v>6934</v>
      </c>
      <c r="F408" s="72" t="s">
        <v>15281</v>
      </c>
      <c r="G408" s="45"/>
      <c r="H408" s="45"/>
      <c r="I408" s="45"/>
      <c r="J408" s="45"/>
    </row>
    <row r="409" spans="1:10" ht="13.5" customHeight="1" x14ac:dyDescent="0.2">
      <c r="A409" s="85">
        <v>90101802</v>
      </c>
      <c r="B409" s="69" t="str">
        <f ca="1">IFERROR(INDEX(UNSPSCDes,MATCH(INDIRECT(ADDRESS(ROW(),COLUMN()-1,4)),UNSPSCCode,0)),"")</f>
        <v>Servicios de comidas a domicilio</v>
      </c>
      <c r="C409" s="81" t="s">
        <v>1450</v>
      </c>
      <c r="D409" s="81">
        <v>1</v>
      </c>
      <c r="E409" s="71">
        <v>250000</v>
      </c>
      <c r="F409" s="70">
        <f ca="1">INDIRECT(ADDRESS(ROW(),COLUMN()-2,4))*INDIRECT(ADDRESS(ROW(),COLUMN()-1,4))</f>
        <v>250000</v>
      </c>
      <c r="G409" s="45"/>
      <c r="H409" s="45"/>
      <c r="I409" s="45"/>
      <c r="J409" s="45"/>
    </row>
    <row r="410" spans="1:10" ht="13.5" customHeight="1" x14ac:dyDescent="0.2">
      <c r="A410" s="85">
        <v>50202310</v>
      </c>
      <c r="B410" s="69" t="str">
        <f ca="1">IFERROR(INDEX(UNSPSCDes,MATCH(INDIRECT(ADDRESS(ROW(),COLUMN()-1,4)),UNSPSCCode,0)),"")</f>
        <v>Agua mineral</v>
      </c>
      <c r="C410" s="81" t="s">
        <v>1450</v>
      </c>
      <c r="D410" s="81">
        <v>3</v>
      </c>
      <c r="E410" s="71">
        <v>6750</v>
      </c>
      <c r="F410" s="70">
        <f ca="1">INDIRECT(ADDRESS(ROW(),COLUMN()-2,4))*INDIRECT(ADDRESS(ROW(),COLUMN()-1,4))</f>
        <v>20250</v>
      </c>
      <c r="G410" s="45"/>
      <c r="H410" s="45"/>
      <c r="I410" s="45"/>
      <c r="J410" s="45"/>
    </row>
    <row r="411" spans="1:10" ht="13.5" customHeight="1" x14ac:dyDescent="0.2">
      <c r="A411" s="85">
        <v>50161509</v>
      </c>
      <c r="B411" s="69" t="str">
        <f ca="1">IFERROR(INDEX(UNSPSCDes,MATCH(INDIRECT(ADDRESS(ROW(),COLUMN()-1,4)),UNSPSCCode,0)),"")</f>
        <v>Azucares naturales o productos endulzantes</v>
      </c>
      <c r="C411" s="81" t="s">
        <v>4735</v>
      </c>
      <c r="D411" s="81">
        <v>200</v>
      </c>
      <c r="E411" s="71">
        <v>175</v>
      </c>
      <c r="F411" s="70">
        <f ca="1">INDIRECT(ADDRESS(ROW(),COLUMN()-2,4))*INDIRECT(ADDRESS(ROW(),COLUMN()-1,4))</f>
        <v>35000</v>
      </c>
      <c r="G411" s="45"/>
      <c r="H411" s="45"/>
      <c r="I411" s="45"/>
      <c r="J411" s="45"/>
    </row>
    <row r="412" spans="1:10" ht="13.5" customHeight="1" x14ac:dyDescent="0.2">
      <c r="A412" s="85">
        <v>50201706</v>
      </c>
      <c r="B412" s="69" t="str">
        <f ca="1">IFERROR(INDEX(UNSPSCDes,MATCH(INDIRECT(ADDRESS(ROW(),COLUMN()-1,4)),UNSPSCCode,0)),"")</f>
        <v>Café</v>
      </c>
      <c r="C412" s="81" t="s">
        <v>4735</v>
      </c>
      <c r="D412" s="81">
        <v>100</v>
      </c>
      <c r="E412" s="71">
        <v>350</v>
      </c>
      <c r="F412" s="70">
        <f ca="1">INDIRECT(ADDRESS(ROW(),COLUMN()-2,4))*INDIRECT(ADDRESS(ROW(),COLUMN()-1,4))</f>
        <v>35000</v>
      </c>
      <c r="G412" s="45"/>
      <c r="H412" s="45"/>
      <c r="I412" s="45"/>
      <c r="J412" s="45"/>
    </row>
    <row r="413" spans="1:10" ht="14.1" customHeight="1" x14ac:dyDescent="0.2">
      <c r="A413" s="45"/>
      <c r="B413" s="45"/>
      <c r="C413" s="45"/>
      <c r="D413" s="45"/>
      <c r="E413" s="73" t="s">
        <v>12552</v>
      </c>
      <c r="F413" s="74">
        <f ca="1">SUM(Table333[MONTO TOTAL ESTIMADO])</f>
        <v>340250</v>
      </c>
      <c r="G413" s="45"/>
      <c r="H413" s="45" t="str">
        <f>C402</f>
        <v>Servicios</v>
      </c>
      <c r="I413" s="45" t="str">
        <f>E402</f>
        <v>Sí</v>
      </c>
      <c r="J413" s="45" t="str">
        <f>D402</f>
        <v>Compras Menores</v>
      </c>
    </row>
    <row r="414" spans="1:10" ht="14.1" customHeight="1" thickBot="1" x14ac:dyDescent="0.3"/>
    <row r="415" spans="1:10" ht="33.75" customHeight="1" thickBot="1" x14ac:dyDescent="0.25">
      <c r="A415" s="64" t="s">
        <v>16383</v>
      </c>
      <c r="B415" s="64" t="s">
        <v>161</v>
      </c>
      <c r="C415" s="64" t="s">
        <v>11726</v>
      </c>
      <c r="D415" s="64" t="s">
        <v>14379</v>
      </c>
      <c r="E415" s="64" t="s">
        <v>10964</v>
      </c>
      <c r="F415" s="64" t="s">
        <v>11097</v>
      </c>
      <c r="G415" s="45"/>
      <c r="H415" s="45"/>
      <c r="I415" s="45"/>
      <c r="J415" s="45"/>
    </row>
    <row r="416" spans="1:10" ht="13.5" customHeight="1" thickBot="1" x14ac:dyDescent="0.25">
      <c r="A416" s="66" t="s">
        <v>18849</v>
      </c>
      <c r="B416" s="66" t="s">
        <v>18850</v>
      </c>
      <c r="C416" s="66" t="s">
        <v>6800</v>
      </c>
      <c r="D416" s="66" t="s">
        <v>17483</v>
      </c>
      <c r="E416" s="66" t="s">
        <v>8857</v>
      </c>
      <c r="F416" s="66"/>
      <c r="G416" s="45"/>
      <c r="H416" s="45"/>
      <c r="I416" s="45"/>
      <c r="J416" s="45"/>
    </row>
    <row r="417" spans="1:10" ht="14.1" customHeight="1" thickBot="1" x14ac:dyDescent="0.25">
      <c r="A417" s="103" t="s">
        <v>14829</v>
      </c>
      <c r="B417" s="67" t="s">
        <v>8531</v>
      </c>
      <c r="C417" s="76">
        <v>42842</v>
      </c>
      <c r="D417" s="103" t="s">
        <v>9388</v>
      </c>
      <c r="E417" s="67" t="s">
        <v>13095</v>
      </c>
      <c r="F417" s="66" t="s">
        <v>3081</v>
      </c>
      <c r="G417" s="45"/>
      <c r="H417" s="45"/>
      <c r="I417" s="45"/>
      <c r="J417" s="45"/>
    </row>
    <row r="418" spans="1:10" ht="14.1" customHeight="1" thickBot="1" x14ac:dyDescent="0.25">
      <c r="A418" s="104"/>
      <c r="B418" s="67" t="s">
        <v>1787</v>
      </c>
      <c r="C418" s="91">
        <f>IF(C417="","",IF(AND(MONTH(C417)&gt;=1,MONTH(C417)&lt;=3),1,IF(AND(MONTH(C417)&gt;=4,MONTH(C417)&lt;=6),2,IF(AND(MONTH(C417)&gt;=7,MONTH(C417)&lt;=9),3,4))))</f>
        <v>2</v>
      </c>
      <c r="D418" s="104"/>
      <c r="E418" s="67" t="s">
        <v>2418</v>
      </c>
      <c r="F418" s="66" t="s">
        <v>11114</v>
      </c>
      <c r="G418" s="45"/>
      <c r="H418" s="45"/>
      <c r="I418" s="45"/>
      <c r="J418" s="45"/>
    </row>
    <row r="419" spans="1:10" ht="14.1" customHeight="1" thickBot="1" x14ac:dyDescent="0.25">
      <c r="A419" s="104"/>
      <c r="B419" s="67" t="s">
        <v>12944</v>
      </c>
      <c r="C419" s="76">
        <v>42845</v>
      </c>
      <c r="D419" s="104"/>
      <c r="E419" s="67" t="s">
        <v>3074</v>
      </c>
      <c r="F419" s="66" t="s">
        <v>11114</v>
      </c>
      <c r="G419" s="45"/>
      <c r="H419" s="45"/>
      <c r="I419" s="45"/>
      <c r="J419" s="45"/>
    </row>
    <row r="420" spans="1:10" ht="14.1" customHeight="1" thickBot="1" x14ac:dyDescent="0.25">
      <c r="A420" s="104"/>
      <c r="B420" s="67" t="s">
        <v>1787</v>
      </c>
      <c r="C420" s="91">
        <f>IF(C419="","",IF(AND(MONTH(C419)&gt;=1,MONTH(C419)&lt;=3),1,IF(AND(MONTH(C419)&gt;=4,MONTH(C419)&lt;=6),2,IF(AND(MONTH(C419)&gt;=7,MONTH(C419)&lt;=9),3,4))))</f>
        <v>2</v>
      </c>
      <c r="D420" s="104"/>
      <c r="E420" s="67" t="s">
        <v>13194</v>
      </c>
      <c r="F420" s="66" t="s">
        <v>11114</v>
      </c>
      <c r="G420" s="45"/>
      <c r="H420" s="45"/>
      <c r="I420" s="45"/>
      <c r="J420" s="45"/>
    </row>
    <row r="421" spans="1:10" ht="14.1" customHeight="1" thickBot="1" x14ac:dyDescent="0.25">
      <c r="A421" s="45"/>
      <c r="B421" s="45"/>
      <c r="C421" s="45"/>
      <c r="D421" s="45"/>
      <c r="E421" s="45"/>
      <c r="F421" s="45"/>
      <c r="G421" s="45"/>
      <c r="H421" s="45"/>
      <c r="I421" s="45"/>
      <c r="J421" s="45"/>
    </row>
    <row r="422" spans="1:10" ht="14.1" customHeight="1" thickBot="1" x14ac:dyDescent="0.25">
      <c r="A422" s="72" t="s">
        <v>15736</v>
      </c>
      <c r="B422" s="72" t="s">
        <v>16147</v>
      </c>
      <c r="C422" s="72" t="s">
        <v>15642</v>
      </c>
      <c r="D422" s="72" t="s">
        <v>15252</v>
      </c>
      <c r="E422" s="72" t="s">
        <v>6934</v>
      </c>
      <c r="F422" s="72" t="s">
        <v>15281</v>
      </c>
      <c r="G422" s="45"/>
      <c r="H422" s="45"/>
      <c r="I422" s="45"/>
      <c r="J422" s="45"/>
    </row>
    <row r="423" spans="1:10" ht="13.5" customHeight="1" x14ac:dyDescent="0.2">
      <c r="A423" s="85">
        <v>50202310</v>
      </c>
      <c r="B423" s="69" t="str">
        <f ca="1">IFERROR(INDEX(UNSPSCDes,MATCH(INDIRECT(ADDRESS(ROW(),COLUMN()-1,4)),UNSPSCCode,0)),"")</f>
        <v>Agua mineral</v>
      </c>
      <c r="C423" s="81" t="s">
        <v>1450</v>
      </c>
      <c r="D423" s="81">
        <v>3</v>
      </c>
      <c r="E423" s="71">
        <v>6750</v>
      </c>
      <c r="F423" s="70">
        <f ca="1">INDIRECT(ADDRESS(ROW(),COLUMN()-2,4))*INDIRECT(ADDRESS(ROW(),COLUMN()-1,4))</f>
        <v>20250</v>
      </c>
      <c r="G423" s="45"/>
      <c r="H423" s="45"/>
      <c r="I423" s="45"/>
      <c r="J423" s="45"/>
    </row>
    <row r="424" spans="1:10" ht="13.5" customHeight="1" x14ac:dyDescent="0.2">
      <c r="A424" s="85">
        <v>90101802</v>
      </c>
      <c r="B424" s="69" t="str">
        <f ca="1">IFERROR(INDEX(UNSPSCDes,MATCH(INDIRECT(ADDRESS(ROW(),COLUMN()-1,4)),UNSPSCCode,0)),"")</f>
        <v>Servicios de comidas a domicilio</v>
      </c>
      <c r="C424" s="81" t="s">
        <v>1450</v>
      </c>
      <c r="D424" s="81">
        <v>1</v>
      </c>
      <c r="E424" s="71">
        <v>250000</v>
      </c>
      <c r="F424" s="70">
        <f ca="1">INDIRECT(ADDRESS(ROW(),COLUMN()-2,4))*INDIRECT(ADDRESS(ROW(),COLUMN()-1,4))</f>
        <v>250000</v>
      </c>
      <c r="G424" s="45"/>
      <c r="H424" s="45"/>
      <c r="I424" s="45"/>
      <c r="J424" s="45"/>
    </row>
    <row r="425" spans="1:10" ht="13.5" customHeight="1" x14ac:dyDescent="0.2">
      <c r="A425" s="85">
        <v>50161509</v>
      </c>
      <c r="B425" s="69" t="str">
        <f ca="1">IFERROR(INDEX(UNSPSCDes,MATCH(INDIRECT(ADDRESS(ROW(),COLUMN()-1,4)),UNSPSCCode,0)),"")</f>
        <v>Azucares naturales o productos endulzantes</v>
      </c>
      <c r="C425" s="81" t="s">
        <v>4735</v>
      </c>
      <c r="D425" s="81">
        <v>200</v>
      </c>
      <c r="E425" s="71">
        <v>175</v>
      </c>
      <c r="F425" s="70">
        <f ca="1">INDIRECT(ADDRESS(ROW(),COLUMN()-2,4))*INDIRECT(ADDRESS(ROW(),COLUMN()-1,4))</f>
        <v>35000</v>
      </c>
      <c r="G425" s="45"/>
      <c r="H425" s="45"/>
      <c r="I425" s="45"/>
      <c r="J425" s="45"/>
    </row>
    <row r="426" spans="1:10" ht="13.5" customHeight="1" x14ac:dyDescent="0.2">
      <c r="A426" s="85">
        <v>50201706</v>
      </c>
      <c r="B426" s="69" t="str">
        <f ca="1">IFERROR(INDEX(UNSPSCDes,MATCH(INDIRECT(ADDRESS(ROW(),COLUMN()-1,4)),UNSPSCCode,0)),"")</f>
        <v>Café</v>
      </c>
      <c r="C426" s="81" t="s">
        <v>4735</v>
      </c>
      <c r="D426" s="81">
        <v>100</v>
      </c>
      <c r="E426" s="71">
        <v>350</v>
      </c>
      <c r="F426" s="70">
        <f ca="1">INDIRECT(ADDRESS(ROW(),COLUMN()-2,4))*INDIRECT(ADDRESS(ROW(),COLUMN()-1,4))</f>
        <v>35000</v>
      </c>
      <c r="G426" s="45"/>
      <c r="H426" s="45"/>
      <c r="I426" s="45"/>
      <c r="J426" s="45"/>
    </row>
    <row r="427" spans="1:10" ht="14.1" customHeight="1" x14ac:dyDescent="0.2">
      <c r="A427" s="45"/>
      <c r="B427" s="45"/>
      <c r="C427" s="45"/>
      <c r="D427" s="45"/>
      <c r="E427" s="73" t="s">
        <v>12552</v>
      </c>
      <c r="F427" s="74">
        <f ca="1">SUM(Table334[MONTO TOTAL ESTIMADO])</f>
        <v>340250</v>
      </c>
      <c r="G427" s="45"/>
      <c r="H427" s="45" t="str">
        <f>C416</f>
        <v>Servicios</v>
      </c>
      <c r="I427" s="45" t="str">
        <f>E416</f>
        <v>Sí</v>
      </c>
      <c r="J427" s="45" t="str">
        <f>D416</f>
        <v>Compras Menores</v>
      </c>
    </row>
    <row r="428" spans="1:10" ht="14.1" customHeight="1" thickBot="1" x14ac:dyDescent="0.3"/>
    <row r="429" spans="1:10" ht="33.75" customHeight="1" thickBot="1" x14ac:dyDescent="0.25">
      <c r="A429" s="64" t="s">
        <v>16383</v>
      </c>
      <c r="B429" s="64" t="s">
        <v>161</v>
      </c>
      <c r="C429" s="64" t="s">
        <v>11726</v>
      </c>
      <c r="D429" s="64" t="s">
        <v>14379</v>
      </c>
      <c r="E429" s="64" t="s">
        <v>10964</v>
      </c>
      <c r="F429" s="64" t="s">
        <v>11097</v>
      </c>
      <c r="G429" s="45"/>
      <c r="H429" s="45"/>
      <c r="I429" s="45"/>
      <c r="J429" s="45"/>
    </row>
    <row r="430" spans="1:10" ht="13.5" customHeight="1" thickBot="1" x14ac:dyDescent="0.25">
      <c r="A430" s="66" t="s">
        <v>18849</v>
      </c>
      <c r="B430" s="66" t="s">
        <v>18850</v>
      </c>
      <c r="C430" s="66" t="s">
        <v>6800</v>
      </c>
      <c r="D430" s="66" t="s">
        <v>17483</v>
      </c>
      <c r="E430" s="66" t="s">
        <v>8857</v>
      </c>
      <c r="F430" s="66"/>
      <c r="G430" s="45"/>
      <c r="H430" s="45"/>
      <c r="I430" s="45"/>
      <c r="J430" s="45"/>
    </row>
    <row r="431" spans="1:10" ht="14.1" customHeight="1" thickBot="1" x14ac:dyDescent="0.25">
      <c r="A431" s="103" t="s">
        <v>14829</v>
      </c>
      <c r="B431" s="67" t="s">
        <v>8531</v>
      </c>
      <c r="C431" s="76">
        <v>42919</v>
      </c>
      <c r="D431" s="103" t="s">
        <v>9388</v>
      </c>
      <c r="E431" s="67" t="s">
        <v>13095</v>
      </c>
      <c r="F431" s="66" t="s">
        <v>3081</v>
      </c>
      <c r="G431" s="45"/>
      <c r="H431" s="45"/>
      <c r="I431" s="45"/>
      <c r="J431" s="45"/>
    </row>
    <row r="432" spans="1:10" ht="14.1" customHeight="1" thickBot="1" x14ac:dyDescent="0.25">
      <c r="A432" s="104"/>
      <c r="B432" s="67" t="s">
        <v>1787</v>
      </c>
      <c r="C432" s="91">
        <f>IF(C431="","",IF(AND(MONTH(C431)&gt;=1,MONTH(C431)&lt;=3),1,IF(AND(MONTH(C431)&gt;=4,MONTH(C431)&lt;=6),2,IF(AND(MONTH(C431)&gt;=7,MONTH(C431)&lt;=9),3,4))))</f>
        <v>3</v>
      </c>
      <c r="D432" s="104"/>
      <c r="E432" s="67" t="s">
        <v>2418</v>
      </c>
      <c r="F432" s="66" t="s">
        <v>11114</v>
      </c>
      <c r="G432" s="45"/>
      <c r="H432" s="45"/>
      <c r="I432" s="45"/>
      <c r="J432" s="45"/>
    </row>
    <row r="433" spans="1:10" ht="14.1" customHeight="1" thickBot="1" x14ac:dyDescent="0.25">
      <c r="A433" s="104"/>
      <c r="B433" s="67" t="s">
        <v>12944</v>
      </c>
      <c r="C433" s="76">
        <v>42922</v>
      </c>
      <c r="D433" s="104"/>
      <c r="E433" s="67" t="s">
        <v>3074</v>
      </c>
      <c r="F433" s="66" t="s">
        <v>11114</v>
      </c>
      <c r="G433" s="45"/>
      <c r="H433" s="45"/>
      <c r="I433" s="45"/>
      <c r="J433" s="45"/>
    </row>
    <row r="434" spans="1:10" ht="14.1" customHeight="1" thickBot="1" x14ac:dyDescent="0.25">
      <c r="A434" s="104"/>
      <c r="B434" s="67" t="s">
        <v>1787</v>
      </c>
      <c r="C434" s="91">
        <f>IF(C433="","",IF(AND(MONTH(C433)&gt;=1,MONTH(C433)&lt;=3),1,IF(AND(MONTH(C433)&gt;=4,MONTH(C433)&lt;=6),2,IF(AND(MONTH(C433)&gt;=7,MONTH(C433)&lt;=9),3,4))))</f>
        <v>3</v>
      </c>
      <c r="D434" s="104"/>
      <c r="E434" s="67" t="s">
        <v>13194</v>
      </c>
      <c r="F434" s="66" t="s">
        <v>11114</v>
      </c>
      <c r="G434" s="45"/>
      <c r="H434" s="45"/>
      <c r="I434" s="45"/>
      <c r="J434" s="45"/>
    </row>
    <row r="435" spans="1:10" ht="14.1" customHeight="1" thickBot="1" x14ac:dyDescent="0.25">
      <c r="A435" s="45"/>
      <c r="B435" s="45"/>
      <c r="C435" s="45"/>
      <c r="D435" s="45"/>
      <c r="E435" s="45"/>
      <c r="F435" s="45"/>
      <c r="G435" s="45"/>
      <c r="H435" s="45"/>
      <c r="I435" s="45"/>
      <c r="J435" s="45"/>
    </row>
    <row r="436" spans="1:10" ht="14.1" customHeight="1" thickBot="1" x14ac:dyDescent="0.25">
      <c r="A436" s="72" t="s">
        <v>15736</v>
      </c>
      <c r="B436" s="72" t="s">
        <v>16147</v>
      </c>
      <c r="C436" s="72" t="s">
        <v>15642</v>
      </c>
      <c r="D436" s="72" t="s">
        <v>15252</v>
      </c>
      <c r="E436" s="72" t="s">
        <v>6934</v>
      </c>
      <c r="F436" s="72" t="s">
        <v>15281</v>
      </c>
      <c r="G436" s="45"/>
      <c r="H436" s="45"/>
      <c r="I436" s="45"/>
      <c r="J436" s="45"/>
    </row>
    <row r="437" spans="1:10" ht="13.5" customHeight="1" x14ac:dyDescent="0.2">
      <c r="A437" s="85">
        <v>50202310</v>
      </c>
      <c r="B437" s="69" t="str">
        <f ca="1">IFERROR(INDEX(UNSPSCDes,MATCH(INDIRECT(ADDRESS(ROW(),COLUMN()-1,4)),UNSPSCCode,0)),"")</f>
        <v>Agua mineral</v>
      </c>
      <c r="C437" s="81" t="s">
        <v>1450</v>
      </c>
      <c r="D437" s="81">
        <v>3</v>
      </c>
      <c r="E437" s="71">
        <v>6750</v>
      </c>
      <c r="F437" s="70">
        <f ca="1">INDIRECT(ADDRESS(ROW(),COLUMN()-2,4))*INDIRECT(ADDRESS(ROW(),COLUMN()-1,4))</f>
        <v>20250</v>
      </c>
      <c r="G437" s="45"/>
      <c r="H437" s="45"/>
      <c r="I437" s="45"/>
      <c r="J437" s="45"/>
    </row>
    <row r="438" spans="1:10" ht="13.5" customHeight="1" x14ac:dyDescent="0.2">
      <c r="A438" s="85">
        <v>90101802</v>
      </c>
      <c r="B438" s="69" t="str">
        <f ca="1">IFERROR(INDEX(UNSPSCDes,MATCH(INDIRECT(ADDRESS(ROW(),COLUMN()-1,4)),UNSPSCCode,0)),"")</f>
        <v>Servicios de comidas a domicilio</v>
      </c>
      <c r="C438" s="81" t="s">
        <v>1450</v>
      </c>
      <c r="D438" s="81">
        <v>1</v>
      </c>
      <c r="E438" s="71">
        <v>250000</v>
      </c>
      <c r="F438" s="70">
        <f ca="1">INDIRECT(ADDRESS(ROW(),COLUMN()-2,4))*INDIRECT(ADDRESS(ROW(),COLUMN()-1,4))</f>
        <v>250000</v>
      </c>
      <c r="G438" s="45"/>
      <c r="H438" s="45"/>
      <c r="I438" s="45"/>
      <c r="J438" s="45"/>
    </row>
    <row r="439" spans="1:10" ht="13.5" customHeight="1" x14ac:dyDescent="0.2">
      <c r="A439" s="85">
        <v>50161509</v>
      </c>
      <c r="B439" s="69" t="str">
        <f ca="1">IFERROR(INDEX(UNSPSCDes,MATCH(INDIRECT(ADDRESS(ROW(),COLUMN()-1,4)),UNSPSCCode,0)),"")</f>
        <v>Azucares naturales o productos endulzantes</v>
      </c>
      <c r="C439" s="81" t="s">
        <v>4735</v>
      </c>
      <c r="D439" s="81">
        <v>200</v>
      </c>
      <c r="E439" s="71">
        <v>175</v>
      </c>
      <c r="F439" s="70">
        <f ca="1">INDIRECT(ADDRESS(ROW(),COLUMN()-2,4))*INDIRECT(ADDRESS(ROW(),COLUMN()-1,4))</f>
        <v>35000</v>
      </c>
      <c r="G439" s="45"/>
      <c r="H439" s="45"/>
      <c r="I439" s="45"/>
      <c r="J439" s="45"/>
    </row>
    <row r="440" spans="1:10" ht="13.5" customHeight="1" x14ac:dyDescent="0.2">
      <c r="A440" s="85">
        <v>50201706</v>
      </c>
      <c r="B440" s="69" t="str">
        <f ca="1">IFERROR(INDEX(UNSPSCDes,MATCH(INDIRECT(ADDRESS(ROW(),COLUMN()-1,4)),UNSPSCCode,0)),"")</f>
        <v>Café</v>
      </c>
      <c r="C440" s="81" t="s">
        <v>4735</v>
      </c>
      <c r="D440" s="81">
        <v>100</v>
      </c>
      <c r="E440" s="71">
        <v>350</v>
      </c>
      <c r="F440" s="70">
        <f ca="1">INDIRECT(ADDRESS(ROW(),COLUMN()-2,4))*INDIRECT(ADDRESS(ROW(),COLUMN()-1,4))</f>
        <v>35000</v>
      </c>
      <c r="G440" s="45"/>
      <c r="H440" s="45"/>
      <c r="I440" s="45"/>
      <c r="J440" s="45"/>
    </row>
    <row r="441" spans="1:10" ht="14.1" customHeight="1" x14ac:dyDescent="0.2">
      <c r="A441" s="45"/>
      <c r="B441" s="45"/>
      <c r="C441" s="45"/>
      <c r="D441" s="45"/>
      <c r="E441" s="73" t="s">
        <v>12552</v>
      </c>
      <c r="F441" s="74">
        <f ca="1">SUM(Table336[MONTO TOTAL ESTIMADO])</f>
        <v>340250</v>
      </c>
      <c r="G441" s="45"/>
      <c r="H441" s="45" t="str">
        <f>C430</f>
        <v>Servicios</v>
      </c>
      <c r="I441" s="45" t="str">
        <f>E430</f>
        <v>Sí</v>
      </c>
      <c r="J441" s="45" t="str">
        <f>D430</f>
        <v>Compras Menores</v>
      </c>
    </row>
    <row r="442" spans="1:10" ht="14.1" customHeight="1" thickBot="1" x14ac:dyDescent="0.3"/>
    <row r="443" spans="1:10" ht="33.75" customHeight="1" thickBot="1" x14ac:dyDescent="0.25">
      <c r="A443" s="64" t="s">
        <v>16383</v>
      </c>
      <c r="B443" s="64" t="s">
        <v>161</v>
      </c>
      <c r="C443" s="64" t="s">
        <v>11726</v>
      </c>
      <c r="D443" s="64" t="s">
        <v>14379</v>
      </c>
      <c r="E443" s="64" t="s">
        <v>10964</v>
      </c>
      <c r="F443" s="64" t="s">
        <v>11097</v>
      </c>
      <c r="G443" s="45"/>
      <c r="H443" s="45"/>
      <c r="I443" s="45"/>
      <c r="J443" s="45"/>
    </row>
    <row r="444" spans="1:10" ht="13.5" customHeight="1" thickBot="1" x14ac:dyDescent="0.25">
      <c r="A444" s="66" t="s">
        <v>18849</v>
      </c>
      <c r="B444" s="66" t="s">
        <v>18850</v>
      </c>
      <c r="C444" s="66" t="s">
        <v>6800</v>
      </c>
      <c r="D444" s="66" t="s">
        <v>1876</v>
      </c>
      <c r="E444" s="66" t="s">
        <v>8857</v>
      </c>
      <c r="F444" s="66"/>
      <c r="G444" s="45"/>
      <c r="H444" s="45"/>
      <c r="I444" s="45"/>
      <c r="J444" s="45"/>
    </row>
    <row r="445" spans="1:10" ht="14.1" customHeight="1" thickBot="1" x14ac:dyDescent="0.25">
      <c r="A445" s="103" t="s">
        <v>14829</v>
      </c>
      <c r="B445" s="67" t="s">
        <v>8531</v>
      </c>
      <c r="C445" s="76">
        <v>43026</v>
      </c>
      <c r="D445" s="103" t="s">
        <v>9388</v>
      </c>
      <c r="E445" s="67" t="s">
        <v>13095</v>
      </c>
      <c r="F445" s="66" t="s">
        <v>3081</v>
      </c>
      <c r="G445" s="45"/>
      <c r="H445" s="45"/>
      <c r="I445" s="45"/>
      <c r="J445" s="45"/>
    </row>
    <row r="446" spans="1:10" ht="14.1" customHeight="1" thickBot="1" x14ac:dyDescent="0.25">
      <c r="A446" s="104"/>
      <c r="B446" s="67" t="s">
        <v>1787</v>
      </c>
      <c r="C446" s="91">
        <f>IF(C445="","",IF(AND(MONTH(C445)&gt;=1,MONTH(C445)&lt;=3),1,IF(AND(MONTH(C445)&gt;=4,MONTH(C445)&lt;=6),2,IF(AND(MONTH(C445)&gt;=7,MONTH(C445)&lt;=9),3,4))))</f>
        <v>4</v>
      </c>
      <c r="D446" s="104"/>
      <c r="E446" s="67" t="s">
        <v>2418</v>
      </c>
      <c r="F446" s="66" t="s">
        <v>11114</v>
      </c>
      <c r="G446" s="45"/>
      <c r="H446" s="45"/>
      <c r="I446" s="45"/>
      <c r="J446" s="45"/>
    </row>
    <row r="447" spans="1:10" ht="14.1" customHeight="1" thickBot="1" x14ac:dyDescent="0.25">
      <c r="A447" s="104"/>
      <c r="B447" s="67" t="s">
        <v>12944</v>
      </c>
      <c r="C447" s="76">
        <v>43089</v>
      </c>
      <c r="D447" s="104"/>
      <c r="E447" s="67" t="s">
        <v>3074</v>
      </c>
      <c r="F447" s="66" t="s">
        <v>11114</v>
      </c>
      <c r="G447" s="45"/>
      <c r="H447" s="45"/>
      <c r="I447" s="45"/>
      <c r="J447" s="45"/>
    </row>
    <row r="448" spans="1:10" ht="14.1" customHeight="1" thickBot="1" x14ac:dyDescent="0.25">
      <c r="A448" s="104"/>
      <c r="B448" s="67" t="s">
        <v>1787</v>
      </c>
      <c r="C448" s="91">
        <f>IF(C447="","",IF(AND(MONTH(C447)&gt;=1,MONTH(C447)&lt;=3),1,IF(AND(MONTH(C447)&gt;=4,MONTH(C447)&lt;=6),2,IF(AND(MONTH(C447)&gt;=7,MONTH(C447)&lt;=9),3,4))))</f>
        <v>4</v>
      </c>
      <c r="D448" s="104"/>
      <c r="E448" s="67" t="s">
        <v>13194</v>
      </c>
      <c r="F448" s="66" t="s">
        <v>11114</v>
      </c>
      <c r="G448" s="45"/>
      <c r="H448" s="45"/>
      <c r="I448" s="45"/>
      <c r="J448" s="45"/>
    </row>
    <row r="449" spans="1:10" ht="14.1" customHeight="1" thickBot="1" x14ac:dyDescent="0.25">
      <c r="A449" s="45"/>
      <c r="B449" s="45"/>
      <c r="C449" s="45"/>
      <c r="D449" s="45"/>
      <c r="E449" s="45"/>
      <c r="F449" s="45"/>
      <c r="G449" s="45"/>
      <c r="H449" s="45"/>
      <c r="I449" s="45"/>
      <c r="J449" s="45"/>
    </row>
    <row r="450" spans="1:10" ht="14.1" customHeight="1" thickBot="1" x14ac:dyDescent="0.25">
      <c r="A450" s="72" t="s">
        <v>15736</v>
      </c>
      <c r="B450" s="72" t="s">
        <v>16147</v>
      </c>
      <c r="C450" s="72" t="s">
        <v>15642</v>
      </c>
      <c r="D450" s="72" t="s">
        <v>15252</v>
      </c>
      <c r="E450" s="72" t="s">
        <v>6934</v>
      </c>
      <c r="F450" s="72" t="s">
        <v>15281</v>
      </c>
      <c r="G450" s="45"/>
      <c r="H450" s="45"/>
      <c r="I450" s="45"/>
      <c r="J450" s="45"/>
    </row>
    <row r="451" spans="1:10" ht="13.5" customHeight="1" x14ac:dyDescent="0.2">
      <c r="A451" s="85">
        <v>50202310</v>
      </c>
      <c r="B451" s="69" t="str">
        <f ca="1">IFERROR(INDEX(UNSPSCDes,MATCH(INDIRECT(ADDRESS(ROW(),COLUMN()-1,4)),UNSPSCCode,0)),"")</f>
        <v>Agua mineral</v>
      </c>
      <c r="C451" s="81" t="s">
        <v>1450</v>
      </c>
      <c r="D451" s="81">
        <v>3</v>
      </c>
      <c r="E451" s="71">
        <v>6750</v>
      </c>
      <c r="F451" s="70">
        <f ca="1">INDIRECT(ADDRESS(ROW(),COLUMN()-2,4))*INDIRECT(ADDRESS(ROW(),COLUMN()-1,4))</f>
        <v>20250</v>
      </c>
      <c r="G451" s="45"/>
      <c r="H451" s="45"/>
      <c r="I451" s="45"/>
      <c r="J451" s="45"/>
    </row>
    <row r="452" spans="1:10" ht="13.5" customHeight="1" x14ac:dyDescent="0.2">
      <c r="A452" s="85">
        <v>90101802</v>
      </c>
      <c r="B452" s="69" t="str">
        <f ca="1">IFERROR(INDEX(UNSPSCDes,MATCH(INDIRECT(ADDRESS(ROW(),COLUMN()-1,4)),UNSPSCCode,0)),"")</f>
        <v>Servicios de comidas a domicilio</v>
      </c>
      <c r="C452" s="81" t="s">
        <v>1450</v>
      </c>
      <c r="D452" s="81">
        <v>2</v>
      </c>
      <c r="E452" s="71">
        <v>360000</v>
      </c>
      <c r="F452" s="70">
        <f ca="1">INDIRECT(ADDRESS(ROW(),COLUMN()-2,4))*INDIRECT(ADDRESS(ROW(),COLUMN()-1,4))</f>
        <v>720000</v>
      </c>
      <c r="G452" s="45"/>
      <c r="H452" s="45"/>
      <c r="I452" s="45"/>
      <c r="J452" s="45"/>
    </row>
    <row r="453" spans="1:10" ht="13.5" customHeight="1" x14ac:dyDescent="0.2">
      <c r="A453" s="85">
        <v>50161509</v>
      </c>
      <c r="B453" s="69" t="str">
        <f ca="1">IFERROR(INDEX(UNSPSCDes,MATCH(INDIRECT(ADDRESS(ROW(),COLUMN()-1,4)),UNSPSCCode,0)),"")</f>
        <v>Azucares naturales o productos endulzantes</v>
      </c>
      <c r="C453" s="81" t="s">
        <v>4735</v>
      </c>
      <c r="D453" s="81">
        <v>200</v>
      </c>
      <c r="E453" s="71">
        <v>175</v>
      </c>
      <c r="F453" s="70">
        <f ca="1">INDIRECT(ADDRESS(ROW(),COLUMN()-2,4))*INDIRECT(ADDRESS(ROW(),COLUMN()-1,4))</f>
        <v>35000</v>
      </c>
      <c r="G453" s="45"/>
      <c r="H453" s="45"/>
      <c r="I453" s="45"/>
      <c r="J453" s="45"/>
    </row>
    <row r="454" spans="1:10" ht="14.1" customHeight="1" x14ac:dyDescent="0.2">
      <c r="A454" s="45"/>
      <c r="B454" s="45"/>
      <c r="C454" s="45"/>
      <c r="D454" s="45"/>
      <c r="E454" s="73" t="s">
        <v>12552</v>
      </c>
      <c r="F454" s="74">
        <f ca="1">SUM(Table337[MONTO TOTAL ESTIMADO])</f>
        <v>775250</v>
      </c>
      <c r="G454" s="45"/>
      <c r="H454" s="45" t="str">
        <f>C444</f>
        <v>Servicios</v>
      </c>
      <c r="I454" s="45" t="str">
        <f>E444</f>
        <v>Sí</v>
      </c>
      <c r="J454" s="45" t="str">
        <f>D444</f>
        <v>Comparacion de Precios</v>
      </c>
    </row>
    <row r="455" spans="1:10" ht="14.1" customHeight="1" thickBot="1" x14ac:dyDescent="0.3"/>
    <row r="456" spans="1:10" ht="33.75" customHeight="1" thickBot="1" x14ac:dyDescent="0.25">
      <c r="A456" s="64" t="s">
        <v>16383</v>
      </c>
      <c r="B456" s="64" t="s">
        <v>161</v>
      </c>
      <c r="C456" s="64" t="s">
        <v>11726</v>
      </c>
      <c r="D456" s="64" t="s">
        <v>14379</v>
      </c>
      <c r="E456" s="64" t="s">
        <v>10964</v>
      </c>
      <c r="F456" s="64" t="s">
        <v>11097</v>
      </c>
      <c r="G456" s="45"/>
      <c r="H456" s="45"/>
      <c r="I456" s="45"/>
      <c r="J456" s="45"/>
    </row>
    <row r="457" spans="1:10" ht="13.5" customHeight="1" thickBot="1" x14ac:dyDescent="0.25">
      <c r="A457" s="66" t="s">
        <v>18851</v>
      </c>
      <c r="B457" s="66" t="s">
        <v>18852</v>
      </c>
      <c r="C457" s="66" t="s">
        <v>17798</v>
      </c>
      <c r="D457" s="66" t="s">
        <v>17483</v>
      </c>
      <c r="E457" s="66" t="s">
        <v>8857</v>
      </c>
      <c r="F457" s="66"/>
      <c r="G457" s="45"/>
      <c r="H457" s="45"/>
      <c r="I457" s="45"/>
      <c r="J457" s="45"/>
    </row>
    <row r="458" spans="1:10" ht="14.1" customHeight="1" thickBot="1" x14ac:dyDescent="0.25">
      <c r="A458" s="103" t="s">
        <v>14829</v>
      </c>
      <c r="B458" s="67" t="s">
        <v>8531</v>
      </c>
      <c r="C458" s="76">
        <v>42760</v>
      </c>
      <c r="D458" s="103" t="s">
        <v>9388</v>
      </c>
      <c r="E458" s="67" t="s">
        <v>13095</v>
      </c>
      <c r="F458" s="66" t="s">
        <v>3081</v>
      </c>
      <c r="G458" s="45"/>
      <c r="H458" s="45"/>
      <c r="I458" s="45"/>
      <c r="J458" s="45"/>
    </row>
    <row r="459" spans="1:10" ht="14.1" customHeight="1" thickBot="1" x14ac:dyDescent="0.25">
      <c r="A459" s="104"/>
      <c r="B459" s="67" t="s">
        <v>1787</v>
      </c>
      <c r="C459" s="91">
        <f>IF(C458="","",IF(AND(MONTH(C458)&gt;=1,MONTH(C458)&lt;=3),1,IF(AND(MONTH(C458)&gt;=4,MONTH(C458)&lt;=6),2,IF(AND(MONTH(C458)&gt;=7,MONTH(C458)&lt;=9),3,4))))</f>
        <v>1</v>
      </c>
      <c r="D459" s="104"/>
      <c r="E459" s="67" t="s">
        <v>2418</v>
      </c>
      <c r="F459" s="66" t="s">
        <v>11114</v>
      </c>
      <c r="G459" s="45"/>
      <c r="H459" s="45"/>
      <c r="I459" s="45"/>
      <c r="J459" s="45"/>
    </row>
    <row r="460" spans="1:10" ht="14.1" customHeight="1" thickBot="1" x14ac:dyDescent="0.25">
      <c r="A460" s="104"/>
      <c r="B460" s="67" t="s">
        <v>12944</v>
      </c>
      <c r="C460" s="76">
        <v>42765</v>
      </c>
      <c r="D460" s="104"/>
      <c r="E460" s="67" t="s">
        <v>3074</v>
      </c>
      <c r="F460" s="66" t="s">
        <v>11114</v>
      </c>
      <c r="G460" s="45"/>
      <c r="H460" s="45"/>
      <c r="I460" s="45"/>
      <c r="J460" s="45"/>
    </row>
    <row r="461" spans="1:10" ht="14.1" customHeight="1" thickBot="1" x14ac:dyDescent="0.25">
      <c r="A461" s="104"/>
      <c r="B461" s="67" t="s">
        <v>1787</v>
      </c>
      <c r="C461" s="91">
        <f>IF(C460="","",IF(AND(MONTH(C460)&gt;=1,MONTH(C460)&lt;=3),1,IF(AND(MONTH(C460)&gt;=4,MONTH(C460)&lt;=6),2,IF(AND(MONTH(C460)&gt;=7,MONTH(C460)&lt;=9),3,4))))</f>
        <v>1</v>
      </c>
      <c r="D461" s="104"/>
      <c r="E461" s="67" t="s">
        <v>13194</v>
      </c>
      <c r="F461" s="66" t="s">
        <v>11114</v>
      </c>
      <c r="G461" s="45"/>
      <c r="H461" s="45"/>
      <c r="I461" s="45"/>
      <c r="J461" s="45"/>
    </row>
    <row r="462" spans="1:10" ht="14.1" customHeight="1" thickBot="1" x14ac:dyDescent="0.25">
      <c r="A462" s="45"/>
      <c r="B462" s="45"/>
      <c r="C462" s="45"/>
      <c r="D462" s="45"/>
      <c r="E462" s="45"/>
      <c r="F462" s="45"/>
      <c r="G462" s="45"/>
      <c r="H462" s="45"/>
      <c r="I462" s="45"/>
      <c r="J462" s="45"/>
    </row>
    <row r="463" spans="1:10" ht="14.1" customHeight="1" thickBot="1" x14ac:dyDescent="0.25">
      <c r="A463" s="72" t="s">
        <v>15736</v>
      </c>
      <c r="B463" s="72" t="s">
        <v>16147</v>
      </c>
      <c r="C463" s="72" t="s">
        <v>15642</v>
      </c>
      <c r="D463" s="72" t="s">
        <v>15252</v>
      </c>
      <c r="E463" s="72" t="s">
        <v>6934</v>
      </c>
      <c r="F463" s="72" t="s">
        <v>15281</v>
      </c>
      <c r="G463" s="45"/>
      <c r="H463" s="45"/>
      <c r="I463" s="45"/>
      <c r="J463" s="45"/>
    </row>
    <row r="464" spans="1:10" ht="13.5" customHeight="1" x14ac:dyDescent="0.2">
      <c r="A464" s="62">
        <v>43212105</v>
      </c>
      <c r="B464" s="69" t="str">
        <f ca="1">IFERROR(INDEX(UNSPSCDes,MATCH(INDIRECT(ADDRESS(ROW(),COLUMN()-1,4)),UNSPSCCode,0)),"")</f>
        <v>Impresoras láser</v>
      </c>
      <c r="C464" s="81" t="s">
        <v>1450</v>
      </c>
      <c r="D464" s="81">
        <v>1</v>
      </c>
      <c r="E464" s="71">
        <v>130000</v>
      </c>
      <c r="F464" s="70">
        <f ca="1">INDIRECT(ADDRESS(ROW(),COLUMN()-2,4))*INDIRECT(ADDRESS(ROW(),COLUMN()-1,4))</f>
        <v>130000</v>
      </c>
      <c r="G464" s="45"/>
      <c r="H464" s="45"/>
      <c r="I464" s="45"/>
      <c r="J464" s="45"/>
    </row>
    <row r="465" spans="1:10" ht="13.5" customHeight="1" x14ac:dyDescent="0.2">
      <c r="A465" s="85">
        <v>43211507</v>
      </c>
      <c r="B465" s="69" t="str">
        <f ca="1">IFERROR(INDEX(UNSPSCDes,MATCH(INDIRECT(ADDRESS(ROW(),COLUMN()-1,4)),UNSPSCCode,0)),"")</f>
        <v>Computadores de escritorio</v>
      </c>
      <c r="C465" s="81" t="s">
        <v>1450</v>
      </c>
      <c r="D465" s="81">
        <v>2</v>
      </c>
      <c r="E465" s="71">
        <v>60000</v>
      </c>
      <c r="F465" s="70">
        <f ca="1">INDIRECT(ADDRESS(ROW(),COLUMN()-2,4))*INDIRECT(ADDRESS(ROW(),COLUMN()-1,4))</f>
        <v>120000</v>
      </c>
      <c r="G465" s="45"/>
      <c r="H465" s="45"/>
      <c r="I465" s="45"/>
      <c r="J465" s="45"/>
    </row>
    <row r="466" spans="1:10" ht="13.5" customHeight="1" x14ac:dyDescent="0.2">
      <c r="A466" s="85">
        <v>43211708</v>
      </c>
      <c r="B466" s="69" t="str">
        <f ca="1">IFERROR(INDEX(UNSPSCDes,MATCH(INDIRECT(ADDRESS(ROW(),COLUMN()-1,4)),UNSPSCCode,0)),"")</f>
        <v>Mouse o bola de seguimiento para computador</v>
      </c>
      <c r="C466" s="81" t="s">
        <v>1450</v>
      </c>
      <c r="D466" s="81">
        <v>10</v>
      </c>
      <c r="E466" s="71">
        <v>500</v>
      </c>
      <c r="F466" s="70">
        <f ca="1">INDIRECT(ADDRESS(ROW(),COLUMN()-2,4))*INDIRECT(ADDRESS(ROW(),COLUMN()-1,4))</f>
        <v>5000</v>
      </c>
      <c r="G466" s="45"/>
      <c r="H466" s="45"/>
      <c r="I466" s="45"/>
      <c r="J466" s="45"/>
    </row>
    <row r="467" spans="1:10" ht="13.5" customHeight="1" x14ac:dyDescent="0.2">
      <c r="A467" s="85">
        <v>43223206</v>
      </c>
      <c r="B467" s="69" t="str">
        <f ca="1">IFERROR(INDEX(UNSPSCDes,MATCH(INDIRECT(ADDRESS(ROW(),COLUMN()-1,4)),UNSPSCCode,0)),"")</f>
        <v>Puerta de enlace de internet inalámbrico</v>
      </c>
      <c r="C467" s="81" t="s">
        <v>1450</v>
      </c>
      <c r="D467" s="81">
        <v>2</v>
      </c>
      <c r="E467" s="71">
        <v>51000</v>
      </c>
      <c r="F467" s="70">
        <f ca="1">INDIRECT(ADDRESS(ROW(),COLUMN()-2,4))*INDIRECT(ADDRESS(ROW(),COLUMN()-1,4))</f>
        <v>102000</v>
      </c>
      <c r="G467" s="45"/>
      <c r="H467" s="45"/>
      <c r="I467" s="45"/>
      <c r="J467" s="45"/>
    </row>
    <row r="468" spans="1:10" ht="13.5" customHeight="1" x14ac:dyDescent="0.2">
      <c r="A468" s="85">
        <v>20101601</v>
      </c>
      <c r="B468" s="69" t="str">
        <f ca="1">IFERROR(INDEX(UNSPSCDes,MATCH(INDIRECT(ADDRESS(ROW(),COLUMN()-1,4)),UNSPSCCode,0)),"")</f>
        <v>Pantallas</v>
      </c>
      <c r="C468" s="81" t="s">
        <v>1450</v>
      </c>
      <c r="D468" s="81">
        <v>2</v>
      </c>
      <c r="E468" s="71">
        <v>12000</v>
      </c>
      <c r="F468" s="70">
        <f ca="1">INDIRECT(ADDRESS(ROW(),COLUMN()-2,4))*INDIRECT(ADDRESS(ROW(),COLUMN()-1,4))</f>
        <v>24000</v>
      </c>
      <c r="G468" s="45"/>
      <c r="H468" s="45"/>
      <c r="I468" s="45"/>
      <c r="J468" s="45"/>
    </row>
    <row r="469" spans="1:10" ht="14.1" customHeight="1" x14ac:dyDescent="0.2">
      <c r="A469" s="45"/>
      <c r="B469" s="45"/>
      <c r="C469" s="45"/>
      <c r="D469" s="45"/>
      <c r="E469" s="73" t="s">
        <v>12552</v>
      </c>
      <c r="F469" s="74">
        <f ca="1">SUM(Table338[MONTO TOTAL ESTIMADO])</f>
        <v>381000</v>
      </c>
      <c r="G469" s="45"/>
      <c r="H469" s="45" t="str">
        <f>C457</f>
        <v>Bienes</v>
      </c>
      <c r="I469" s="45" t="str">
        <f>E457</f>
        <v>Sí</v>
      </c>
      <c r="J469" s="45" t="str">
        <f>D457</f>
        <v>Compras Menores</v>
      </c>
    </row>
    <row r="470" spans="1:10" ht="14.1" customHeight="1" thickBot="1" x14ac:dyDescent="0.3"/>
    <row r="471" spans="1:10" ht="33.75" customHeight="1" thickBot="1" x14ac:dyDescent="0.25">
      <c r="A471" s="64" t="s">
        <v>16383</v>
      </c>
      <c r="B471" s="64" t="s">
        <v>161</v>
      </c>
      <c r="C471" s="64" t="s">
        <v>11726</v>
      </c>
      <c r="D471" s="64" t="s">
        <v>14379</v>
      </c>
      <c r="E471" s="64" t="s">
        <v>10964</v>
      </c>
      <c r="F471" s="64" t="s">
        <v>11097</v>
      </c>
      <c r="G471" s="45"/>
      <c r="H471" s="45"/>
      <c r="I471" s="45"/>
      <c r="J471" s="45"/>
    </row>
    <row r="472" spans="1:10" ht="13.5" customHeight="1" thickBot="1" x14ac:dyDescent="0.25">
      <c r="A472" s="66" t="s">
        <v>18851</v>
      </c>
      <c r="B472" s="66" t="s">
        <v>18852</v>
      </c>
      <c r="C472" s="66" t="s">
        <v>17798</v>
      </c>
      <c r="D472" s="66" t="s">
        <v>17483</v>
      </c>
      <c r="E472" s="66" t="s">
        <v>8857</v>
      </c>
      <c r="F472" s="66"/>
      <c r="G472" s="45"/>
      <c r="H472" s="45"/>
      <c r="I472" s="45"/>
      <c r="J472" s="45"/>
    </row>
    <row r="473" spans="1:10" ht="14.1" customHeight="1" thickBot="1" x14ac:dyDescent="0.25">
      <c r="A473" s="103" t="s">
        <v>14829</v>
      </c>
      <c r="B473" s="67" t="s">
        <v>8531</v>
      </c>
      <c r="C473" s="76">
        <v>42996</v>
      </c>
      <c r="D473" s="103" t="s">
        <v>9388</v>
      </c>
      <c r="E473" s="67" t="s">
        <v>13095</v>
      </c>
      <c r="F473" s="66" t="s">
        <v>3081</v>
      </c>
      <c r="G473" s="45"/>
      <c r="H473" s="45"/>
      <c r="I473" s="45"/>
      <c r="J473" s="45"/>
    </row>
    <row r="474" spans="1:10" ht="14.1" customHeight="1" thickBot="1" x14ac:dyDescent="0.25">
      <c r="A474" s="104"/>
      <c r="B474" s="67" t="s">
        <v>1787</v>
      </c>
      <c r="C474" s="91">
        <f>IF(C473="","",IF(AND(MONTH(C473)&gt;=1,MONTH(C473)&lt;=3),1,IF(AND(MONTH(C473)&gt;=4,MONTH(C473)&lt;=6),2,IF(AND(MONTH(C473)&gt;=7,MONTH(C473)&lt;=9),3,4))))</f>
        <v>3</v>
      </c>
      <c r="D474" s="104"/>
      <c r="E474" s="67" t="s">
        <v>2418</v>
      </c>
      <c r="F474" s="66" t="s">
        <v>11114</v>
      </c>
      <c r="G474" s="45"/>
      <c r="H474" s="45"/>
      <c r="I474" s="45"/>
      <c r="J474" s="45"/>
    </row>
    <row r="475" spans="1:10" ht="14.1" customHeight="1" thickBot="1" x14ac:dyDescent="0.25">
      <c r="A475" s="104"/>
      <c r="B475" s="67" t="s">
        <v>12944</v>
      </c>
      <c r="C475" s="76">
        <v>42999</v>
      </c>
      <c r="D475" s="104"/>
      <c r="E475" s="67" t="s">
        <v>3074</v>
      </c>
      <c r="F475" s="66" t="s">
        <v>11114</v>
      </c>
      <c r="G475" s="45"/>
      <c r="H475" s="45"/>
      <c r="I475" s="45"/>
      <c r="J475" s="45"/>
    </row>
    <row r="476" spans="1:10" ht="14.1" customHeight="1" thickBot="1" x14ac:dyDescent="0.25">
      <c r="A476" s="104"/>
      <c r="B476" s="67" t="s">
        <v>1787</v>
      </c>
      <c r="C476" s="91">
        <f>IF(C475="","",IF(AND(MONTH(C475)&gt;=1,MONTH(C475)&lt;=3),1,IF(AND(MONTH(C475)&gt;=4,MONTH(C475)&lt;=6),2,IF(AND(MONTH(C475)&gt;=7,MONTH(C475)&lt;=9),3,4))))</f>
        <v>3</v>
      </c>
      <c r="D476" s="104"/>
      <c r="E476" s="67" t="s">
        <v>13194</v>
      </c>
      <c r="F476" s="66" t="s">
        <v>11114</v>
      </c>
      <c r="G476" s="45"/>
      <c r="H476" s="45"/>
      <c r="I476" s="45"/>
      <c r="J476" s="45"/>
    </row>
    <row r="477" spans="1:10" ht="14.1" customHeight="1" thickBot="1" x14ac:dyDescent="0.25">
      <c r="A477" s="45"/>
      <c r="B477" s="45"/>
      <c r="C477" s="45"/>
      <c r="D477" s="45"/>
      <c r="E477" s="45"/>
      <c r="F477" s="45"/>
      <c r="G477" s="45"/>
      <c r="H477" s="45"/>
      <c r="I477" s="45"/>
      <c r="J477" s="45"/>
    </row>
    <row r="478" spans="1:10" ht="14.1" customHeight="1" thickBot="1" x14ac:dyDescent="0.25">
      <c r="A478" s="72" t="s">
        <v>15736</v>
      </c>
      <c r="B478" s="72" t="s">
        <v>16147</v>
      </c>
      <c r="C478" s="72" t="s">
        <v>15642</v>
      </c>
      <c r="D478" s="72" t="s">
        <v>15252</v>
      </c>
      <c r="E478" s="72" t="s">
        <v>6934</v>
      </c>
      <c r="F478" s="72" t="s">
        <v>15281</v>
      </c>
      <c r="G478" s="45"/>
      <c r="H478" s="45"/>
      <c r="I478" s="45"/>
      <c r="J478" s="45"/>
    </row>
    <row r="479" spans="1:10" ht="13.5" customHeight="1" x14ac:dyDescent="0.2">
      <c r="A479" s="85">
        <v>43211507</v>
      </c>
      <c r="B479" s="69" t="str">
        <f t="shared" ref="B479:B484" ca="1" si="14">IFERROR(INDEX(UNSPSCDes,MATCH(INDIRECT(ADDRESS(ROW(),COLUMN()-1,4)),UNSPSCCode,0)),"")</f>
        <v>Computadores de escritorio</v>
      </c>
      <c r="C479" s="81" t="s">
        <v>1450</v>
      </c>
      <c r="D479" s="81">
        <v>3</v>
      </c>
      <c r="E479" s="71">
        <v>60000</v>
      </c>
      <c r="F479" s="70">
        <f t="shared" ref="F479:F484" ca="1" si="15">INDIRECT(ADDRESS(ROW(),COLUMN()-2,4))*INDIRECT(ADDRESS(ROW(),COLUMN()-1,4))</f>
        <v>180000</v>
      </c>
      <c r="G479" s="45"/>
      <c r="H479" s="45"/>
      <c r="I479" s="45"/>
      <c r="J479" s="45"/>
    </row>
    <row r="480" spans="1:10" ht="13.5" customHeight="1" x14ac:dyDescent="0.2">
      <c r="A480" s="85">
        <v>43223206</v>
      </c>
      <c r="B480" s="69" t="str">
        <f t="shared" ca="1" si="14"/>
        <v>Puerta de enlace de internet inalámbrico</v>
      </c>
      <c r="C480" s="81" t="s">
        <v>1450</v>
      </c>
      <c r="D480" s="81">
        <v>2</v>
      </c>
      <c r="E480" s="71">
        <v>51000</v>
      </c>
      <c r="F480" s="70">
        <f t="shared" ca="1" si="15"/>
        <v>102000</v>
      </c>
      <c r="G480" s="45"/>
      <c r="H480" s="45"/>
      <c r="I480" s="45"/>
      <c r="J480" s="45"/>
    </row>
    <row r="481" spans="1:10" ht="13.5" customHeight="1" x14ac:dyDescent="0.2">
      <c r="A481" s="85">
        <v>43211708</v>
      </c>
      <c r="B481" s="69" t="str">
        <f t="shared" ca="1" si="14"/>
        <v>Mouse o bola de seguimiento para computador</v>
      </c>
      <c r="C481" s="81" t="s">
        <v>1450</v>
      </c>
      <c r="D481" s="81">
        <v>10</v>
      </c>
      <c r="E481" s="71">
        <v>500</v>
      </c>
      <c r="F481" s="70">
        <f t="shared" ca="1" si="15"/>
        <v>5000</v>
      </c>
      <c r="G481" s="45"/>
      <c r="H481" s="45"/>
      <c r="I481" s="45"/>
      <c r="J481" s="45"/>
    </row>
    <row r="482" spans="1:10" ht="13.5" customHeight="1" x14ac:dyDescent="0.2">
      <c r="A482" s="85">
        <v>20101601</v>
      </c>
      <c r="B482" s="69" t="str">
        <f t="shared" ca="1" si="14"/>
        <v>Pantallas</v>
      </c>
      <c r="C482" s="81" t="s">
        <v>1450</v>
      </c>
      <c r="D482" s="81">
        <v>2</v>
      </c>
      <c r="E482" s="71">
        <v>12000</v>
      </c>
      <c r="F482" s="70">
        <f t="shared" ca="1" si="15"/>
        <v>24000</v>
      </c>
      <c r="G482" s="45"/>
      <c r="H482" s="45"/>
      <c r="I482" s="45"/>
      <c r="J482" s="45"/>
    </row>
    <row r="483" spans="1:10" ht="13.5" customHeight="1" x14ac:dyDescent="0.2">
      <c r="A483" s="85">
        <v>43201803</v>
      </c>
      <c r="B483" s="69" t="str">
        <f t="shared" ca="1" si="14"/>
        <v>Unidades de disco duro</v>
      </c>
      <c r="C483" s="81" t="s">
        <v>1450</v>
      </c>
      <c r="D483" s="81">
        <v>2</v>
      </c>
      <c r="E483" s="71">
        <v>7000</v>
      </c>
      <c r="F483" s="70">
        <f t="shared" ca="1" si="15"/>
        <v>14000</v>
      </c>
      <c r="G483" s="45"/>
      <c r="H483" s="45"/>
      <c r="I483" s="45"/>
      <c r="J483" s="45"/>
    </row>
    <row r="484" spans="1:10" ht="13.5" customHeight="1" x14ac:dyDescent="0.2">
      <c r="A484" s="85">
        <v>43212105</v>
      </c>
      <c r="B484" s="69" t="str">
        <f t="shared" ca="1" si="14"/>
        <v>Impresoras láser</v>
      </c>
      <c r="C484" s="81" t="s">
        <v>1450</v>
      </c>
      <c r="D484" s="81">
        <v>1</v>
      </c>
      <c r="E484" s="71">
        <v>12000</v>
      </c>
      <c r="F484" s="70">
        <f t="shared" ca="1" si="15"/>
        <v>12000</v>
      </c>
      <c r="G484" s="45"/>
      <c r="H484" s="45"/>
      <c r="I484" s="45"/>
      <c r="J484" s="45"/>
    </row>
    <row r="485" spans="1:10" ht="14.1" customHeight="1" x14ac:dyDescent="0.2">
      <c r="A485" s="45"/>
      <c r="B485" s="45"/>
      <c r="C485" s="45"/>
      <c r="D485" s="45"/>
      <c r="E485" s="73" t="s">
        <v>12552</v>
      </c>
      <c r="F485" s="74">
        <f ca="1">SUM(Table339[MONTO TOTAL ESTIMADO])</f>
        <v>337000</v>
      </c>
      <c r="G485" s="45"/>
      <c r="H485" s="45" t="str">
        <f>C472</f>
        <v>Bienes</v>
      </c>
      <c r="I485" s="45" t="str">
        <f>E472</f>
        <v>Sí</v>
      </c>
      <c r="J485" s="45" t="str">
        <f>D472</f>
        <v>Compras Menores</v>
      </c>
    </row>
    <row r="486" spans="1:10" ht="14.1" customHeight="1" thickBot="1" x14ac:dyDescent="0.3"/>
    <row r="487" spans="1:10" ht="33.75" customHeight="1" thickBot="1" x14ac:dyDescent="0.25">
      <c r="A487" s="64" t="s">
        <v>16383</v>
      </c>
      <c r="B487" s="64" t="s">
        <v>161</v>
      </c>
      <c r="C487" s="64" t="s">
        <v>11726</v>
      </c>
      <c r="D487" s="64" t="s">
        <v>14379</v>
      </c>
      <c r="E487" s="64" t="s">
        <v>10964</v>
      </c>
      <c r="F487" s="64" t="s">
        <v>11097</v>
      </c>
      <c r="G487" s="45"/>
      <c r="H487" s="45"/>
      <c r="I487" s="45"/>
      <c r="J487" s="45"/>
    </row>
    <row r="488" spans="1:10" ht="13.5" customHeight="1" thickBot="1" x14ac:dyDescent="0.25">
      <c r="A488" s="66" t="s">
        <v>18853</v>
      </c>
      <c r="B488" s="66" t="s">
        <v>18859</v>
      </c>
      <c r="C488" s="66" t="s">
        <v>17798</v>
      </c>
      <c r="D488" s="66" t="s">
        <v>17483</v>
      </c>
      <c r="E488" s="66" t="s">
        <v>8857</v>
      </c>
      <c r="F488" s="66"/>
      <c r="G488" s="45"/>
      <c r="H488" s="45"/>
      <c r="I488" s="45"/>
      <c r="J488" s="45"/>
    </row>
    <row r="489" spans="1:10" ht="14.1" customHeight="1" thickBot="1" x14ac:dyDescent="0.25">
      <c r="A489" s="103" t="s">
        <v>14829</v>
      </c>
      <c r="B489" s="67" t="s">
        <v>8531</v>
      </c>
      <c r="C489" s="76">
        <v>42787</v>
      </c>
      <c r="D489" s="103" t="s">
        <v>9388</v>
      </c>
      <c r="E489" s="67" t="s">
        <v>13095</v>
      </c>
      <c r="F489" s="66" t="s">
        <v>3081</v>
      </c>
      <c r="G489" s="45"/>
      <c r="H489" s="45"/>
      <c r="I489" s="45"/>
      <c r="J489" s="45"/>
    </row>
    <row r="490" spans="1:10" ht="14.1" customHeight="1" thickBot="1" x14ac:dyDescent="0.25">
      <c r="A490" s="104"/>
      <c r="B490" s="67" t="s">
        <v>1787</v>
      </c>
      <c r="C490" s="91">
        <f>IF(C489="","",IF(AND(MONTH(C489)&gt;=1,MONTH(C489)&lt;=3),1,IF(AND(MONTH(C489)&gt;=4,MONTH(C489)&lt;=6),2,IF(AND(MONTH(C489)&gt;=7,MONTH(C489)&lt;=9),3,4))))</f>
        <v>1</v>
      </c>
      <c r="D490" s="104"/>
      <c r="E490" s="67" t="s">
        <v>2418</v>
      </c>
      <c r="F490" s="66" t="s">
        <v>11114</v>
      </c>
      <c r="G490" s="45"/>
      <c r="H490" s="45"/>
      <c r="I490" s="45"/>
      <c r="J490" s="45"/>
    </row>
    <row r="491" spans="1:10" ht="14.1" customHeight="1" thickBot="1" x14ac:dyDescent="0.25">
      <c r="A491" s="104"/>
      <c r="B491" s="67" t="s">
        <v>12944</v>
      </c>
      <c r="C491" s="76">
        <v>42790</v>
      </c>
      <c r="D491" s="104"/>
      <c r="E491" s="67" t="s">
        <v>3074</v>
      </c>
      <c r="F491" s="66" t="s">
        <v>11114</v>
      </c>
      <c r="G491" s="45"/>
      <c r="H491" s="45"/>
      <c r="I491" s="45"/>
      <c r="J491" s="45"/>
    </row>
    <row r="492" spans="1:10" ht="14.1" customHeight="1" thickBot="1" x14ac:dyDescent="0.25">
      <c r="A492" s="104"/>
      <c r="B492" s="67" t="s">
        <v>1787</v>
      </c>
      <c r="C492" s="91">
        <f>IF(C491="","",IF(AND(MONTH(C491)&gt;=1,MONTH(C491)&lt;=3),1,IF(AND(MONTH(C491)&gt;=4,MONTH(C491)&lt;=6),2,IF(AND(MONTH(C491)&gt;=7,MONTH(C491)&lt;=9),3,4))))</f>
        <v>1</v>
      </c>
      <c r="D492" s="104"/>
      <c r="E492" s="67" t="s">
        <v>13194</v>
      </c>
      <c r="F492" s="66" t="s">
        <v>11114</v>
      </c>
      <c r="G492" s="45"/>
      <c r="H492" s="45"/>
      <c r="I492" s="45"/>
      <c r="J492" s="45"/>
    </row>
    <row r="493" spans="1:10" ht="14.1" customHeight="1" thickBot="1" x14ac:dyDescent="0.25">
      <c r="A493" s="45"/>
      <c r="B493" s="45"/>
      <c r="C493" s="45"/>
      <c r="D493" s="45"/>
      <c r="E493" s="45"/>
      <c r="F493" s="45"/>
      <c r="G493" s="45"/>
      <c r="H493" s="45"/>
      <c r="I493" s="45"/>
      <c r="J493" s="45"/>
    </row>
    <row r="494" spans="1:10" ht="14.1" customHeight="1" thickBot="1" x14ac:dyDescent="0.25">
      <c r="A494" s="72" t="s">
        <v>15736</v>
      </c>
      <c r="B494" s="72" t="s">
        <v>16147</v>
      </c>
      <c r="C494" s="72" t="s">
        <v>15642</v>
      </c>
      <c r="D494" s="72" t="s">
        <v>15252</v>
      </c>
      <c r="E494" s="72" t="s">
        <v>6934</v>
      </c>
      <c r="F494" s="72" t="s">
        <v>15281</v>
      </c>
      <c r="G494" s="45"/>
      <c r="H494" s="45"/>
      <c r="I494" s="45"/>
      <c r="J494" s="45"/>
    </row>
    <row r="495" spans="1:10" ht="13.5" customHeight="1" x14ac:dyDescent="0.2">
      <c r="A495" s="85">
        <v>44111515</v>
      </c>
      <c r="B495" s="69" t="str">
        <f t="shared" ref="B495:B502" ca="1" si="16">IFERROR(INDEX(UNSPSCDes,MATCH(INDIRECT(ADDRESS(ROW(),COLUMN()-1,4)),UNSPSCCode,0)),"")</f>
        <v>Cajas u organizadores de almacenamiento de archivos</v>
      </c>
      <c r="C495" s="81" t="s">
        <v>1450</v>
      </c>
      <c r="D495" s="81">
        <v>40</v>
      </c>
      <c r="E495" s="71">
        <v>100</v>
      </c>
      <c r="F495" s="70">
        <f t="shared" ref="F495:F502" ca="1" si="17">INDIRECT(ADDRESS(ROW(),COLUMN()-2,4))*INDIRECT(ADDRESS(ROW(),COLUMN()-1,4))</f>
        <v>4000</v>
      </c>
      <c r="G495" s="45"/>
      <c r="H495" s="45"/>
      <c r="I495" s="45"/>
      <c r="J495" s="45"/>
    </row>
    <row r="496" spans="1:10" ht="13.5" customHeight="1" x14ac:dyDescent="0.2">
      <c r="A496" s="85">
        <v>56112103</v>
      </c>
      <c r="B496" s="69" t="str">
        <f t="shared" ca="1" si="16"/>
        <v>Sillas para visitantes</v>
      </c>
      <c r="C496" s="81" t="s">
        <v>1450</v>
      </c>
      <c r="D496" s="81">
        <v>8</v>
      </c>
      <c r="E496" s="71">
        <v>2500</v>
      </c>
      <c r="F496" s="70">
        <f t="shared" ca="1" si="17"/>
        <v>20000</v>
      </c>
      <c r="G496" s="45"/>
      <c r="H496" s="45"/>
      <c r="I496" s="45"/>
      <c r="J496" s="45"/>
    </row>
    <row r="497" spans="1:10" ht="13.5" customHeight="1" x14ac:dyDescent="0.2">
      <c r="A497" s="85">
        <v>56112104</v>
      </c>
      <c r="B497" s="69" t="str">
        <f t="shared" ca="1" si="16"/>
        <v>Sillas para ejecutivos</v>
      </c>
      <c r="C497" s="81" t="s">
        <v>1450</v>
      </c>
      <c r="D497" s="81">
        <v>6</v>
      </c>
      <c r="E497" s="71">
        <v>8000</v>
      </c>
      <c r="F497" s="70">
        <f t="shared" ca="1" si="17"/>
        <v>48000</v>
      </c>
      <c r="G497" s="45"/>
      <c r="H497" s="45"/>
      <c r="I497" s="45"/>
      <c r="J497" s="45"/>
    </row>
    <row r="498" spans="1:10" ht="13.5" customHeight="1" x14ac:dyDescent="0.2">
      <c r="A498" s="85">
        <v>56101703</v>
      </c>
      <c r="B498" s="69" t="str">
        <f t="shared" ca="1" si="16"/>
        <v>Escritorios</v>
      </c>
      <c r="C498" s="81" t="s">
        <v>1450</v>
      </c>
      <c r="D498" s="81">
        <v>4</v>
      </c>
      <c r="E498" s="71">
        <v>7850</v>
      </c>
      <c r="F498" s="70">
        <f t="shared" ca="1" si="17"/>
        <v>31400</v>
      </c>
      <c r="G498" s="45"/>
      <c r="H498" s="45"/>
      <c r="I498" s="45"/>
      <c r="J498" s="45"/>
    </row>
    <row r="499" spans="1:10" ht="13.5" customHeight="1" x14ac:dyDescent="0.2">
      <c r="A499" s="85">
        <v>56101716</v>
      </c>
      <c r="B499" s="69" t="str">
        <f t="shared" ca="1" si="16"/>
        <v>Gavetas organizadoras para el escritorio</v>
      </c>
      <c r="C499" s="81" t="s">
        <v>1450</v>
      </c>
      <c r="D499" s="81">
        <v>4</v>
      </c>
      <c r="E499" s="71">
        <v>8495</v>
      </c>
      <c r="F499" s="70">
        <f t="shared" ca="1" si="17"/>
        <v>33980</v>
      </c>
      <c r="G499" s="45"/>
      <c r="H499" s="45"/>
      <c r="I499" s="45"/>
      <c r="J499" s="45"/>
    </row>
    <row r="500" spans="1:10" ht="13.5" customHeight="1" x14ac:dyDescent="0.2">
      <c r="A500" s="85">
        <v>24102004</v>
      </c>
      <c r="B500" s="69" t="str">
        <f t="shared" ca="1" si="16"/>
        <v>Estanterías para almacenaje</v>
      </c>
      <c r="C500" s="81" t="s">
        <v>1450</v>
      </c>
      <c r="D500" s="81">
        <v>3</v>
      </c>
      <c r="E500" s="71">
        <v>35760</v>
      </c>
      <c r="F500" s="70">
        <f t="shared" ca="1" si="17"/>
        <v>107280</v>
      </c>
      <c r="G500" s="45"/>
      <c r="H500" s="45"/>
      <c r="I500" s="45"/>
      <c r="J500" s="45"/>
    </row>
    <row r="501" spans="1:10" ht="13.5" customHeight="1" x14ac:dyDescent="0.2">
      <c r="A501" s="85">
        <v>44101801</v>
      </c>
      <c r="B501" s="69" t="str">
        <f t="shared" ca="1" si="16"/>
        <v>Calculadoras o accesorios</v>
      </c>
      <c r="C501" s="81" t="s">
        <v>1450</v>
      </c>
      <c r="D501" s="81">
        <v>2</v>
      </c>
      <c r="E501" s="71">
        <v>5600</v>
      </c>
      <c r="F501" s="70">
        <f t="shared" ca="1" si="17"/>
        <v>11200</v>
      </c>
      <c r="G501" s="45"/>
      <c r="H501" s="45"/>
      <c r="I501" s="45"/>
      <c r="J501" s="45"/>
    </row>
    <row r="502" spans="1:10" ht="27" customHeight="1" x14ac:dyDescent="0.2">
      <c r="A502" s="85">
        <v>56121507</v>
      </c>
      <c r="B502" s="69" t="str">
        <f t="shared" ca="1" si="16"/>
        <v>Bancas cubículo (pupitres con bloqueo visual para evitar distracciones)</v>
      </c>
      <c r="C502" s="81" t="s">
        <v>1450</v>
      </c>
      <c r="D502" s="81">
        <v>15</v>
      </c>
      <c r="E502" s="71">
        <v>3560</v>
      </c>
      <c r="F502" s="70">
        <f t="shared" ca="1" si="17"/>
        <v>53400</v>
      </c>
      <c r="G502" s="45"/>
      <c r="H502" s="45"/>
      <c r="I502" s="45"/>
      <c r="J502" s="45"/>
    </row>
    <row r="503" spans="1:10" ht="14.1" customHeight="1" x14ac:dyDescent="0.2">
      <c r="A503" s="45"/>
      <c r="B503" s="45"/>
      <c r="C503" s="45"/>
      <c r="D503" s="45"/>
      <c r="E503" s="73" t="s">
        <v>12552</v>
      </c>
      <c r="F503" s="74">
        <f ca="1">SUM(Table340[MONTO TOTAL ESTIMADO])</f>
        <v>309260</v>
      </c>
      <c r="G503" s="45"/>
      <c r="H503" s="45" t="str">
        <f>C488</f>
        <v>Bienes</v>
      </c>
      <c r="I503" s="45" t="str">
        <f>E488</f>
        <v>Sí</v>
      </c>
      <c r="J503" s="45" t="str">
        <f>D488</f>
        <v>Compras Menores</v>
      </c>
    </row>
    <row r="504" spans="1:10" ht="14.1" customHeight="1" thickBot="1" x14ac:dyDescent="0.3"/>
    <row r="505" spans="1:10" ht="33.75" customHeight="1" thickBot="1" x14ac:dyDescent="0.25">
      <c r="A505" s="64" t="s">
        <v>16383</v>
      </c>
      <c r="B505" s="64" t="s">
        <v>161</v>
      </c>
      <c r="C505" s="64" t="s">
        <v>11726</v>
      </c>
      <c r="D505" s="64" t="s">
        <v>14379</v>
      </c>
      <c r="E505" s="64" t="s">
        <v>10964</v>
      </c>
      <c r="F505" s="64" t="s">
        <v>11097</v>
      </c>
      <c r="G505" s="45"/>
      <c r="H505" s="45"/>
      <c r="I505" s="45"/>
      <c r="J505" s="45"/>
    </row>
    <row r="506" spans="1:10" ht="13.5" customHeight="1" thickBot="1" x14ac:dyDescent="0.25">
      <c r="A506" s="66" t="s">
        <v>18858</v>
      </c>
      <c r="B506" s="66" t="s">
        <v>18859</v>
      </c>
      <c r="C506" s="66" t="s">
        <v>17798</v>
      </c>
      <c r="D506" s="66" t="s">
        <v>17483</v>
      </c>
      <c r="E506" s="66" t="s">
        <v>8857</v>
      </c>
      <c r="F506" s="66"/>
      <c r="G506" s="45"/>
      <c r="H506" s="45"/>
      <c r="I506" s="45"/>
      <c r="J506" s="45"/>
    </row>
    <row r="507" spans="1:10" ht="14.1" customHeight="1" thickBot="1" x14ac:dyDescent="0.25">
      <c r="A507" s="103" t="s">
        <v>14829</v>
      </c>
      <c r="B507" s="67" t="s">
        <v>8531</v>
      </c>
      <c r="C507" s="76">
        <v>42962</v>
      </c>
      <c r="D507" s="103" t="s">
        <v>9388</v>
      </c>
      <c r="E507" s="67" t="s">
        <v>13095</v>
      </c>
      <c r="F507" s="66" t="s">
        <v>3081</v>
      </c>
      <c r="G507" s="45"/>
      <c r="H507" s="45"/>
      <c r="I507" s="45"/>
      <c r="J507" s="45"/>
    </row>
    <row r="508" spans="1:10" ht="14.1" customHeight="1" thickBot="1" x14ac:dyDescent="0.25">
      <c r="A508" s="104"/>
      <c r="B508" s="67" t="s">
        <v>1787</v>
      </c>
      <c r="C508" s="91">
        <f>IF(C507="","",IF(AND(MONTH(C507)&gt;=1,MONTH(C507)&lt;=3),1,IF(AND(MONTH(C507)&gt;=4,MONTH(C507)&lt;=6),2,IF(AND(MONTH(C507)&gt;=7,MONTH(C507)&lt;=9),3,4))))</f>
        <v>3</v>
      </c>
      <c r="D508" s="104"/>
      <c r="E508" s="67" t="s">
        <v>2418</v>
      </c>
      <c r="F508" s="66" t="s">
        <v>11114</v>
      </c>
      <c r="G508" s="45"/>
      <c r="H508" s="45"/>
      <c r="I508" s="45"/>
      <c r="J508" s="45"/>
    </row>
    <row r="509" spans="1:10" ht="14.1" customHeight="1" thickBot="1" x14ac:dyDescent="0.25">
      <c r="A509" s="104"/>
      <c r="B509" s="67" t="s">
        <v>12944</v>
      </c>
      <c r="C509" s="76">
        <v>42965</v>
      </c>
      <c r="D509" s="104"/>
      <c r="E509" s="67" t="s">
        <v>3074</v>
      </c>
      <c r="F509" s="66" t="s">
        <v>11114</v>
      </c>
      <c r="G509" s="45"/>
      <c r="H509" s="45"/>
      <c r="I509" s="45"/>
      <c r="J509" s="45"/>
    </row>
    <row r="510" spans="1:10" ht="14.1" customHeight="1" thickBot="1" x14ac:dyDescent="0.25">
      <c r="A510" s="104"/>
      <c r="B510" s="67" t="s">
        <v>1787</v>
      </c>
      <c r="C510" s="91">
        <f>IF(C509="","",IF(AND(MONTH(C509)&gt;=1,MONTH(C509)&lt;=3),1,IF(AND(MONTH(C509)&gt;=4,MONTH(C509)&lt;=6),2,IF(AND(MONTH(C509)&gt;=7,MONTH(C509)&lt;=9),3,4))))</f>
        <v>3</v>
      </c>
      <c r="D510" s="104"/>
      <c r="E510" s="67" t="s">
        <v>13194</v>
      </c>
      <c r="F510" s="66" t="s">
        <v>11114</v>
      </c>
      <c r="G510" s="45"/>
      <c r="H510" s="45"/>
      <c r="I510" s="45"/>
      <c r="J510" s="45"/>
    </row>
    <row r="511" spans="1:10" ht="14.1" customHeight="1" thickBot="1" x14ac:dyDescent="0.25">
      <c r="A511" s="45"/>
      <c r="B511" s="45"/>
      <c r="C511" s="45"/>
      <c r="D511" s="45"/>
      <c r="E511" s="45"/>
      <c r="F511" s="45"/>
      <c r="G511" s="45"/>
      <c r="H511" s="45"/>
      <c r="I511" s="45"/>
      <c r="J511" s="45"/>
    </row>
    <row r="512" spans="1:10" ht="14.1" customHeight="1" thickBot="1" x14ac:dyDescent="0.25">
      <c r="A512" s="72" t="s">
        <v>15736</v>
      </c>
      <c r="B512" s="72" t="s">
        <v>16147</v>
      </c>
      <c r="C512" s="72" t="s">
        <v>15642</v>
      </c>
      <c r="D512" s="72" t="s">
        <v>15252</v>
      </c>
      <c r="E512" s="72" t="s">
        <v>6934</v>
      </c>
      <c r="F512" s="72" t="s">
        <v>15281</v>
      </c>
      <c r="G512" s="45"/>
      <c r="H512" s="45"/>
      <c r="I512" s="45"/>
      <c r="J512" s="45"/>
    </row>
    <row r="513" spans="1:10" ht="13.5" customHeight="1" x14ac:dyDescent="0.2">
      <c r="A513" s="85">
        <v>56112103</v>
      </c>
      <c r="B513" s="69" t="str">
        <f t="shared" ref="B513:B520" ca="1" si="18">IFERROR(INDEX(UNSPSCDes,MATCH(INDIRECT(ADDRESS(ROW(),COLUMN()-1,4)),UNSPSCCode,0)),"")</f>
        <v>Sillas para visitantes</v>
      </c>
      <c r="C513" s="81" t="s">
        <v>1450</v>
      </c>
      <c r="D513" s="81">
        <v>8</v>
      </c>
      <c r="E513" s="71">
        <v>2500</v>
      </c>
      <c r="F513" s="70">
        <f t="shared" ref="F513:F520" ca="1" si="19">INDIRECT(ADDRESS(ROW(),COLUMN()-2,4))*INDIRECT(ADDRESS(ROW(),COLUMN()-1,4))</f>
        <v>20000</v>
      </c>
      <c r="G513" s="45"/>
      <c r="H513" s="45"/>
      <c r="I513" s="45"/>
      <c r="J513" s="45"/>
    </row>
    <row r="514" spans="1:10" ht="13.5" customHeight="1" x14ac:dyDescent="0.2">
      <c r="A514" s="85">
        <v>56112104</v>
      </c>
      <c r="B514" s="69" t="str">
        <f t="shared" ca="1" si="18"/>
        <v>Sillas para ejecutivos</v>
      </c>
      <c r="C514" s="81" t="s">
        <v>1450</v>
      </c>
      <c r="D514" s="81">
        <v>6</v>
      </c>
      <c r="E514" s="71">
        <v>8000</v>
      </c>
      <c r="F514" s="70">
        <f t="shared" ca="1" si="19"/>
        <v>48000</v>
      </c>
      <c r="G514" s="45"/>
      <c r="H514" s="45"/>
      <c r="I514" s="45"/>
      <c r="J514" s="45"/>
    </row>
    <row r="515" spans="1:10" ht="13.5" customHeight="1" x14ac:dyDescent="0.2">
      <c r="A515" s="85">
        <v>56101703</v>
      </c>
      <c r="B515" s="69" t="str">
        <f t="shared" ca="1" si="18"/>
        <v>Escritorios</v>
      </c>
      <c r="C515" s="81" t="s">
        <v>1450</v>
      </c>
      <c r="D515" s="81">
        <v>4</v>
      </c>
      <c r="E515" s="71">
        <v>7850</v>
      </c>
      <c r="F515" s="70">
        <f t="shared" ca="1" si="19"/>
        <v>31400</v>
      </c>
      <c r="G515" s="45"/>
      <c r="H515" s="45"/>
      <c r="I515" s="45"/>
      <c r="J515" s="45"/>
    </row>
    <row r="516" spans="1:10" ht="13.5" customHeight="1" x14ac:dyDescent="0.2">
      <c r="A516" s="85">
        <v>56101716</v>
      </c>
      <c r="B516" s="69" t="str">
        <f t="shared" ca="1" si="18"/>
        <v>Gavetas organizadoras para el escritorio</v>
      </c>
      <c r="C516" s="81" t="s">
        <v>1450</v>
      </c>
      <c r="D516" s="81">
        <v>4</v>
      </c>
      <c r="E516" s="71">
        <v>8495</v>
      </c>
      <c r="F516" s="70">
        <f t="shared" ca="1" si="19"/>
        <v>33980</v>
      </c>
      <c r="G516" s="45"/>
      <c r="H516" s="45"/>
      <c r="I516" s="45"/>
      <c r="J516" s="45"/>
    </row>
    <row r="517" spans="1:10" ht="13.5" customHeight="1" x14ac:dyDescent="0.2">
      <c r="A517" s="85">
        <v>24102004</v>
      </c>
      <c r="B517" s="69" t="str">
        <f t="shared" ca="1" si="18"/>
        <v>Estanterías para almacenaje</v>
      </c>
      <c r="C517" s="81" t="s">
        <v>1450</v>
      </c>
      <c r="D517" s="81">
        <v>2</v>
      </c>
      <c r="E517" s="71">
        <v>35760</v>
      </c>
      <c r="F517" s="70">
        <f t="shared" ca="1" si="19"/>
        <v>71520</v>
      </c>
      <c r="G517" s="45"/>
      <c r="H517" s="45"/>
      <c r="I517" s="45"/>
      <c r="J517" s="45"/>
    </row>
    <row r="518" spans="1:10" ht="13.5" customHeight="1" x14ac:dyDescent="0.2">
      <c r="A518" s="85">
        <v>44101801</v>
      </c>
      <c r="B518" s="69" t="str">
        <f t="shared" ca="1" si="18"/>
        <v>Calculadoras o accesorios</v>
      </c>
      <c r="C518" s="81" t="s">
        <v>1450</v>
      </c>
      <c r="D518" s="81">
        <v>2</v>
      </c>
      <c r="E518" s="71">
        <v>5600</v>
      </c>
      <c r="F518" s="70">
        <f t="shared" ca="1" si="19"/>
        <v>11200</v>
      </c>
      <c r="G518" s="45"/>
      <c r="H518" s="45"/>
      <c r="I518" s="45"/>
      <c r="J518" s="45"/>
    </row>
    <row r="519" spans="1:10" ht="27" customHeight="1" x14ac:dyDescent="0.2">
      <c r="A519" s="85">
        <v>56121507</v>
      </c>
      <c r="B519" s="69" t="str">
        <f t="shared" ca="1" si="18"/>
        <v>Bancas cubículo (pupitres con bloqueo visual para evitar distracciones)</v>
      </c>
      <c r="C519" s="81" t="s">
        <v>1450</v>
      </c>
      <c r="D519" s="81">
        <v>5</v>
      </c>
      <c r="E519" s="71">
        <v>3560</v>
      </c>
      <c r="F519" s="70">
        <f t="shared" ca="1" si="19"/>
        <v>17800</v>
      </c>
      <c r="G519" s="45"/>
      <c r="H519" s="45"/>
      <c r="I519" s="45"/>
      <c r="J519" s="45"/>
    </row>
    <row r="520" spans="1:10" ht="13.5" customHeight="1" x14ac:dyDescent="0.2">
      <c r="A520" s="85">
        <v>44111515</v>
      </c>
      <c r="B520" s="69" t="str">
        <f t="shared" ca="1" si="18"/>
        <v>Cajas u organizadores de almacenamiento de archivos</v>
      </c>
      <c r="C520" s="81" t="s">
        <v>1450</v>
      </c>
      <c r="D520" s="81">
        <v>40</v>
      </c>
      <c r="E520" s="71">
        <v>100</v>
      </c>
      <c r="F520" s="70">
        <f t="shared" ca="1" si="19"/>
        <v>4000</v>
      </c>
      <c r="G520" s="45"/>
      <c r="H520" s="45"/>
      <c r="I520" s="45"/>
      <c r="J520" s="45"/>
    </row>
    <row r="521" spans="1:10" ht="14.1" customHeight="1" x14ac:dyDescent="0.2">
      <c r="A521" s="45"/>
      <c r="B521" s="45"/>
      <c r="C521" s="45"/>
      <c r="D521" s="45"/>
      <c r="E521" s="73" t="s">
        <v>12552</v>
      </c>
      <c r="F521" s="74">
        <f ca="1">SUM(Table341[MONTO TOTAL ESTIMADO])</f>
        <v>237900</v>
      </c>
      <c r="G521" s="45"/>
      <c r="H521" s="45" t="str">
        <f>C506</f>
        <v>Bienes</v>
      </c>
      <c r="I521" s="45" t="str">
        <f>E506</f>
        <v>Sí</v>
      </c>
      <c r="J521" s="45" t="str">
        <f>D506</f>
        <v>Compras Menores</v>
      </c>
    </row>
    <row r="522" spans="1:10" ht="14.1" customHeight="1" thickBot="1" x14ac:dyDescent="0.3"/>
    <row r="523" spans="1:10" ht="33.75" customHeight="1" thickBot="1" x14ac:dyDescent="0.25">
      <c r="A523" s="64" t="s">
        <v>16383</v>
      </c>
      <c r="B523" s="64" t="s">
        <v>161</v>
      </c>
      <c r="C523" s="64" t="s">
        <v>11726</v>
      </c>
      <c r="D523" s="64" t="s">
        <v>14379</v>
      </c>
      <c r="E523" s="64" t="s">
        <v>10964</v>
      </c>
      <c r="F523" s="64" t="s">
        <v>11097</v>
      </c>
      <c r="G523" s="45"/>
      <c r="H523" s="45"/>
      <c r="I523" s="45"/>
      <c r="J523" s="45"/>
    </row>
    <row r="524" spans="1:10" ht="13.5" customHeight="1" thickBot="1" x14ac:dyDescent="0.25">
      <c r="A524" s="66" t="s">
        <v>18854</v>
      </c>
      <c r="B524" s="66" t="s">
        <v>18855</v>
      </c>
      <c r="C524" s="66" t="s">
        <v>17798</v>
      </c>
      <c r="D524" s="66" t="s">
        <v>10173</v>
      </c>
      <c r="E524" s="66" t="s">
        <v>8857</v>
      </c>
      <c r="F524" s="66"/>
      <c r="G524" s="45"/>
      <c r="H524" s="45"/>
      <c r="I524" s="45"/>
      <c r="J524" s="45"/>
    </row>
    <row r="525" spans="1:10" ht="14.1" customHeight="1" thickBot="1" x14ac:dyDescent="0.25">
      <c r="A525" s="103" t="s">
        <v>14829</v>
      </c>
      <c r="B525" s="67" t="s">
        <v>8531</v>
      </c>
      <c r="C525" s="76">
        <v>42751</v>
      </c>
      <c r="D525" s="103" t="s">
        <v>9388</v>
      </c>
      <c r="E525" s="67" t="s">
        <v>13095</v>
      </c>
      <c r="F525" s="66" t="s">
        <v>3081</v>
      </c>
      <c r="G525" s="45"/>
      <c r="H525" s="45"/>
      <c r="I525" s="45"/>
      <c r="J525" s="45"/>
    </row>
    <row r="526" spans="1:10" ht="14.1" customHeight="1" thickBot="1" x14ac:dyDescent="0.25">
      <c r="A526" s="104"/>
      <c r="B526" s="67" t="s">
        <v>1787</v>
      </c>
      <c r="C526" s="91">
        <f>IF(C525="","",IF(AND(MONTH(C525)&gt;=1,MONTH(C525)&lt;=3),1,IF(AND(MONTH(C525)&gt;=4,MONTH(C525)&lt;=6),2,IF(AND(MONTH(C525)&gt;=7,MONTH(C525)&lt;=9),3,4))))</f>
        <v>1</v>
      </c>
      <c r="D526" s="104"/>
      <c r="E526" s="67" t="s">
        <v>2418</v>
      </c>
      <c r="F526" s="66" t="s">
        <v>11114</v>
      </c>
      <c r="G526" s="45"/>
      <c r="H526" s="45"/>
      <c r="I526" s="45"/>
      <c r="J526" s="45"/>
    </row>
    <row r="527" spans="1:10" ht="14.1" customHeight="1" thickBot="1" x14ac:dyDescent="0.25">
      <c r="A527" s="104"/>
      <c r="B527" s="67" t="s">
        <v>12944</v>
      </c>
      <c r="C527" s="76">
        <v>42752</v>
      </c>
      <c r="D527" s="104"/>
      <c r="E527" s="67" t="s">
        <v>3074</v>
      </c>
      <c r="F527" s="66" t="s">
        <v>11114</v>
      </c>
      <c r="G527" s="45"/>
      <c r="H527" s="45"/>
      <c r="I527" s="45"/>
      <c r="J527" s="45"/>
    </row>
    <row r="528" spans="1:10" ht="14.1" customHeight="1" thickBot="1" x14ac:dyDescent="0.25">
      <c r="A528" s="104"/>
      <c r="B528" s="67" t="s">
        <v>1787</v>
      </c>
      <c r="C528" s="91">
        <f>IF(C527="","",IF(AND(MONTH(C527)&gt;=1,MONTH(C527)&lt;=3),1,IF(AND(MONTH(C527)&gt;=4,MONTH(C527)&lt;=6),2,IF(AND(MONTH(C527)&gt;=7,MONTH(C527)&lt;=9),3,4))))</f>
        <v>1</v>
      </c>
      <c r="D528" s="104"/>
      <c r="E528" s="67" t="s">
        <v>13194</v>
      </c>
      <c r="F528" s="66" t="s">
        <v>11114</v>
      </c>
      <c r="G528" s="45"/>
      <c r="H528" s="45"/>
      <c r="I528" s="45"/>
      <c r="J528" s="45"/>
    </row>
    <row r="529" spans="1:10" ht="14.1" customHeight="1" thickBot="1" x14ac:dyDescent="0.25">
      <c r="A529" s="45"/>
      <c r="B529" s="45"/>
      <c r="C529" s="45"/>
      <c r="D529" s="45"/>
      <c r="E529" s="45"/>
      <c r="F529" s="45"/>
      <c r="G529" s="45"/>
      <c r="H529" s="45"/>
      <c r="I529" s="45"/>
      <c r="J529" s="45"/>
    </row>
    <row r="530" spans="1:10" ht="14.1" customHeight="1" thickBot="1" x14ac:dyDescent="0.25">
      <c r="A530" s="72" t="s">
        <v>15736</v>
      </c>
      <c r="B530" s="72" t="s">
        <v>16147</v>
      </c>
      <c r="C530" s="72" t="s">
        <v>15642</v>
      </c>
      <c r="D530" s="72" t="s">
        <v>15252</v>
      </c>
      <c r="E530" s="72" t="s">
        <v>6934</v>
      </c>
      <c r="F530" s="72" t="s">
        <v>15281</v>
      </c>
      <c r="G530" s="45"/>
      <c r="H530" s="45"/>
      <c r="I530" s="45"/>
      <c r="J530" s="45"/>
    </row>
    <row r="531" spans="1:10" ht="13.5" customHeight="1" x14ac:dyDescent="0.2">
      <c r="A531" s="85">
        <v>31242204</v>
      </c>
      <c r="B531" s="69" t="str">
        <f t="shared" ref="B531:B537" ca="1" si="20">IFERROR(INDEX(UNSPSCDes,MATCH(INDIRECT(ADDRESS(ROW(),COLUMN()-1,4)),UNSPSCCode,0)),"")</f>
        <v>Difusores ópticos</v>
      </c>
      <c r="C531" s="81" t="s">
        <v>1450</v>
      </c>
      <c r="D531" s="81">
        <v>20</v>
      </c>
      <c r="E531" s="71">
        <v>350</v>
      </c>
      <c r="F531" s="70">
        <f t="shared" ref="F531:F537" ca="1" si="21">INDIRECT(ADDRESS(ROW(),COLUMN()-2,4))*INDIRECT(ADDRESS(ROW(),COLUMN()-1,4))</f>
        <v>7000</v>
      </c>
      <c r="G531" s="45"/>
      <c r="H531" s="45"/>
      <c r="I531" s="45"/>
      <c r="J531" s="45"/>
    </row>
    <row r="532" spans="1:10" ht="13.5" customHeight="1" x14ac:dyDescent="0.2">
      <c r="A532" s="85">
        <v>39121002</v>
      </c>
      <c r="B532" s="69" t="str">
        <f t="shared" ca="1" si="20"/>
        <v>Transformadores de suministro de potencia</v>
      </c>
      <c r="C532" s="81" t="s">
        <v>1450</v>
      </c>
      <c r="D532" s="81">
        <v>10</v>
      </c>
      <c r="E532" s="71">
        <v>1200</v>
      </c>
      <c r="F532" s="70">
        <f t="shared" ca="1" si="21"/>
        <v>12000</v>
      </c>
      <c r="G532" s="45"/>
      <c r="H532" s="45"/>
      <c r="I532" s="45"/>
      <c r="J532" s="45"/>
    </row>
    <row r="533" spans="1:10" ht="13.5" customHeight="1" x14ac:dyDescent="0.2">
      <c r="A533" s="85">
        <v>39101701</v>
      </c>
      <c r="B533" s="69" t="str">
        <f t="shared" ca="1" si="20"/>
        <v>Tubos fluorescentes</v>
      </c>
      <c r="C533" s="81" t="s">
        <v>1450</v>
      </c>
      <c r="D533" s="81">
        <v>30</v>
      </c>
      <c r="E533" s="71">
        <v>60</v>
      </c>
      <c r="F533" s="70">
        <f t="shared" ca="1" si="21"/>
        <v>1800</v>
      </c>
      <c r="G533" s="45"/>
      <c r="H533" s="45"/>
      <c r="I533" s="45"/>
      <c r="J533" s="45"/>
    </row>
    <row r="534" spans="1:10" ht="13.5" customHeight="1" x14ac:dyDescent="0.2">
      <c r="A534" s="85">
        <v>39121409</v>
      </c>
      <c r="B534" s="69" t="str">
        <f t="shared" ca="1" si="20"/>
        <v>Conectores de cables eléctricos</v>
      </c>
      <c r="C534" s="81" t="s">
        <v>1450</v>
      </c>
      <c r="D534" s="81">
        <v>1</v>
      </c>
      <c r="E534" s="71">
        <v>48000</v>
      </c>
      <c r="F534" s="70">
        <f t="shared" ca="1" si="21"/>
        <v>48000</v>
      </c>
      <c r="G534" s="45"/>
      <c r="H534" s="45"/>
      <c r="I534" s="45"/>
      <c r="J534" s="45"/>
    </row>
    <row r="535" spans="1:10" ht="13.5" customHeight="1" x14ac:dyDescent="0.2">
      <c r="A535" s="85">
        <v>26111702</v>
      </c>
      <c r="B535" s="69" t="str">
        <f t="shared" ca="1" si="20"/>
        <v>Pilas alcalinas</v>
      </c>
      <c r="C535" s="81" t="s">
        <v>1450</v>
      </c>
      <c r="D535" s="81">
        <v>10</v>
      </c>
      <c r="E535" s="71">
        <v>100</v>
      </c>
      <c r="F535" s="70">
        <f t="shared" ca="1" si="21"/>
        <v>1000</v>
      </c>
      <c r="G535" s="45"/>
      <c r="H535" s="45"/>
      <c r="I535" s="45"/>
      <c r="J535" s="45"/>
    </row>
    <row r="536" spans="1:10" ht="13.5" customHeight="1" x14ac:dyDescent="0.2">
      <c r="A536" s="85">
        <v>39101605</v>
      </c>
      <c r="B536" s="69" t="str">
        <f t="shared" ca="1" si="20"/>
        <v>Lámparas fluorescentes</v>
      </c>
      <c r="C536" s="81" t="s">
        <v>1450</v>
      </c>
      <c r="D536" s="81">
        <v>6</v>
      </c>
      <c r="E536" s="71">
        <v>4000</v>
      </c>
      <c r="F536" s="70">
        <f t="shared" ca="1" si="21"/>
        <v>24000</v>
      </c>
      <c r="G536" s="45"/>
      <c r="H536" s="45"/>
      <c r="I536" s="45"/>
      <c r="J536" s="45"/>
    </row>
    <row r="537" spans="1:10" ht="13.5" customHeight="1" x14ac:dyDescent="0.2">
      <c r="A537" s="85">
        <v>60104912</v>
      </c>
      <c r="B537" s="69" t="str">
        <f t="shared" ca="1" si="20"/>
        <v>Alambres o cables eléctricos</v>
      </c>
      <c r="C537" s="81" t="s">
        <v>14111</v>
      </c>
      <c r="D537" s="81">
        <v>5</v>
      </c>
      <c r="E537" s="71">
        <v>15</v>
      </c>
      <c r="F537" s="70">
        <f t="shared" ca="1" si="21"/>
        <v>75</v>
      </c>
      <c r="G537" s="45"/>
      <c r="H537" s="45"/>
      <c r="I537" s="45"/>
      <c r="J537" s="45"/>
    </row>
    <row r="538" spans="1:10" ht="14.1" customHeight="1" x14ac:dyDescent="0.2">
      <c r="A538" s="45"/>
      <c r="B538" s="45"/>
      <c r="C538" s="45"/>
      <c r="D538" s="45"/>
      <c r="E538" s="73" t="s">
        <v>12552</v>
      </c>
      <c r="F538" s="74">
        <f ca="1">SUM(Table343[MONTO TOTAL ESTIMADO])</f>
        <v>93875</v>
      </c>
      <c r="G538" s="45"/>
      <c r="H538" s="45" t="str">
        <f>C524</f>
        <v>Bienes</v>
      </c>
      <c r="I538" s="45" t="str">
        <f>E524</f>
        <v>Sí</v>
      </c>
      <c r="J538" s="45" t="str">
        <f>D524</f>
        <v>Compras por debajo del Umbral</v>
      </c>
    </row>
    <row r="539" spans="1:10" ht="14.1" customHeight="1" thickBot="1" x14ac:dyDescent="0.3"/>
    <row r="540" spans="1:10" ht="33.75" customHeight="1" thickBot="1" x14ac:dyDescent="0.25">
      <c r="A540" s="64" t="s">
        <v>16383</v>
      </c>
      <c r="B540" s="64" t="s">
        <v>161</v>
      </c>
      <c r="C540" s="64" t="s">
        <v>11726</v>
      </c>
      <c r="D540" s="64" t="s">
        <v>14379</v>
      </c>
      <c r="E540" s="64" t="s">
        <v>10964</v>
      </c>
      <c r="F540" s="64" t="s">
        <v>11097</v>
      </c>
      <c r="G540" s="45"/>
      <c r="H540" s="45"/>
      <c r="I540" s="45"/>
      <c r="J540" s="45"/>
    </row>
    <row r="541" spans="1:10" ht="13.5" customHeight="1" thickBot="1" x14ac:dyDescent="0.25">
      <c r="A541" s="66" t="s">
        <v>18854</v>
      </c>
      <c r="B541" s="66" t="s">
        <v>18855</v>
      </c>
      <c r="C541" s="66" t="s">
        <v>17798</v>
      </c>
      <c r="D541" s="66" t="s">
        <v>10173</v>
      </c>
      <c r="E541" s="66" t="s">
        <v>8857</v>
      </c>
      <c r="F541" s="66"/>
      <c r="G541" s="45"/>
      <c r="H541" s="45"/>
      <c r="I541" s="45"/>
      <c r="J541" s="45"/>
    </row>
    <row r="542" spans="1:10" ht="14.1" customHeight="1" thickBot="1" x14ac:dyDescent="0.25">
      <c r="A542" s="103" t="s">
        <v>14829</v>
      </c>
      <c r="B542" s="67" t="s">
        <v>8531</v>
      </c>
      <c r="C542" s="76">
        <v>42926</v>
      </c>
      <c r="D542" s="103" t="s">
        <v>9388</v>
      </c>
      <c r="E542" s="67" t="s">
        <v>13095</v>
      </c>
      <c r="F542" s="66" t="s">
        <v>3081</v>
      </c>
      <c r="G542" s="45"/>
      <c r="H542" s="45"/>
      <c r="I542" s="45"/>
      <c r="J542" s="45"/>
    </row>
    <row r="543" spans="1:10" ht="14.1" customHeight="1" thickBot="1" x14ac:dyDescent="0.25">
      <c r="A543" s="104"/>
      <c r="B543" s="67" t="s">
        <v>1787</v>
      </c>
      <c r="C543" s="91">
        <f>IF(C542="","",IF(AND(MONTH(C542)&gt;=1,MONTH(C542)&lt;=3),1,IF(AND(MONTH(C542)&gt;=4,MONTH(C542)&lt;=6),2,IF(AND(MONTH(C542)&gt;=7,MONTH(C542)&lt;=9),3,4))))</f>
        <v>3</v>
      </c>
      <c r="D543" s="104"/>
      <c r="E543" s="67" t="s">
        <v>2418</v>
      </c>
      <c r="F543" s="66" t="s">
        <v>11114</v>
      </c>
      <c r="G543" s="45"/>
      <c r="H543" s="45"/>
      <c r="I543" s="45"/>
      <c r="J543" s="45"/>
    </row>
    <row r="544" spans="1:10" ht="14.1" customHeight="1" thickBot="1" x14ac:dyDescent="0.25">
      <c r="A544" s="104"/>
      <c r="B544" s="67" t="s">
        <v>12944</v>
      </c>
      <c r="C544" s="76">
        <v>42927</v>
      </c>
      <c r="D544" s="104"/>
      <c r="E544" s="67" t="s">
        <v>3074</v>
      </c>
      <c r="F544" s="66" t="s">
        <v>11114</v>
      </c>
      <c r="G544" s="45"/>
      <c r="H544" s="45"/>
      <c r="I544" s="45"/>
      <c r="J544" s="45"/>
    </row>
    <row r="545" spans="1:10" ht="14.1" customHeight="1" thickBot="1" x14ac:dyDescent="0.25">
      <c r="A545" s="104"/>
      <c r="B545" s="67" t="s">
        <v>1787</v>
      </c>
      <c r="C545" s="91">
        <f>IF(C544="","",IF(AND(MONTH(C544)&gt;=1,MONTH(C544)&lt;=3),1,IF(AND(MONTH(C544)&gt;=4,MONTH(C544)&lt;=6),2,IF(AND(MONTH(C544)&gt;=7,MONTH(C544)&lt;=9),3,4))))</f>
        <v>3</v>
      </c>
      <c r="D545" s="104"/>
      <c r="E545" s="67" t="s">
        <v>13194</v>
      </c>
      <c r="F545" s="66" t="s">
        <v>11114</v>
      </c>
      <c r="G545" s="45"/>
      <c r="H545" s="45"/>
      <c r="I545" s="45"/>
      <c r="J545" s="45"/>
    </row>
    <row r="546" spans="1:10" ht="14.1" customHeight="1" thickBot="1" x14ac:dyDescent="0.25">
      <c r="A546" s="45"/>
      <c r="B546" s="45"/>
      <c r="C546" s="45"/>
      <c r="D546" s="45"/>
      <c r="E546" s="45"/>
      <c r="F546" s="45"/>
      <c r="G546" s="45"/>
      <c r="H546" s="45"/>
      <c r="I546" s="45"/>
      <c r="J546" s="45"/>
    </row>
    <row r="547" spans="1:10" ht="14.1" customHeight="1" thickBot="1" x14ac:dyDescent="0.25">
      <c r="A547" s="72" t="s">
        <v>15736</v>
      </c>
      <c r="B547" s="72" t="s">
        <v>16147</v>
      </c>
      <c r="C547" s="72" t="s">
        <v>15642</v>
      </c>
      <c r="D547" s="72" t="s">
        <v>15252</v>
      </c>
      <c r="E547" s="72" t="s">
        <v>6934</v>
      </c>
      <c r="F547" s="72" t="s">
        <v>15281</v>
      </c>
      <c r="G547" s="45"/>
      <c r="H547" s="45"/>
      <c r="I547" s="45"/>
      <c r="J547" s="45"/>
    </row>
    <row r="548" spans="1:10" ht="13.5" customHeight="1" x14ac:dyDescent="0.2">
      <c r="A548" s="85">
        <v>26111702</v>
      </c>
      <c r="B548" s="69" t="str">
        <f t="shared" ref="B548:B555" ca="1" si="22">IFERROR(INDEX(UNSPSCDes,MATCH(INDIRECT(ADDRESS(ROW(),COLUMN()-1,4)),UNSPSCCode,0)),"")</f>
        <v>Pilas alcalinas</v>
      </c>
      <c r="C548" s="81" t="s">
        <v>1450</v>
      </c>
      <c r="D548" s="81">
        <v>10</v>
      </c>
      <c r="E548" s="71">
        <v>100</v>
      </c>
      <c r="F548" s="70">
        <f t="shared" ref="F548:F555" ca="1" si="23">INDIRECT(ADDRESS(ROW(),COLUMN()-2,4))*INDIRECT(ADDRESS(ROW(),COLUMN()-1,4))</f>
        <v>1000</v>
      </c>
      <c r="G548" s="45"/>
      <c r="H548" s="45"/>
      <c r="I548" s="45"/>
      <c r="J548" s="45"/>
    </row>
    <row r="549" spans="1:10" ht="13.5" customHeight="1" x14ac:dyDescent="0.2">
      <c r="A549" s="85">
        <v>31242204</v>
      </c>
      <c r="B549" s="69" t="str">
        <f t="shared" ca="1" si="22"/>
        <v>Difusores ópticos</v>
      </c>
      <c r="C549" s="81" t="s">
        <v>1450</v>
      </c>
      <c r="D549" s="81">
        <v>20</v>
      </c>
      <c r="E549" s="71">
        <v>350</v>
      </c>
      <c r="F549" s="70">
        <f t="shared" ca="1" si="23"/>
        <v>7000</v>
      </c>
      <c r="G549" s="45"/>
      <c r="H549" s="45"/>
      <c r="I549" s="45"/>
      <c r="J549" s="45"/>
    </row>
    <row r="550" spans="1:10" ht="13.5" customHeight="1" x14ac:dyDescent="0.2">
      <c r="A550" s="85">
        <v>39121002</v>
      </c>
      <c r="B550" s="69" t="str">
        <f t="shared" ca="1" si="22"/>
        <v>Transformadores de suministro de potencia</v>
      </c>
      <c r="C550" s="81" t="s">
        <v>1450</v>
      </c>
      <c r="D550" s="81">
        <v>15</v>
      </c>
      <c r="E550" s="71">
        <v>1200</v>
      </c>
      <c r="F550" s="70">
        <f t="shared" ca="1" si="23"/>
        <v>18000</v>
      </c>
      <c r="G550" s="45"/>
      <c r="H550" s="45"/>
      <c r="I550" s="45"/>
      <c r="J550" s="45"/>
    </row>
    <row r="551" spans="1:10" ht="13.5" customHeight="1" x14ac:dyDescent="0.2">
      <c r="A551" s="85">
        <v>60104912</v>
      </c>
      <c r="B551" s="69" t="str">
        <f t="shared" ca="1" si="22"/>
        <v>Alambres o cables eléctricos</v>
      </c>
      <c r="C551" s="81" t="s">
        <v>14111</v>
      </c>
      <c r="D551" s="81">
        <v>4</v>
      </c>
      <c r="E551" s="71">
        <v>15</v>
      </c>
      <c r="F551" s="70">
        <f t="shared" ca="1" si="23"/>
        <v>60</v>
      </c>
      <c r="G551" s="45"/>
      <c r="H551" s="45"/>
      <c r="I551" s="45"/>
      <c r="J551" s="45"/>
    </row>
    <row r="552" spans="1:10" ht="13.5" customHeight="1" x14ac:dyDescent="0.2">
      <c r="A552" s="85">
        <v>32121705</v>
      </c>
      <c r="B552" s="69" t="str">
        <f t="shared" ca="1" si="22"/>
        <v>Inversores</v>
      </c>
      <c r="C552" s="81" t="s">
        <v>1450</v>
      </c>
      <c r="D552" s="81">
        <v>1</v>
      </c>
      <c r="E552" s="71">
        <v>8000</v>
      </c>
      <c r="F552" s="70">
        <f t="shared" ca="1" si="23"/>
        <v>8000</v>
      </c>
      <c r="G552" s="45"/>
      <c r="H552" s="45"/>
      <c r="I552" s="45"/>
      <c r="J552" s="45"/>
    </row>
    <row r="553" spans="1:10" ht="13.5" customHeight="1" x14ac:dyDescent="0.2">
      <c r="A553" s="85">
        <v>39101605</v>
      </c>
      <c r="B553" s="69" t="str">
        <f t="shared" ca="1" si="22"/>
        <v>Lámparas fluorescentes</v>
      </c>
      <c r="C553" s="81" t="s">
        <v>1450</v>
      </c>
      <c r="D553" s="81">
        <v>6</v>
      </c>
      <c r="E553" s="71">
        <v>4000</v>
      </c>
      <c r="F553" s="70">
        <f t="shared" ca="1" si="23"/>
        <v>24000</v>
      </c>
      <c r="G553" s="45"/>
      <c r="H553" s="45"/>
      <c r="I553" s="45"/>
      <c r="J553" s="45"/>
    </row>
    <row r="554" spans="1:10" ht="13.5" customHeight="1" x14ac:dyDescent="0.2">
      <c r="A554" s="85">
        <v>39101701</v>
      </c>
      <c r="B554" s="69" t="str">
        <f t="shared" ca="1" si="22"/>
        <v>Tubos fluorescentes</v>
      </c>
      <c r="C554" s="81" t="s">
        <v>1450</v>
      </c>
      <c r="D554" s="81">
        <v>30</v>
      </c>
      <c r="E554" s="71">
        <v>60</v>
      </c>
      <c r="F554" s="70">
        <f t="shared" ca="1" si="23"/>
        <v>1800</v>
      </c>
      <c r="G554" s="45"/>
      <c r="H554" s="45"/>
      <c r="I554" s="45"/>
      <c r="J554" s="45"/>
    </row>
    <row r="555" spans="1:10" ht="13.5" customHeight="1" x14ac:dyDescent="0.2">
      <c r="A555" s="85">
        <v>26111711</v>
      </c>
      <c r="B555" s="69" t="str">
        <f t="shared" ca="1" si="22"/>
        <v>Baterías de litio</v>
      </c>
      <c r="C555" s="81" t="s">
        <v>1450</v>
      </c>
      <c r="D555" s="81">
        <v>5</v>
      </c>
      <c r="E555" s="71">
        <v>3500</v>
      </c>
      <c r="F555" s="70">
        <f t="shared" ca="1" si="23"/>
        <v>17500</v>
      </c>
      <c r="G555" s="45"/>
      <c r="H555" s="45"/>
      <c r="I555" s="45"/>
      <c r="J555" s="45"/>
    </row>
    <row r="556" spans="1:10" ht="14.1" customHeight="1" x14ac:dyDescent="0.2">
      <c r="A556" s="45"/>
      <c r="B556" s="45"/>
      <c r="C556" s="45"/>
      <c r="D556" s="45"/>
      <c r="E556" s="73" t="s">
        <v>12552</v>
      </c>
      <c r="F556" s="74">
        <f ca="1">SUM(Table345[MONTO TOTAL ESTIMADO])</f>
        <v>77360</v>
      </c>
      <c r="G556" s="45"/>
      <c r="H556" s="45" t="str">
        <f>C541</f>
        <v>Bienes</v>
      </c>
      <c r="I556" s="45" t="str">
        <f>E541</f>
        <v>Sí</v>
      </c>
      <c r="J556" s="45" t="str">
        <f>D541</f>
        <v>Compras por debajo del Umbral</v>
      </c>
    </row>
    <row r="557" spans="1:10" ht="14.1" customHeight="1" thickBot="1" x14ac:dyDescent="0.3"/>
    <row r="558" spans="1:10" ht="33.75" customHeight="1" thickBot="1" x14ac:dyDescent="0.25">
      <c r="A558" s="64" t="s">
        <v>16383</v>
      </c>
      <c r="B558" s="64" t="s">
        <v>161</v>
      </c>
      <c r="C558" s="64" t="s">
        <v>11726</v>
      </c>
      <c r="D558" s="64" t="s">
        <v>14379</v>
      </c>
      <c r="E558" s="64" t="s">
        <v>10964</v>
      </c>
      <c r="F558" s="64" t="s">
        <v>11097</v>
      </c>
      <c r="G558" s="45"/>
      <c r="H558" s="45"/>
      <c r="I558" s="45"/>
      <c r="J558" s="45"/>
    </row>
    <row r="559" spans="1:10" ht="13.5" customHeight="1" thickBot="1" x14ac:dyDescent="0.25">
      <c r="A559" s="66" t="s">
        <v>18856</v>
      </c>
      <c r="B559" s="66" t="s">
        <v>18857</v>
      </c>
      <c r="C559" s="66" t="s">
        <v>17798</v>
      </c>
      <c r="D559" s="66" t="s">
        <v>17483</v>
      </c>
      <c r="E559" s="66" t="s">
        <v>8857</v>
      </c>
      <c r="F559" s="66"/>
      <c r="G559" s="45"/>
      <c r="H559" s="45"/>
      <c r="I559" s="45"/>
      <c r="J559" s="45"/>
    </row>
    <row r="560" spans="1:10" ht="14.1" customHeight="1" thickBot="1" x14ac:dyDescent="0.25">
      <c r="A560" s="103" t="s">
        <v>14829</v>
      </c>
      <c r="B560" s="67" t="s">
        <v>8531</v>
      </c>
      <c r="C560" s="76">
        <v>42958</v>
      </c>
      <c r="D560" s="103" t="s">
        <v>9388</v>
      </c>
      <c r="E560" s="67" t="s">
        <v>13095</v>
      </c>
      <c r="F560" s="66" t="s">
        <v>3081</v>
      </c>
      <c r="G560" s="45"/>
      <c r="H560" s="45"/>
      <c r="I560" s="45"/>
      <c r="J560" s="45"/>
    </row>
    <row r="561" spans="1:10" ht="14.1" customHeight="1" thickBot="1" x14ac:dyDescent="0.25">
      <c r="A561" s="104"/>
      <c r="B561" s="67" t="s">
        <v>1787</v>
      </c>
      <c r="C561" s="91">
        <f>IF(C560="","",IF(AND(MONTH(C560)&gt;=1,MONTH(C560)&lt;=3),1,IF(AND(MONTH(C560)&gt;=4,MONTH(C560)&lt;=6),2,IF(AND(MONTH(C560)&gt;=7,MONTH(C560)&lt;=9),3,4))))</f>
        <v>3</v>
      </c>
      <c r="D561" s="104"/>
      <c r="E561" s="67" t="s">
        <v>2418</v>
      </c>
      <c r="F561" s="66" t="s">
        <v>11114</v>
      </c>
      <c r="G561" s="45"/>
      <c r="H561" s="45"/>
      <c r="I561" s="45"/>
      <c r="J561" s="45"/>
    </row>
    <row r="562" spans="1:10" ht="14.1" customHeight="1" thickBot="1" x14ac:dyDescent="0.25">
      <c r="A562" s="104"/>
      <c r="B562" s="67" t="s">
        <v>12944</v>
      </c>
      <c r="C562" s="76">
        <v>42963</v>
      </c>
      <c r="D562" s="104"/>
      <c r="E562" s="67" t="s">
        <v>3074</v>
      </c>
      <c r="F562" s="66" t="s">
        <v>11114</v>
      </c>
      <c r="G562" s="45"/>
      <c r="H562" s="45"/>
      <c r="I562" s="45"/>
      <c r="J562" s="45"/>
    </row>
    <row r="563" spans="1:10" ht="14.1" customHeight="1" thickBot="1" x14ac:dyDescent="0.25">
      <c r="A563" s="104"/>
      <c r="B563" s="67" t="s">
        <v>1787</v>
      </c>
      <c r="C563" s="91">
        <f>IF(C562="","",IF(AND(MONTH(C562)&gt;=1,MONTH(C562)&lt;=3),1,IF(AND(MONTH(C562)&gt;=4,MONTH(C562)&lt;=6),2,IF(AND(MONTH(C562)&gt;=7,MONTH(C562)&lt;=9),3,4))))</f>
        <v>3</v>
      </c>
      <c r="D563" s="104"/>
      <c r="E563" s="67" t="s">
        <v>13194</v>
      </c>
      <c r="F563" s="66" t="s">
        <v>11114</v>
      </c>
      <c r="G563" s="45"/>
      <c r="H563" s="45"/>
      <c r="I563" s="45"/>
      <c r="J563" s="45"/>
    </row>
    <row r="564" spans="1:10" ht="14.1" customHeight="1" thickBot="1" x14ac:dyDescent="0.25">
      <c r="A564" s="45"/>
      <c r="B564" s="45"/>
      <c r="C564" s="45"/>
      <c r="D564" s="45"/>
      <c r="E564" s="45"/>
      <c r="F564" s="45"/>
      <c r="G564" s="45"/>
      <c r="H564" s="45"/>
      <c r="I564" s="45"/>
      <c r="J564" s="45"/>
    </row>
    <row r="565" spans="1:10" ht="14.1" customHeight="1" thickBot="1" x14ac:dyDescent="0.25">
      <c r="A565" s="72" t="s">
        <v>15736</v>
      </c>
      <c r="B565" s="72" t="s">
        <v>16147</v>
      </c>
      <c r="C565" s="72" t="s">
        <v>15642</v>
      </c>
      <c r="D565" s="72" t="s">
        <v>15252</v>
      </c>
      <c r="E565" s="72" t="s">
        <v>6934</v>
      </c>
      <c r="F565" s="72" t="s">
        <v>15281</v>
      </c>
      <c r="G565" s="45"/>
      <c r="H565" s="45"/>
      <c r="I565" s="45"/>
      <c r="J565" s="45"/>
    </row>
    <row r="566" spans="1:10" ht="13.5" customHeight="1" x14ac:dyDescent="0.2">
      <c r="A566" s="62">
        <v>40101701</v>
      </c>
      <c r="B566" s="69" t="str">
        <f ca="1">IFERROR(INDEX(UNSPSCDes,MATCH(INDIRECT(ADDRESS(ROW(),COLUMN()-1,4)),UNSPSCCode,0)),"")</f>
        <v>Aires acondicionados</v>
      </c>
      <c r="C566" s="81" t="s">
        <v>1450</v>
      </c>
      <c r="D566" s="81">
        <v>2</v>
      </c>
      <c r="E566" s="71">
        <v>85000</v>
      </c>
      <c r="F566" s="70">
        <f ca="1">INDIRECT(ADDRESS(ROW(),COLUMN()-2,4))*INDIRECT(ADDRESS(ROW(),COLUMN()-1,4))</f>
        <v>170000</v>
      </c>
      <c r="G566" s="45"/>
      <c r="H566" s="45"/>
      <c r="I566" s="45"/>
      <c r="J566" s="45"/>
    </row>
    <row r="567" spans="1:10" ht="14.1" customHeight="1" x14ac:dyDescent="0.2">
      <c r="A567" s="45"/>
      <c r="B567" s="45"/>
      <c r="C567" s="45"/>
      <c r="D567" s="45"/>
      <c r="E567" s="73" t="s">
        <v>12552</v>
      </c>
      <c r="F567" s="74">
        <f ca="1">SUM(Table347[MONTO TOTAL ESTIMADO])</f>
        <v>170000</v>
      </c>
      <c r="G567" s="45"/>
      <c r="H567" s="45" t="str">
        <f>C559</f>
        <v>Bienes</v>
      </c>
      <c r="I567" s="45" t="str">
        <f>E559</f>
        <v>Sí</v>
      </c>
      <c r="J567" s="45" t="str">
        <f>D559</f>
        <v>Compras Menores</v>
      </c>
    </row>
    <row r="568" spans="1:10" ht="14.1" customHeight="1" thickBot="1" x14ac:dyDescent="0.3"/>
    <row r="569" spans="1:10" ht="33.75" customHeight="1" thickBot="1" x14ac:dyDescent="0.25">
      <c r="A569" s="64" t="s">
        <v>16383</v>
      </c>
      <c r="B569" s="64" t="s">
        <v>161</v>
      </c>
      <c r="C569" s="64" t="s">
        <v>11726</v>
      </c>
      <c r="D569" s="64" t="s">
        <v>14379</v>
      </c>
      <c r="E569" s="64" t="s">
        <v>10964</v>
      </c>
      <c r="F569" s="64" t="s">
        <v>11097</v>
      </c>
      <c r="G569" s="45"/>
      <c r="H569" s="45"/>
      <c r="I569" s="45"/>
      <c r="J569" s="45"/>
    </row>
    <row r="570" spans="1:10" ht="13.5" customHeight="1" thickBot="1" x14ac:dyDescent="0.25">
      <c r="A570" s="66" t="s">
        <v>18856</v>
      </c>
      <c r="B570" s="66" t="s">
        <v>18857</v>
      </c>
      <c r="C570" s="66" t="s">
        <v>17798</v>
      </c>
      <c r="D570" s="66" t="s">
        <v>17483</v>
      </c>
      <c r="E570" s="66" t="s">
        <v>8857</v>
      </c>
      <c r="F570" s="66"/>
      <c r="G570" s="45"/>
      <c r="H570" s="45"/>
      <c r="I570" s="45"/>
      <c r="J570" s="45"/>
    </row>
    <row r="571" spans="1:10" ht="14.1" customHeight="1" thickBot="1" x14ac:dyDescent="0.25">
      <c r="A571" s="103" t="s">
        <v>14829</v>
      </c>
      <c r="B571" s="67" t="s">
        <v>8531</v>
      </c>
      <c r="C571" s="76">
        <v>43040</v>
      </c>
      <c r="D571" s="103" t="s">
        <v>9388</v>
      </c>
      <c r="E571" s="67" t="s">
        <v>13095</v>
      </c>
      <c r="F571" s="66" t="s">
        <v>3081</v>
      </c>
      <c r="G571" s="45"/>
      <c r="H571" s="45"/>
      <c r="I571" s="45"/>
      <c r="J571" s="45"/>
    </row>
    <row r="572" spans="1:10" ht="14.1" customHeight="1" thickBot="1" x14ac:dyDescent="0.25">
      <c r="A572" s="104"/>
      <c r="B572" s="67" t="s">
        <v>1787</v>
      </c>
      <c r="C572" s="91">
        <f>IF(C571="","",IF(AND(MONTH(C571)&gt;=1,MONTH(C571)&lt;=3),1,IF(AND(MONTH(C571)&gt;=4,MONTH(C571)&lt;=6),2,IF(AND(MONTH(C571)&gt;=7,MONTH(C571)&lt;=9),3,4))))</f>
        <v>4</v>
      </c>
      <c r="D572" s="104"/>
      <c r="E572" s="67" t="s">
        <v>2418</v>
      </c>
      <c r="F572" s="66" t="s">
        <v>11114</v>
      </c>
      <c r="G572" s="45"/>
      <c r="H572" s="45"/>
      <c r="I572" s="45"/>
      <c r="J572" s="45"/>
    </row>
    <row r="573" spans="1:10" ht="14.1" customHeight="1" thickBot="1" x14ac:dyDescent="0.25">
      <c r="A573" s="104"/>
      <c r="B573" s="67" t="s">
        <v>12944</v>
      </c>
      <c r="C573" s="76">
        <v>43045</v>
      </c>
      <c r="D573" s="104"/>
      <c r="E573" s="67" t="s">
        <v>3074</v>
      </c>
      <c r="F573" s="66" t="s">
        <v>11114</v>
      </c>
      <c r="G573" s="45"/>
      <c r="H573" s="45"/>
      <c r="I573" s="45"/>
      <c r="J573" s="45"/>
    </row>
    <row r="574" spans="1:10" ht="14.1" customHeight="1" thickBot="1" x14ac:dyDescent="0.25">
      <c r="A574" s="104"/>
      <c r="B574" s="67" t="s">
        <v>1787</v>
      </c>
      <c r="C574" s="91">
        <f>IF(C573="","",IF(AND(MONTH(C573)&gt;=1,MONTH(C573)&lt;=3),1,IF(AND(MONTH(C573)&gt;=4,MONTH(C573)&lt;=6),2,IF(AND(MONTH(C573)&gt;=7,MONTH(C573)&lt;=9),3,4))))</f>
        <v>4</v>
      </c>
      <c r="D574" s="104"/>
      <c r="E574" s="67" t="s">
        <v>13194</v>
      </c>
      <c r="F574" s="66" t="s">
        <v>11114</v>
      </c>
      <c r="G574" s="45"/>
      <c r="H574" s="45"/>
      <c r="I574" s="45"/>
      <c r="J574" s="45"/>
    </row>
    <row r="575" spans="1:10" ht="14.1" customHeight="1" thickBot="1" x14ac:dyDescent="0.25">
      <c r="A575" s="45"/>
      <c r="B575" s="45"/>
      <c r="C575" s="45"/>
      <c r="D575" s="45"/>
      <c r="E575" s="45"/>
      <c r="F575" s="45"/>
      <c r="G575" s="45"/>
      <c r="H575" s="45"/>
      <c r="I575" s="45"/>
      <c r="J575" s="45"/>
    </row>
    <row r="576" spans="1:10" ht="14.1" customHeight="1" thickBot="1" x14ac:dyDescent="0.25">
      <c r="A576" s="72" t="s">
        <v>15736</v>
      </c>
      <c r="B576" s="72" t="s">
        <v>16147</v>
      </c>
      <c r="C576" s="72" t="s">
        <v>15642</v>
      </c>
      <c r="D576" s="72" t="s">
        <v>15252</v>
      </c>
      <c r="E576" s="72" t="s">
        <v>6934</v>
      </c>
      <c r="F576" s="72" t="s">
        <v>15281</v>
      </c>
      <c r="G576" s="45"/>
      <c r="H576" s="45"/>
      <c r="I576" s="45"/>
      <c r="J576" s="45"/>
    </row>
    <row r="577" spans="1:10" ht="13.5" customHeight="1" x14ac:dyDescent="0.2">
      <c r="A577" s="85">
        <v>40101701</v>
      </c>
      <c r="B577" s="69" t="str">
        <f ca="1">IFERROR(INDEX(UNSPSCDes,MATCH(INDIRECT(ADDRESS(ROW(),COLUMN()-1,4)),UNSPSCCode,0)),"")</f>
        <v>Aires acondicionados</v>
      </c>
      <c r="C577" s="81" t="s">
        <v>1450</v>
      </c>
      <c r="D577" s="81">
        <v>2</v>
      </c>
      <c r="E577" s="71">
        <v>85000</v>
      </c>
      <c r="F577" s="70">
        <f ca="1">INDIRECT(ADDRESS(ROW(),COLUMN()-2,4))*INDIRECT(ADDRESS(ROW(),COLUMN()-1,4))</f>
        <v>170000</v>
      </c>
      <c r="G577" s="45"/>
      <c r="H577" s="45"/>
      <c r="I577" s="45"/>
      <c r="J577" s="45"/>
    </row>
    <row r="578" spans="1:10" ht="14.1" customHeight="1" x14ac:dyDescent="0.2">
      <c r="A578" s="45"/>
      <c r="B578" s="45"/>
      <c r="C578" s="45"/>
      <c r="D578" s="45"/>
      <c r="E578" s="73" t="s">
        <v>12552</v>
      </c>
      <c r="F578" s="74">
        <f ca="1">SUM(Table348[MONTO TOTAL ESTIMADO])</f>
        <v>170000</v>
      </c>
      <c r="G578" s="45"/>
      <c r="H578" s="45" t="str">
        <f>C570</f>
        <v>Bienes</v>
      </c>
      <c r="I578" s="45" t="str">
        <f>E570</f>
        <v>Sí</v>
      </c>
      <c r="J578" s="45" t="str">
        <f>D570</f>
        <v>Compras Menores</v>
      </c>
    </row>
    <row r="579" spans="1:10" ht="14.1" customHeight="1" thickBot="1" x14ac:dyDescent="0.3"/>
    <row r="580" spans="1:10" ht="33.75" customHeight="1" thickBot="1" x14ac:dyDescent="0.25">
      <c r="A580" s="64" t="s">
        <v>16383</v>
      </c>
      <c r="B580" s="64" t="s">
        <v>161</v>
      </c>
      <c r="C580" s="64" t="s">
        <v>11726</v>
      </c>
      <c r="D580" s="64" t="s">
        <v>14379</v>
      </c>
      <c r="E580" s="64" t="s">
        <v>10964</v>
      </c>
      <c r="F580" s="64" t="s">
        <v>11097</v>
      </c>
      <c r="G580" s="45"/>
      <c r="H580" s="45"/>
      <c r="I580" s="45"/>
      <c r="J580" s="45"/>
    </row>
    <row r="581" spans="1:10" ht="13.5" customHeight="1" thickBot="1" x14ac:dyDescent="0.25">
      <c r="A581" s="66" t="s">
        <v>18860</v>
      </c>
      <c r="B581" s="66" t="s">
        <v>18861</v>
      </c>
      <c r="C581" s="66" t="s">
        <v>6800</v>
      </c>
      <c r="D581" s="66" t="s">
        <v>17483</v>
      </c>
      <c r="E581" s="66" t="s">
        <v>8857</v>
      </c>
      <c r="F581" s="66"/>
      <c r="G581" s="45"/>
      <c r="H581" s="45"/>
      <c r="I581" s="45"/>
      <c r="J581" s="45"/>
    </row>
    <row r="582" spans="1:10" ht="14.1" customHeight="1" thickBot="1" x14ac:dyDescent="0.25">
      <c r="A582" s="103" t="s">
        <v>14829</v>
      </c>
      <c r="B582" s="67" t="s">
        <v>8531</v>
      </c>
      <c r="C582" s="76">
        <v>42815</v>
      </c>
      <c r="D582" s="103" t="s">
        <v>9388</v>
      </c>
      <c r="E582" s="67" t="s">
        <v>13095</v>
      </c>
      <c r="F582" s="66" t="s">
        <v>3081</v>
      </c>
      <c r="G582" s="45"/>
      <c r="H582" s="45"/>
      <c r="I582" s="45"/>
      <c r="J582" s="45"/>
    </row>
    <row r="583" spans="1:10" ht="14.1" customHeight="1" thickBot="1" x14ac:dyDescent="0.25">
      <c r="A583" s="104"/>
      <c r="B583" s="67" t="s">
        <v>1787</v>
      </c>
      <c r="C583" s="92">
        <f>IF(C582="","",IF(AND(MONTH(C582)&gt;=1,MONTH(C582)&lt;=3),1,IF(AND(MONTH(C582)&gt;=4,MONTH(C582)&lt;=6),2,IF(AND(MONTH(C582)&gt;=7,MONTH(C582)&lt;=9),3,4))))</f>
        <v>1</v>
      </c>
      <c r="D583" s="104"/>
      <c r="E583" s="67" t="s">
        <v>2418</v>
      </c>
      <c r="F583" s="66" t="s">
        <v>11114</v>
      </c>
      <c r="G583" s="45"/>
      <c r="H583" s="45"/>
      <c r="I583" s="45"/>
      <c r="J583" s="45"/>
    </row>
    <row r="584" spans="1:10" ht="14.1" customHeight="1" thickBot="1" x14ac:dyDescent="0.25">
      <c r="A584" s="104"/>
      <c r="B584" s="67" t="s">
        <v>12944</v>
      </c>
      <c r="C584" s="76">
        <v>42818</v>
      </c>
      <c r="D584" s="104"/>
      <c r="E584" s="67" t="s">
        <v>3074</v>
      </c>
      <c r="F584" s="66" t="s">
        <v>11114</v>
      </c>
      <c r="G584" s="45"/>
      <c r="H584" s="45"/>
      <c r="I584" s="45"/>
      <c r="J584" s="45"/>
    </row>
    <row r="585" spans="1:10" ht="14.1" customHeight="1" thickBot="1" x14ac:dyDescent="0.25">
      <c r="A585" s="104"/>
      <c r="B585" s="67" t="s">
        <v>1787</v>
      </c>
      <c r="C585" s="92">
        <f>IF(C584="","",IF(AND(MONTH(C584)&gt;=1,MONTH(C584)&lt;=3),1,IF(AND(MONTH(C584)&gt;=4,MONTH(C584)&lt;=6),2,IF(AND(MONTH(C584)&gt;=7,MONTH(C584)&lt;=9),3,4))))</f>
        <v>1</v>
      </c>
      <c r="D585" s="104"/>
      <c r="E585" s="67" t="s">
        <v>13194</v>
      </c>
      <c r="F585" s="66" t="s">
        <v>11114</v>
      </c>
      <c r="G585" s="45"/>
      <c r="H585" s="45"/>
      <c r="I585" s="45"/>
      <c r="J585" s="45"/>
    </row>
    <row r="586" spans="1:10" ht="14.1" customHeight="1" thickBot="1" x14ac:dyDescent="0.25">
      <c r="A586" s="45"/>
      <c r="B586" s="45"/>
      <c r="C586" s="45"/>
      <c r="D586" s="45"/>
      <c r="E586" s="45"/>
      <c r="F586" s="45"/>
      <c r="G586" s="45"/>
      <c r="H586" s="45"/>
      <c r="I586" s="45"/>
      <c r="J586" s="45"/>
    </row>
    <row r="587" spans="1:10" ht="14.1" customHeight="1" thickBot="1" x14ac:dyDescent="0.25">
      <c r="A587" s="72" t="s">
        <v>15736</v>
      </c>
      <c r="B587" s="72" t="s">
        <v>16147</v>
      </c>
      <c r="C587" s="72" t="s">
        <v>15642</v>
      </c>
      <c r="D587" s="72" t="s">
        <v>15252</v>
      </c>
      <c r="E587" s="72" t="s">
        <v>6934</v>
      </c>
      <c r="F587" s="72" t="s">
        <v>15281</v>
      </c>
      <c r="G587" s="45"/>
      <c r="H587" s="45"/>
      <c r="I587" s="45"/>
      <c r="J587" s="45"/>
    </row>
    <row r="588" spans="1:10" ht="13.5" customHeight="1" x14ac:dyDescent="0.2">
      <c r="A588" s="85">
        <v>84131503</v>
      </c>
      <c r="B588" s="69" t="str">
        <f ca="1">IFERROR(INDEX(UNSPSCDes,MATCH(INDIRECT(ADDRESS(ROW(),COLUMN()-1,4)),UNSPSCCode,0)),"")</f>
        <v>Seguro de automóviles o camiones</v>
      </c>
      <c r="C588" s="81" t="s">
        <v>1450</v>
      </c>
      <c r="D588" s="81">
        <v>2</v>
      </c>
      <c r="E588" s="71">
        <v>400000</v>
      </c>
      <c r="F588" s="70">
        <f ca="1">INDIRECT(ADDRESS(ROW(),COLUMN()-2,4))*INDIRECT(ADDRESS(ROW(),COLUMN()-1,4))</f>
        <v>800000</v>
      </c>
      <c r="G588" s="45"/>
      <c r="H588" s="45"/>
      <c r="I588" s="45"/>
      <c r="J588" s="45"/>
    </row>
    <row r="589" spans="1:10" ht="14.1" customHeight="1" x14ac:dyDescent="0.2">
      <c r="A589" s="45"/>
      <c r="B589" s="45"/>
      <c r="C589" s="45"/>
      <c r="D589" s="45"/>
      <c r="E589" s="73" t="s">
        <v>12552</v>
      </c>
      <c r="F589" s="74">
        <f ca="1">SUM(Table327[MONTO TOTAL ESTIMADO])</f>
        <v>800000</v>
      </c>
      <c r="G589" s="45"/>
      <c r="H589" s="45" t="str">
        <f>C581</f>
        <v>Servicios</v>
      </c>
      <c r="I589" s="45" t="str">
        <f>E581</f>
        <v>Sí</v>
      </c>
      <c r="J589" s="45" t="str">
        <f>D581</f>
        <v>Compras Menores</v>
      </c>
    </row>
    <row r="590" spans="1:10" ht="14.1" customHeight="1" thickBot="1" x14ac:dyDescent="0.3"/>
    <row r="591" spans="1:10" ht="33.75" customHeight="1" thickBot="1" x14ac:dyDescent="0.25">
      <c r="A591" s="64" t="s">
        <v>16383</v>
      </c>
      <c r="B591" s="64" t="s">
        <v>161</v>
      </c>
      <c r="C591" s="64" t="s">
        <v>11726</v>
      </c>
      <c r="D591" s="64" t="s">
        <v>14379</v>
      </c>
      <c r="E591" s="64" t="s">
        <v>10964</v>
      </c>
      <c r="F591" s="64" t="s">
        <v>11097</v>
      </c>
      <c r="G591" s="45"/>
      <c r="H591" s="45"/>
      <c r="I591" s="45"/>
      <c r="J591" s="45"/>
    </row>
    <row r="592" spans="1:10" ht="13.5" customHeight="1" thickBot="1" x14ac:dyDescent="0.25">
      <c r="A592" s="66" t="s">
        <v>18862</v>
      </c>
      <c r="B592" s="66" t="s">
        <v>18863</v>
      </c>
      <c r="C592" s="66" t="s">
        <v>6800</v>
      </c>
      <c r="D592" s="66" t="s">
        <v>17483</v>
      </c>
      <c r="E592" s="66" t="s">
        <v>8857</v>
      </c>
      <c r="F592" s="66"/>
      <c r="G592" s="45"/>
      <c r="H592" s="45"/>
      <c r="I592" s="45"/>
      <c r="J592" s="45"/>
    </row>
    <row r="593" spans="1:10" ht="14.1" customHeight="1" thickBot="1" x14ac:dyDescent="0.25">
      <c r="A593" s="103" t="s">
        <v>14829</v>
      </c>
      <c r="B593" s="67" t="s">
        <v>8531</v>
      </c>
      <c r="C593" s="76">
        <v>42835</v>
      </c>
      <c r="D593" s="103" t="s">
        <v>9388</v>
      </c>
      <c r="E593" s="67" t="s">
        <v>13095</v>
      </c>
      <c r="F593" s="66" t="s">
        <v>3081</v>
      </c>
      <c r="G593" s="45"/>
      <c r="H593" s="45"/>
      <c r="I593" s="45"/>
      <c r="J593" s="45"/>
    </row>
    <row r="594" spans="1:10" ht="14.1" customHeight="1" thickBot="1" x14ac:dyDescent="0.25">
      <c r="A594" s="104"/>
      <c r="B594" s="67" t="s">
        <v>1787</v>
      </c>
      <c r="C594" s="92">
        <f>IF(C593="","",IF(AND(MONTH(C593)&gt;=1,MONTH(C593)&lt;=3),1,IF(AND(MONTH(C593)&gt;=4,MONTH(C593)&lt;=6),2,IF(AND(MONTH(C593)&gt;=7,MONTH(C593)&lt;=9),3,4))))</f>
        <v>2</v>
      </c>
      <c r="D594" s="104"/>
      <c r="E594" s="67" t="s">
        <v>2418</v>
      </c>
      <c r="F594" s="66" t="s">
        <v>11114</v>
      </c>
      <c r="G594" s="45"/>
      <c r="H594" s="45"/>
      <c r="I594" s="45"/>
      <c r="J594" s="45"/>
    </row>
    <row r="595" spans="1:10" ht="14.1" customHeight="1" thickBot="1" x14ac:dyDescent="0.25">
      <c r="A595" s="104"/>
      <c r="B595" s="67" t="s">
        <v>12944</v>
      </c>
      <c r="C595" s="76">
        <v>42838</v>
      </c>
      <c r="D595" s="104"/>
      <c r="E595" s="67" t="s">
        <v>3074</v>
      </c>
      <c r="F595" s="66" t="s">
        <v>11114</v>
      </c>
      <c r="G595" s="45"/>
      <c r="H595" s="45"/>
      <c r="I595" s="45"/>
      <c r="J595" s="45"/>
    </row>
    <row r="596" spans="1:10" ht="14.1" customHeight="1" thickBot="1" x14ac:dyDescent="0.25">
      <c r="A596" s="104"/>
      <c r="B596" s="67" t="s">
        <v>1787</v>
      </c>
      <c r="C596" s="92">
        <f>IF(C595="","",IF(AND(MONTH(C595)&gt;=1,MONTH(C595)&lt;=3),1,IF(AND(MONTH(C595)&gt;=4,MONTH(C595)&lt;=6),2,IF(AND(MONTH(C595)&gt;=7,MONTH(C595)&lt;=9),3,4))))</f>
        <v>2</v>
      </c>
      <c r="D596" s="104"/>
      <c r="E596" s="67" t="s">
        <v>13194</v>
      </c>
      <c r="F596" s="66" t="s">
        <v>11114</v>
      </c>
      <c r="G596" s="45"/>
      <c r="H596" s="45"/>
      <c r="I596" s="45"/>
      <c r="J596" s="45"/>
    </row>
    <row r="597" spans="1:10" ht="14.1" customHeight="1" thickBot="1" x14ac:dyDescent="0.25">
      <c r="A597" s="45"/>
      <c r="B597" s="45"/>
      <c r="C597" s="45"/>
      <c r="D597" s="45"/>
      <c r="E597" s="45"/>
      <c r="F597" s="45"/>
      <c r="G597" s="45"/>
      <c r="H597" s="45"/>
      <c r="I597" s="45"/>
      <c r="J597" s="45"/>
    </row>
    <row r="598" spans="1:10" ht="14.1" customHeight="1" thickBot="1" x14ac:dyDescent="0.25">
      <c r="A598" s="72" t="s">
        <v>15736</v>
      </c>
      <c r="B598" s="72" t="s">
        <v>16147</v>
      </c>
      <c r="C598" s="72" t="s">
        <v>15642</v>
      </c>
      <c r="D598" s="72" t="s">
        <v>15252</v>
      </c>
      <c r="E598" s="72" t="s">
        <v>6934</v>
      </c>
      <c r="F598" s="72" t="s">
        <v>15281</v>
      </c>
      <c r="G598" s="45"/>
      <c r="H598" s="45"/>
      <c r="I598" s="45"/>
      <c r="J598" s="45"/>
    </row>
    <row r="599" spans="1:10" ht="13.5" customHeight="1" x14ac:dyDescent="0.2">
      <c r="A599" s="85">
        <v>47121603</v>
      </c>
      <c r="B599" s="69" t="str">
        <f ca="1">IFERROR(INDEX(UNSPSCDes,MATCH(INDIRECT(ADDRESS(ROW(),COLUMN()-1,4)),UNSPSCCode,0)),"")</f>
        <v>Brilladoras de pisos</v>
      </c>
      <c r="C599" s="81" t="s">
        <v>1450</v>
      </c>
      <c r="D599" s="81">
        <v>1</v>
      </c>
      <c r="E599" s="71">
        <v>50000</v>
      </c>
      <c r="F599" s="70">
        <f ca="1">INDIRECT(ADDRESS(ROW(),COLUMN()-2,4))*INDIRECT(ADDRESS(ROW(),COLUMN()-1,4))</f>
        <v>50000</v>
      </c>
      <c r="G599" s="45"/>
      <c r="H599" s="45"/>
      <c r="I599" s="45"/>
      <c r="J599" s="45"/>
    </row>
    <row r="600" spans="1:10" ht="14.1" customHeight="1" thickBot="1" x14ac:dyDescent="0.25">
      <c r="A600" s="45"/>
      <c r="B600" s="45"/>
      <c r="C600" s="45"/>
      <c r="D600" s="45"/>
      <c r="E600" s="73" t="s">
        <v>12552</v>
      </c>
      <c r="F600" s="74">
        <f ca="1">SUM(Table346[MONTO TOTAL ESTIMADO])</f>
        <v>50000</v>
      </c>
      <c r="G600" s="45"/>
      <c r="H600" s="45" t="str">
        <f>C592</f>
        <v>Servicios</v>
      </c>
      <c r="I600" s="45" t="str">
        <f>E592</f>
        <v>Sí</v>
      </c>
      <c r="J600" s="45" t="str">
        <f>D592</f>
        <v>Compras Menores</v>
      </c>
    </row>
    <row r="601" spans="1:10" ht="33.75" customHeight="1" thickBot="1" x14ac:dyDescent="0.25">
      <c r="A601" s="64" t="s">
        <v>16383</v>
      </c>
      <c r="B601" s="64" t="s">
        <v>161</v>
      </c>
      <c r="C601" s="64" t="s">
        <v>11726</v>
      </c>
      <c r="D601" s="64" t="s">
        <v>14379</v>
      </c>
      <c r="E601" s="64" t="s">
        <v>10964</v>
      </c>
      <c r="F601" s="64" t="s">
        <v>11097</v>
      </c>
      <c r="G601" s="45"/>
      <c r="H601" s="45"/>
      <c r="I601" s="45"/>
      <c r="J601" s="45"/>
    </row>
    <row r="602" spans="1:10" ht="13.5" customHeight="1" thickBot="1" x14ac:dyDescent="0.25">
      <c r="A602" s="66" t="s">
        <v>18864</v>
      </c>
      <c r="B602" s="66" t="s">
        <v>18865</v>
      </c>
      <c r="C602" s="66" t="s">
        <v>17798</v>
      </c>
      <c r="D602" s="66" t="s">
        <v>17483</v>
      </c>
      <c r="E602" s="66" t="s">
        <v>8857</v>
      </c>
      <c r="F602" s="66"/>
      <c r="G602" s="45"/>
      <c r="H602" s="45"/>
      <c r="I602" s="45"/>
      <c r="J602" s="45"/>
    </row>
    <row r="603" spans="1:10" ht="14.1" customHeight="1" thickBot="1" x14ac:dyDescent="0.25">
      <c r="A603" s="103" t="s">
        <v>14829</v>
      </c>
      <c r="B603" s="67" t="s">
        <v>8531</v>
      </c>
      <c r="C603" s="76">
        <v>42828</v>
      </c>
      <c r="D603" s="103" t="s">
        <v>9388</v>
      </c>
      <c r="E603" s="67" t="s">
        <v>13095</v>
      </c>
      <c r="F603" s="66" t="s">
        <v>3081</v>
      </c>
      <c r="G603" s="45"/>
      <c r="H603" s="45"/>
      <c r="I603" s="45"/>
      <c r="J603" s="45"/>
    </row>
    <row r="604" spans="1:10" ht="14.1" customHeight="1" thickBot="1" x14ac:dyDescent="0.25">
      <c r="A604" s="104"/>
      <c r="B604" s="67" t="s">
        <v>1787</v>
      </c>
      <c r="C604" s="92">
        <f>IF(C603="","",IF(AND(MONTH(C603)&gt;=1,MONTH(C603)&lt;=3),1,IF(AND(MONTH(C603)&gt;=4,MONTH(C603)&lt;=6),2,IF(AND(MONTH(C603)&gt;=7,MONTH(C603)&lt;=9),3,4))))</f>
        <v>2</v>
      </c>
      <c r="D604" s="104"/>
      <c r="E604" s="67" t="s">
        <v>2418</v>
      </c>
      <c r="F604" s="66" t="s">
        <v>11114</v>
      </c>
      <c r="G604" s="45"/>
      <c r="H604" s="45"/>
      <c r="I604" s="45"/>
      <c r="J604" s="45"/>
    </row>
    <row r="605" spans="1:10" ht="14.1" customHeight="1" thickBot="1" x14ac:dyDescent="0.25">
      <c r="A605" s="104"/>
      <c r="B605" s="67" t="s">
        <v>12944</v>
      </c>
      <c r="C605" s="76">
        <v>42831</v>
      </c>
      <c r="D605" s="104"/>
      <c r="E605" s="67" t="s">
        <v>3074</v>
      </c>
      <c r="F605" s="66" t="s">
        <v>11114</v>
      </c>
      <c r="G605" s="45"/>
      <c r="H605" s="45"/>
      <c r="I605" s="45"/>
      <c r="J605" s="45"/>
    </row>
    <row r="606" spans="1:10" ht="14.1" customHeight="1" thickBot="1" x14ac:dyDescent="0.25">
      <c r="A606" s="104"/>
      <c r="B606" s="67" t="s">
        <v>1787</v>
      </c>
      <c r="C606" s="92">
        <f>IF(C605="","",IF(AND(MONTH(C605)&gt;=1,MONTH(C605)&lt;=3),1,IF(AND(MONTH(C605)&gt;=4,MONTH(C605)&lt;=6),2,IF(AND(MONTH(C605)&gt;=7,MONTH(C605)&lt;=9),3,4))))</f>
        <v>2</v>
      </c>
      <c r="D606" s="104"/>
      <c r="E606" s="67" t="s">
        <v>13194</v>
      </c>
      <c r="F606" s="66" t="s">
        <v>11114</v>
      </c>
      <c r="G606" s="45"/>
      <c r="H606" s="45"/>
      <c r="I606" s="45"/>
      <c r="J606" s="45"/>
    </row>
    <row r="607" spans="1:10" ht="14.1" customHeight="1" thickBot="1" x14ac:dyDescent="0.25">
      <c r="A607" s="45"/>
      <c r="B607" s="45"/>
      <c r="C607" s="45"/>
      <c r="D607" s="45"/>
      <c r="E607" s="45"/>
      <c r="F607" s="45"/>
      <c r="G607" s="45"/>
      <c r="H607" s="45"/>
      <c r="I607" s="45"/>
      <c r="J607" s="45"/>
    </row>
    <row r="608" spans="1:10" ht="14.1" customHeight="1" thickBot="1" x14ac:dyDescent="0.25">
      <c r="A608" s="72" t="s">
        <v>15736</v>
      </c>
      <c r="B608" s="72" t="s">
        <v>16147</v>
      </c>
      <c r="C608" s="72" t="s">
        <v>15642</v>
      </c>
      <c r="D608" s="72" t="s">
        <v>15252</v>
      </c>
      <c r="E608" s="72" t="s">
        <v>6934</v>
      </c>
      <c r="F608" s="72" t="s">
        <v>15281</v>
      </c>
      <c r="G608" s="45"/>
      <c r="H608" s="45"/>
      <c r="I608" s="45"/>
      <c r="J608" s="45"/>
    </row>
    <row r="609" spans="1:10" ht="13.5" customHeight="1" x14ac:dyDescent="0.2">
      <c r="A609" s="85">
        <v>20101501</v>
      </c>
      <c r="B609" s="69" t="str">
        <f ca="1">IFERROR(INDEX(UNSPSCDes,MATCH(INDIRECT(ADDRESS(ROW(),COLUMN()-1,4)),UNSPSCCode,0)),"")</f>
        <v>Equipo de minería continua</v>
      </c>
      <c r="C609" s="81" t="s">
        <v>1450</v>
      </c>
      <c r="D609" s="81">
        <v>1</v>
      </c>
      <c r="E609" s="71">
        <v>550000</v>
      </c>
      <c r="F609" s="70">
        <f ca="1">INDIRECT(ADDRESS(ROW(),COLUMN()-2,4))*INDIRECT(ADDRESS(ROW(),COLUMN()-1,4))</f>
        <v>550000</v>
      </c>
      <c r="G609" s="45"/>
      <c r="H609" s="45"/>
      <c r="I609" s="45"/>
      <c r="J609" s="45"/>
    </row>
    <row r="610" spans="1:10" ht="14.1" customHeight="1" x14ac:dyDescent="0.2">
      <c r="A610" s="45"/>
      <c r="B610" s="45"/>
      <c r="C610" s="45"/>
      <c r="D610" s="45"/>
      <c r="E610" s="73" t="s">
        <v>12552</v>
      </c>
      <c r="F610" s="74">
        <f ca="1">SUM(Table350[MONTO TOTAL ESTIMADO])</f>
        <v>550000</v>
      </c>
      <c r="G610" s="45"/>
      <c r="H610" s="45" t="str">
        <f>C602</f>
        <v>Bienes</v>
      </c>
      <c r="I610" s="45" t="str">
        <f>E602</f>
        <v>Sí</v>
      </c>
      <c r="J610" s="45" t="str">
        <f>D602</f>
        <v>Compras Menores</v>
      </c>
    </row>
    <row r="611" spans="1:10" ht="14.1" customHeight="1" thickBot="1" x14ac:dyDescent="0.25">
      <c r="A611" s="45"/>
      <c r="B611" s="45"/>
      <c r="C611" s="45"/>
      <c r="D611" s="45"/>
      <c r="E611" s="95"/>
      <c r="F611" s="74"/>
      <c r="G611" s="45"/>
      <c r="H611" s="45"/>
      <c r="I611" s="45"/>
      <c r="J611" s="45"/>
    </row>
    <row r="612" spans="1:10" ht="33.75" customHeight="1" thickBot="1" x14ac:dyDescent="0.25">
      <c r="A612" s="64" t="s">
        <v>16383</v>
      </c>
      <c r="B612" s="64" t="s">
        <v>161</v>
      </c>
      <c r="C612" s="64" t="s">
        <v>11726</v>
      </c>
      <c r="D612" s="64" t="s">
        <v>14379</v>
      </c>
      <c r="E612" s="64" t="s">
        <v>10964</v>
      </c>
      <c r="F612" s="64" t="s">
        <v>11097</v>
      </c>
      <c r="G612" s="45"/>
      <c r="H612" s="45"/>
      <c r="I612" s="45"/>
      <c r="J612" s="45"/>
    </row>
    <row r="613" spans="1:10" ht="13.5" customHeight="1" thickBot="1" x14ac:dyDescent="0.25">
      <c r="A613" s="66" t="s">
        <v>18866</v>
      </c>
      <c r="B613" s="66" t="s">
        <v>18867</v>
      </c>
      <c r="C613" s="66" t="s">
        <v>6800</v>
      </c>
      <c r="D613" s="66" t="s">
        <v>17483</v>
      </c>
      <c r="E613" s="66" t="s">
        <v>8857</v>
      </c>
      <c r="F613" s="66"/>
      <c r="G613" s="45"/>
      <c r="H613" s="45"/>
      <c r="I613" s="45"/>
      <c r="J613" s="45"/>
    </row>
    <row r="614" spans="1:10" ht="14.1" customHeight="1" thickBot="1" x14ac:dyDescent="0.25">
      <c r="A614" s="103" t="s">
        <v>14829</v>
      </c>
      <c r="B614" s="67" t="s">
        <v>8531</v>
      </c>
      <c r="C614" s="76">
        <v>42767</v>
      </c>
      <c r="D614" s="103" t="s">
        <v>9388</v>
      </c>
      <c r="E614" s="67" t="s">
        <v>13095</v>
      </c>
      <c r="F614" s="66" t="s">
        <v>3081</v>
      </c>
      <c r="G614" s="45"/>
      <c r="H614" s="45"/>
      <c r="I614" s="45"/>
      <c r="J614" s="45"/>
    </row>
    <row r="615" spans="1:10" ht="14.1" customHeight="1" thickBot="1" x14ac:dyDescent="0.25">
      <c r="A615" s="104"/>
      <c r="B615" s="67" t="s">
        <v>1787</v>
      </c>
      <c r="C615" s="92">
        <f>IF(C614="","",IF(AND(MONTH(C614)&gt;=1,MONTH(C614)&lt;=3),1,IF(AND(MONTH(C614)&gt;=4,MONTH(C614)&lt;=6),2,IF(AND(MONTH(C614)&gt;=7,MONTH(C614)&lt;=9),3,4))))</f>
        <v>1</v>
      </c>
      <c r="D615" s="104"/>
      <c r="E615" s="67" t="s">
        <v>2418</v>
      </c>
      <c r="F615" s="66" t="s">
        <v>11114</v>
      </c>
      <c r="G615" s="45"/>
      <c r="H615" s="45"/>
      <c r="I615" s="45"/>
      <c r="J615" s="45"/>
    </row>
    <row r="616" spans="1:10" ht="14.1" customHeight="1" thickBot="1" x14ac:dyDescent="0.25">
      <c r="A616" s="104"/>
      <c r="B616" s="67" t="s">
        <v>12944</v>
      </c>
      <c r="C616" s="76">
        <v>42772</v>
      </c>
      <c r="D616" s="104"/>
      <c r="E616" s="67" t="s">
        <v>3074</v>
      </c>
      <c r="F616" s="66" t="s">
        <v>11114</v>
      </c>
      <c r="G616" s="45"/>
      <c r="H616" s="45"/>
      <c r="I616" s="45"/>
      <c r="J616" s="45"/>
    </row>
    <row r="617" spans="1:10" ht="14.1" customHeight="1" thickBot="1" x14ac:dyDescent="0.25">
      <c r="A617" s="104"/>
      <c r="B617" s="67" t="s">
        <v>1787</v>
      </c>
      <c r="C617" s="92">
        <f>IF(C616="","",IF(AND(MONTH(C616)&gt;=1,MONTH(C616)&lt;=3),1,IF(AND(MONTH(C616)&gt;=4,MONTH(C616)&lt;=6),2,IF(AND(MONTH(C616)&gt;=7,MONTH(C616)&lt;=9),3,4))))</f>
        <v>1</v>
      </c>
      <c r="D617" s="104"/>
      <c r="E617" s="67" t="s">
        <v>13194</v>
      </c>
      <c r="F617" s="66" t="s">
        <v>11114</v>
      </c>
      <c r="G617" s="45"/>
      <c r="H617" s="45"/>
      <c r="I617" s="45"/>
      <c r="J617" s="45"/>
    </row>
    <row r="618" spans="1:10" ht="14.1" customHeight="1" thickBot="1" x14ac:dyDescent="0.25">
      <c r="A618" s="45"/>
      <c r="B618" s="45"/>
      <c r="C618" s="45"/>
      <c r="D618" s="45"/>
      <c r="E618" s="45"/>
      <c r="F618" s="45"/>
      <c r="G618" s="45"/>
      <c r="H618" s="45"/>
      <c r="I618" s="45"/>
      <c r="J618" s="45"/>
    </row>
    <row r="619" spans="1:10" ht="14.1" customHeight="1" thickBot="1" x14ac:dyDescent="0.25">
      <c r="A619" s="72" t="s">
        <v>15736</v>
      </c>
      <c r="B619" s="72" t="s">
        <v>16147</v>
      </c>
      <c r="C619" s="72" t="s">
        <v>15642</v>
      </c>
      <c r="D619" s="72" t="s">
        <v>15252</v>
      </c>
      <c r="E619" s="72" t="s">
        <v>6934</v>
      </c>
      <c r="F619" s="72" t="s">
        <v>15281</v>
      </c>
      <c r="G619" s="45"/>
      <c r="H619" s="45"/>
      <c r="I619" s="45"/>
      <c r="J619" s="45"/>
    </row>
    <row r="620" spans="1:10" ht="13.5" customHeight="1" x14ac:dyDescent="0.2">
      <c r="A620" s="85">
        <v>72102103</v>
      </c>
      <c r="B620" s="69" t="str">
        <f ca="1">IFERROR(INDEX(UNSPSCDes,MATCH(INDIRECT(ADDRESS(ROW(),COLUMN()-1,4)),UNSPSCCode,0)),"")</f>
        <v>Servicios de exterminación o fumigación</v>
      </c>
      <c r="C620" s="81" t="s">
        <v>1450</v>
      </c>
      <c r="D620" s="81">
        <v>1</v>
      </c>
      <c r="E620" s="71">
        <v>50000</v>
      </c>
      <c r="F620" s="70">
        <f ca="1">INDIRECT(ADDRESS(ROW(),COLUMN()-2,4))*INDIRECT(ADDRESS(ROW(),COLUMN()-1,4))</f>
        <v>50000</v>
      </c>
      <c r="G620" s="45"/>
      <c r="H620" s="45"/>
      <c r="I620" s="45"/>
      <c r="J620" s="45"/>
    </row>
    <row r="621" spans="1:10" ht="14.1" customHeight="1" x14ac:dyDescent="0.2">
      <c r="A621" s="45"/>
      <c r="B621" s="45"/>
      <c r="C621" s="45"/>
      <c r="D621" s="45"/>
      <c r="E621" s="73" t="s">
        <v>12552</v>
      </c>
      <c r="F621" s="74">
        <f ca="1">SUM(Table353[MONTO TOTAL ESTIMADO])</f>
        <v>50000</v>
      </c>
      <c r="G621" s="45"/>
      <c r="H621" s="45" t="str">
        <f>C613</f>
        <v>Servicios</v>
      </c>
      <c r="I621" s="45" t="str">
        <f>E613</f>
        <v>Sí</v>
      </c>
      <c r="J621" s="45" t="str">
        <f>D613</f>
        <v>Compras Menores</v>
      </c>
    </row>
    <row r="622" spans="1:10" ht="14.1" customHeight="1" thickBot="1" x14ac:dyDescent="0.25">
      <c r="A622" s="45"/>
      <c r="B622" s="45"/>
      <c r="C622" s="45"/>
      <c r="D622" s="45"/>
      <c r="E622" s="95"/>
      <c r="F622" s="74"/>
      <c r="G622" s="45"/>
      <c r="H622" s="45"/>
      <c r="I622" s="45"/>
      <c r="J622" s="45"/>
    </row>
    <row r="623" spans="1:10" ht="33.75" customHeight="1" thickBot="1" x14ac:dyDescent="0.25">
      <c r="A623" s="64" t="s">
        <v>16383</v>
      </c>
      <c r="B623" s="64" t="s">
        <v>161</v>
      </c>
      <c r="C623" s="64" t="s">
        <v>11726</v>
      </c>
      <c r="D623" s="64" t="s">
        <v>14379</v>
      </c>
      <c r="E623" s="64" t="s">
        <v>10964</v>
      </c>
      <c r="F623" s="64" t="s">
        <v>11097</v>
      </c>
      <c r="G623" s="45"/>
      <c r="H623" s="45"/>
      <c r="I623" s="45"/>
      <c r="J623" s="45"/>
    </row>
    <row r="624" spans="1:10" ht="13.5" customHeight="1" thickBot="1" x14ac:dyDescent="0.25">
      <c r="A624" s="66" t="s">
        <v>18868</v>
      </c>
      <c r="B624" s="66" t="s">
        <v>18869</v>
      </c>
      <c r="C624" s="66" t="s">
        <v>17798</v>
      </c>
      <c r="D624" s="66" t="s">
        <v>10173</v>
      </c>
      <c r="E624" s="66" t="s">
        <v>8857</v>
      </c>
      <c r="F624" s="66"/>
      <c r="G624" s="45"/>
      <c r="H624" s="45"/>
      <c r="I624" s="45"/>
      <c r="J624" s="45"/>
    </row>
    <row r="625" spans="1:10" ht="14.1" customHeight="1" thickBot="1" x14ac:dyDescent="0.25">
      <c r="A625" s="103" t="s">
        <v>14829</v>
      </c>
      <c r="B625" s="67" t="s">
        <v>8531</v>
      </c>
      <c r="C625" s="76">
        <v>42752</v>
      </c>
      <c r="D625" s="103" t="s">
        <v>9388</v>
      </c>
      <c r="E625" s="67" t="s">
        <v>13095</v>
      </c>
      <c r="F625" s="66" t="s">
        <v>3081</v>
      </c>
      <c r="G625" s="45"/>
      <c r="H625" s="45"/>
      <c r="I625" s="45"/>
      <c r="J625" s="45"/>
    </row>
    <row r="626" spans="1:10" ht="14.1" customHeight="1" thickBot="1" x14ac:dyDescent="0.25">
      <c r="A626" s="104"/>
      <c r="B626" s="67" t="s">
        <v>1787</v>
      </c>
      <c r="C626" s="92">
        <f>IF(C625="","",IF(AND(MONTH(C625)&gt;=1,MONTH(C625)&lt;=3),1,IF(AND(MONTH(C625)&gt;=4,MONTH(C625)&lt;=6),2,IF(AND(MONTH(C625)&gt;=7,MONTH(C625)&lt;=9),3,4))))</f>
        <v>1</v>
      </c>
      <c r="D626" s="104"/>
      <c r="E626" s="67" t="s">
        <v>2418</v>
      </c>
      <c r="F626" s="66" t="s">
        <v>11114</v>
      </c>
      <c r="G626" s="45"/>
      <c r="H626" s="45"/>
      <c r="I626" s="45"/>
      <c r="J626" s="45"/>
    </row>
    <row r="627" spans="1:10" ht="14.1" customHeight="1" thickBot="1" x14ac:dyDescent="0.25">
      <c r="A627" s="104"/>
      <c r="B627" s="67" t="s">
        <v>12944</v>
      </c>
      <c r="C627" s="76">
        <v>42754</v>
      </c>
      <c r="D627" s="104"/>
      <c r="E627" s="67" t="s">
        <v>3074</v>
      </c>
      <c r="F627" s="66" t="s">
        <v>11114</v>
      </c>
      <c r="G627" s="45"/>
      <c r="H627" s="45"/>
      <c r="I627" s="45"/>
      <c r="J627" s="45"/>
    </row>
    <row r="628" spans="1:10" ht="14.1" customHeight="1" thickBot="1" x14ac:dyDescent="0.25">
      <c r="A628" s="104"/>
      <c r="B628" s="67" t="s">
        <v>1787</v>
      </c>
      <c r="C628" s="92">
        <f>IF(C627="","",IF(AND(MONTH(C627)&gt;=1,MONTH(C627)&lt;=3),1,IF(AND(MONTH(C627)&gt;=4,MONTH(C627)&lt;=6),2,IF(AND(MONTH(C627)&gt;=7,MONTH(C627)&lt;=9),3,4))))</f>
        <v>1</v>
      </c>
      <c r="D628" s="104"/>
      <c r="E628" s="67" t="s">
        <v>13194</v>
      </c>
      <c r="F628" s="66" t="s">
        <v>11114</v>
      </c>
      <c r="G628" s="45"/>
      <c r="H628" s="45"/>
      <c r="I628" s="45"/>
      <c r="J628" s="45"/>
    </row>
    <row r="629" spans="1:10" ht="14.1" customHeight="1" thickBot="1" x14ac:dyDescent="0.25">
      <c r="A629" s="45"/>
      <c r="B629" s="45"/>
      <c r="C629" s="45"/>
      <c r="D629" s="45"/>
      <c r="E629" s="45"/>
      <c r="F629" s="45"/>
      <c r="G629" s="45"/>
      <c r="H629" s="45"/>
      <c r="I629" s="45"/>
      <c r="J629" s="45"/>
    </row>
    <row r="630" spans="1:10" ht="14.1" customHeight="1" thickBot="1" x14ac:dyDescent="0.25">
      <c r="A630" s="72" t="s">
        <v>15736</v>
      </c>
      <c r="B630" s="72" t="s">
        <v>16147</v>
      </c>
      <c r="C630" s="72" t="s">
        <v>15642</v>
      </c>
      <c r="D630" s="72" t="s">
        <v>15252</v>
      </c>
      <c r="E630" s="72" t="s">
        <v>6934</v>
      </c>
      <c r="F630" s="72" t="s">
        <v>15281</v>
      </c>
      <c r="G630" s="45"/>
      <c r="H630" s="45"/>
      <c r="I630" s="45"/>
      <c r="J630" s="45"/>
    </row>
    <row r="631" spans="1:10" ht="13.5" customHeight="1" x14ac:dyDescent="0.2">
      <c r="A631" s="85">
        <v>46191501</v>
      </c>
      <c r="B631" s="69" t="str">
        <f ca="1">IFERROR(INDEX(UNSPSCDes,MATCH(INDIRECT(ADDRESS(ROW(),COLUMN()-1,4)),UNSPSCCode,0)),"")</f>
        <v>Detectores de humo</v>
      </c>
      <c r="C631" s="81" t="s">
        <v>1450</v>
      </c>
      <c r="D631" s="81">
        <v>4</v>
      </c>
      <c r="E631" s="71">
        <v>15000</v>
      </c>
      <c r="F631" s="70">
        <f ca="1">INDIRECT(ADDRESS(ROW(),COLUMN()-2,4))*INDIRECT(ADDRESS(ROW(),COLUMN()-1,4))</f>
        <v>60000</v>
      </c>
      <c r="G631" s="45"/>
      <c r="H631" s="45"/>
      <c r="I631" s="45"/>
      <c r="J631" s="45"/>
    </row>
    <row r="632" spans="1:10" ht="13.5" customHeight="1" x14ac:dyDescent="0.2">
      <c r="A632" s="85">
        <v>46191601</v>
      </c>
      <c r="B632" s="69" t="str">
        <f ca="1">IFERROR(INDEX(UNSPSCDes,MATCH(INDIRECT(ADDRESS(ROW(),COLUMN()-1,4)),UNSPSCCode,0)),"")</f>
        <v>Extintores</v>
      </c>
      <c r="C632" s="81" t="s">
        <v>1450</v>
      </c>
      <c r="D632" s="81">
        <v>4</v>
      </c>
      <c r="E632" s="71">
        <v>1000</v>
      </c>
      <c r="F632" s="70">
        <f ca="1">INDIRECT(ADDRESS(ROW(),COLUMN()-2,4))*INDIRECT(ADDRESS(ROW(),COLUMN()-1,4))</f>
        <v>4000</v>
      </c>
      <c r="G632" s="45"/>
      <c r="H632" s="45"/>
      <c r="I632" s="45"/>
      <c r="J632" s="45"/>
    </row>
    <row r="633" spans="1:10" ht="14.1" customHeight="1" x14ac:dyDescent="0.2">
      <c r="A633" s="45"/>
      <c r="B633" s="45"/>
      <c r="C633" s="45"/>
      <c r="D633" s="45"/>
      <c r="E633" s="73" t="s">
        <v>12552</v>
      </c>
      <c r="F633" s="74">
        <f ca="1">SUM(Table354[MONTO TOTAL ESTIMADO])</f>
        <v>64000</v>
      </c>
      <c r="G633" s="45"/>
      <c r="H633" s="45" t="str">
        <f>C624</f>
        <v>Bienes</v>
      </c>
      <c r="I633" s="45" t="str">
        <f>E624</f>
        <v>Sí</v>
      </c>
      <c r="J633" s="45" t="str">
        <f>D624</f>
        <v>Compras por debajo del Umbral</v>
      </c>
    </row>
    <row r="634" spans="1:10" ht="14.1" customHeight="1" thickBot="1" x14ac:dyDescent="0.25">
      <c r="A634" s="45"/>
      <c r="B634" s="45"/>
      <c r="C634" s="45"/>
      <c r="D634" s="45"/>
      <c r="E634" s="95"/>
      <c r="F634" s="74"/>
      <c r="G634" s="45"/>
      <c r="H634" s="45"/>
      <c r="I634" s="45"/>
      <c r="J634" s="45"/>
    </row>
    <row r="635" spans="1:10" ht="33.75" customHeight="1" thickBot="1" x14ac:dyDescent="0.25">
      <c r="A635" s="64" t="s">
        <v>16383</v>
      </c>
      <c r="B635" s="64" t="s">
        <v>161</v>
      </c>
      <c r="C635" s="64" t="s">
        <v>11726</v>
      </c>
      <c r="D635" s="64" t="s">
        <v>14379</v>
      </c>
      <c r="E635" s="64" t="s">
        <v>10964</v>
      </c>
      <c r="F635" s="64" t="s">
        <v>11097</v>
      </c>
      <c r="G635" s="45"/>
      <c r="H635" s="45"/>
      <c r="I635" s="45"/>
      <c r="J635" s="45"/>
    </row>
    <row r="636" spans="1:10" ht="13.5" customHeight="1" thickBot="1" x14ac:dyDescent="0.25">
      <c r="A636" s="66" t="s">
        <v>18870</v>
      </c>
      <c r="B636" s="66" t="s">
        <v>18871</v>
      </c>
      <c r="C636" s="66" t="s">
        <v>17798</v>
      </c>
      <c r="D636" s="66" t="s">
        <v>1876</v>
      </c>
      <c r="E636" s="66" t="s">
        <v>17854</v>
      </c>
      <c r="F636" s="66"/>
      <c r="G636" s="45"/>
      <c r="H636" s="45"/>
      <c r="I636" s="45"/>
      <c r="J636" s="45"/>
    </row>
    <row r="637" spans="1:10" ht="14.1" customHeight="1" thickBot="1" x14ac:dyDescent="0.25">
      <c r="A637" s="103" t="s">
        <v>14829</v>
      </c>
      <c r="B637" s="67" t="s">
        <v>8531</v>
      </c>
      <c r="C637" s="76">
        <v>43010</v>
      </c>
      <c r="D637" s="103" t="s">
        <v>9388</v>
      </c>
      <c r="E637" s="67" t="s">
        <v>13095</v>
      </c>
      <c r="F637" s="66" t="s">
        <v>3081</v>
      </c>
      <c r="G637" s="45"/>
      <c r="H637" s="45"/>
      <c r="I637" s="45"/>
      <c r="J637" s="45"/>
    </row>
    <row r="638" spans="1:10" ht="14.1" customHeight="1" thickBot="1" x14ac:dyDescent="0.25">
      <c r="A638" s="104"/>
      <c r="B638" s="67" t="s">
        <v>1787</v>
      </c>
      <c r="C638" s="94">
        <f>IF(C637="","",IF(AND(MONTH(C637)&gt;=1,MONTH(C637)&lt;=3),1,IF(AND(MONTH(C637)&gt;=4,MONTH(C637)&lt;=6),2,IF(AND(MONTH(C637)&gt;=7,MONTH(C637)&lt;=9),3,4))))</f>
        <v>4</v>
      </c>
      <c r="D638" s="104"/>
      <c r="E638" s="67" t="s">
        <v>2418</v>
      </c>
      <c r="F638" s="66" t="s">
        <v>11114</v>
      </c>
      <c r="G638" s="45"/>
      <c r="H638" s="45"/>
      <c r="I638" s="45"/>
      <c r="J638" s="45"/>
    </row>
    <row r="639" spans="1:10" ht="14.25" customHeight="1" thickBot="1" x14ac:dyDescent="0.25">
      <c r="A639" s="104"/>
      <c r="B639" s="67" t="s">
        <v>12944</v>
      </c>
      <c r="C639" s="76">
        <v>43022</v>
      </c>
      <c r="D639" s="104"/>
      <c r="E639" s="67" t="s">
        <v>3074</v>
      </c>
      <c r="F639" s="66" t="s">
        <v>11114</v>
      </c>
      <c r="G639" s="45"/>
      <c r="H639" s="45"/>
      <c r="I639" s="45"/>
      <c r="J639" s="45"/>
    </row>
    <row r="640" spans="1:10" ht="14.1" customHeight="1" thickBot="1" x14ac:dyDescent="0.25">
      <c r="A640" s="104"/>
      <c r="B640" s="67" t="s">
        <v>1787</v>
      </c>
      <c r="C640" s="94">
        <f>IF(C639="","",IF(AND(MONTH(C639)&gt;=1,MONTH(C639)&lt;=3),1,IF(AND(MONTH(C639)&gt;=4,MONTH(C639)&lt;=6),2,IF(AND(MONTH(C639)&gt;=7,MONTH(C639)&lt;=9),3,4))))</f>
        <v>4</v>
      </c>
      <c r="D640" s="104"/>
      <c r="E640" s="67" t="s">
        <v>13194</v>
      </c>
      <c r="F640" s="66" t="s">
        <v>11114</v>
      </c>
      <c r="G640" s="45"/>
      <c r="H640" s="45"/>
      <c r="I640" s="45"/>
      <c r="J640" s="45"/>
    </row>
    <row r="641" spans="1:10" ht="14.1" customHeight="1" thickBot="1" x14ac:dyDescent="0.25">
      <c r="A641" s="45"/>
      <c r="B641" s="45"/>
      <c r="C641" s="45"/>
      <c r="D641" s="45"/>
      <c r="E641" s="45"/>
      <c r="F641" s="45"/>
      <c r="G641" s="45"/>
      <c r="H641" s="45"/>
      <c r="I641" s="45"/>
      <c r="J641" s="45"/>
    </row>
    <row r="642" spans="1:10" ht="14.1" customHeight="1" thickBot="1" x14ac:dyDescent="0.25">
      <c r="A642" s="72" t="s">
        <v>15736</v>
      </c>
      <c r="B642" s="72" t="s">
        <v>16147</v>
      </c>
      <c r="C642" s="72" t="s">
        <v>15642</v>
      </c>
      <c r="D642" s="72" t="s">
        <v>15252</v>
      </c>
      <c r="E642" s="72" t="s">
        <v>6934</v>
      </c>
      <c r="F642" s="72" t="s">
        <v>15281</v>
      </c>
      <c r="G642" s="45"/>
      <c r="H642" s="45"/>
      <c r="I642" s="45"/>
      <c r="J642" s="45"/>
    </row>
    <row r="643" spans="1:10" ht="13.5" customHeight="1" x14ac:dyDescent="0.2">
      <c r="A643" s="85">
        <v>25101905</v>
      </c>
      <c r="B643" s="69" t="str">
        <f ca="1">IFERROR(INDEX(UNSPSCDes,MATCH(INDIRECT(ADDRESS(ROW(),COLUMN()-1,4)),UNSPSCCode,0)),"")</f>
        <v>Vehículos todoterreno de ruedas o de tracción</v>
      </c>
      <c r="C643" s="81" t="s">
        <v>1450</v>
      </c>
      <c r="D643" s="81">
        <v>2</v>
      </c>
      <c r="E643" s="71">
        <v>1900000</v>
      </c>
      <c r="F643" s="70">
        <f ca="1">INDIRECT(ADDRESS(ROW(),COLUMN()-2,4))*INDIRECT(ADDRESS(ROW(),COLUMN()-1,4))</f>
        <v>3800000</v>
      </c>
      <c r="G643" s="45"/>
      <c r="H643" s="45"/>
      <c r="I643" s="45"/>
      <c r="J643" s="45"/>
    </row>
    <row r="644" spans="1:10" ht="14.1" customHeight="1" x14ac:dyDescent="0.2">
      <c r="A644" s="45"/>
      <c r="B644" s="45"/>
      <c r="C644" s="45"/>
      <c r="D644" s="45"/>
      <c r="E644" s="73" t="s">
        <v>12552</v>
      </c>
      <c r="F644" s="74">
        <f ca="1">SUM(Table335[MONTO TOTAL ESTIMADO])</f>
        <v>3800000</v>
      </c>
      <c r="G644" s="45"/>
      <c r="H644" s="45" t="str">
        <f>C636</f>
        <v>Bienes</v>
      </c>
      <c r="I644" s="45" t="str">
        <f>E636</f>
        <v>No</v>
      </c>
      <c r="J644" s="45" t="str">
        <f>D636</f>
        <v>Comparacion de Precios</v>
      </c>
    </row>
    <row r="645" spans="1:10" ht="14.1" customHeight="1" thickBot="1" x14ac:dyDescent="0.25">
      <c r="A645" s="45"/>
      <c r="B645" s="45"/>
      <c r="C645" s="45"/>
      <c r="D645" s="45"/>
      <c r="E645" s="95"/>
      <c r="F645" s="74"/>
      <c r="G645" s="45"/>
      <c r="H645" s="45"/>
      <c r="I645" s="45"/>
      <c r="J645" s="45"/>
    </row>
    <row r="646" spans="1:10" ht="33.75" customHeight="1" thickBot="1" x14ac:dyDescent="0.25">
      <c r="A646" s="64" t="s">
        <v>16383</v>
      </c>
      <c r="B646" s="64" t="s">
        <v>161</v>
      </c>
      <c r="C646" s="64" t="s">
        <v>11726</v>
      </c>
      <c r="D646" s="64" t="s">
        <v>14379</v>
      </c>
      <c r="E646" s="64" t="s">
        <v>10964</v>
      </c>
      <c r="F646" s="64" t="s">
        <v>11097</v>
      </c>
      <c r="G646" s="45"/>
      <c r="H646" s="45"/>
      <c r="I646" s="45"/>
      <c r="J646" s="45"/>
    </row>
    <row r="647" spans="1:10" ht="14.1" customHeight="1" thickBot="1" x14ac:dyDescent="0.25">
      <c r="A647" s="66" t="s">
        <v>18870</v>
      </c>
      <c r="B647" s="66" t="s">
        <v>18871</v>
      </c>
      <c r="C647" s="66" t="s">
        <v>17798</v>
      </c>
      <c r="D647" s="66" t="s">
        <v>1876</v>
      </c>
      <c r="E647" s="66" t="s">
        <v>17854</v>
      </c>
      <c r="F647" s="66"/>
      <c r="G647" s="45"/>
      <c r="H647" s="45"/>
      <c r="I647" s="45"/>
      <c r="J647" s="45"/>
    </row>
    <row r="648" spans="1:10" ht="14.1" customHeight="1" thickBot="1" x14ac:dyDescent="0.25">
      <c r="A648" s="103" t="s">
        <v>14829</v>
      </c>
      <c r="B648" s="67" t="s">
        <v>8531</v>
      </c>
      <c r="C648" s="76">
        <v>43010</v>
      </c>
      <c r="D648" s="103" t="s">
        <v>9388</v>
      </c>
      <c r="E648" s="67" t="s">
        <v>13095</v>
      </c>
      <c r="F648" s="66" t="s">
        <v>3081</v>
      </c>
      <c r="G648" s="45"/>
      <c r="H648" s="45"/>
      <c r="I648" s="45"/>
      <c r="J648" s="45"/>
    </row>
    <row r="649" spans="1:10" ht="14.1" customHeight="1" thickBot="1" x14ac:dyDescent="0.25">
      <c r="A649" s="104"/>
      <c r="B649" s="67" t="s">
        <v>1787</v>
      </c>
      <c r="C649" s="94">
        <f>IF(C648="","",IF(AND(MONTH(C648)&gt;=1,MONTH(C648)&lt;=3),1,IF(AND(MONTH(C648)&gt;=4,MONTH(C648)&lt;=6),2,IF(AND(MONTH(C648)&gt;=7,MONTH(C648)&lt;=9),3,4))))</f>
        <v>4</v>
      </c>
      <c r="D649" s="104"/>
      <c r="E649" s="67" t="s">
        <v>2418</v>
      </c>
      <c r="F649" s="66" t="s">
        <v>11114</v>
      </c>
      <c r="G649" s="45"/>
      <c r="H649" s="45"/>
      <c r="I649" s="45"/>
      <c r="J649" s="45"/>
    </row>
    <row r="650" spans="1:10" ht="14.1" customHeight="1" thickBot="1" x14ac:dyDescent="0.25">
      <c r="A650" s="104"/>
      <c r="B650" s="67" t="s">
        <v>12944</v>
      </c>
      <c r="C650" s="76">
        <v>43022</v>
      </c>
      <c r="D650" s="104"/>
      <c r="E650" s="67" t="s">
        <v>3074</v>
      </c>
      <c r="F650" s="66" t="s">
        <v>11114</v>
      </c>
      <c r="G650" s="45"/>
      <c r="H650" s="45"/>
      <c r="I650" s="45"/>
      <c r="J650" s="45"/>
    </row>
    <row r="651" spans="1:10" ht="14.1" customHeight="1" thickBot="1" x14ac:dyDescent="0.25">
      <c r="A651" s="104"/>
      <c r="B651" s="67" t="s">
        <v>1787</v>
      </c>
      <c r="C651" s="94">
        <f>IF(C650="","",IF(AND(MONTH(C650)&gt;=1,MONTH(C650)&lt;=3),1,IF(AND(MONTH(C650)&gt;=4,MONTH(C650)&lt;=6),2,IF(AND(MONTH(C650)&gt;=7,MONTH(C650)&lt;=9),3,4))))</f>
        <v>4</v>
      </c>
      <c r="D651" s="104"/>
      <c r="E651" s="67" t="s">
        <v>13194</v>
      </c>
      <c r="F651" s="66" t="s">
        <v>11114</v>
      </c>
      <c r="G651" s="45"/>
      <c r="H651" s="45"/>
      <c r="I651" s="45"/>
      <c r="J651" s="45"/>
    </row>
    <row r="652" spans="1:10" ht="14.1" customHeight="1" thickBot="1" x14ac:dyDescent="0.25">
      <c r="A652" s="45"/>
      <c r="B652" s="45"/>
      <c r="C652" s="45"/>
      <c r="D652" s="45"/>
      <c r="E652" s="45"/>
      <c r="F652" s="45"/>
      <c r="G652" s="45"/>
      <c r="H652" s="45"/>
      <c r="I652" s="45"/>
      <c r="J652" s="45"/>
    </row>
    <row r="653" spans="1:10" ht="14.1" customHeight="1" thickBot="1" x14ac:dyDescent="0.25">
      <c r="A653" s="72" t="s">
        <v>15736</v>
      </c>
      <c r="B653" s="72" t="s">
        <v>16147</v>
      </c>
      <c r="C653" s="72" t="s">
        <v>15642</v>
      </c>
      <c r="D653" s="72" t="s">
        <v>15252</v>
      </c>
      <c r="E653" s="72" t="s">
        <v>6934</v>
      </c>
      <c r="F653" s="72" t="s">
        <v>15281</v>
      </c>
      <c r="G653" s="45"/>
      <c r="H653" s="45"/>
      <c r="I653" s="45"/>
      <c r="J653" s="45"/>
    </row>
    <row r="654" spans="1:10" ht="13.5" customHeight="1" x14ac:dyDescent="0.2">
      <c r="A654" s="85">
        <v>25101801</v>
      </c>
      <c r="B654" s="69" t="str">
        <f ca="1">IFERROR(INDEX(UNSPSCDes,MATCH(INDIRECT(ADDRESS(ROW(),COLUMN()-1,4)),UNSPSCCode,0)),"")</f>
        <v>Motocicletas</v>
      </c>
      <c r="C654" s="81" t="s">
        <v>1450</v>
      </c>
      <c r="D654" s="81">
        <v>2</v>
      </c>
      <c r="E654" s="71">
        <v>224000</v>
      </c>
      <c r="F654" s="70">
        <f ca="1">INDIRECT(ADDRESS(ROW(),COLUMN()-2,4))*INDIRECT(ADDRESS(ROW(),COLUMN()-1,4))</f>
        <v>448000</v>
      </c>
      <c r="G654" s="45"/>
      <c r="H654" s="45"/>
      <c r="I654" s="45"/>
      <c r="J654" s="45"/>
    </row>
    <row r="655" spans="1:10" ht="14.1" customHeight="1" x14ac:dyDescent="0.2">
      <c r="A655" s="45"/>
      <c r="B655" s="45"/>
      <c r="C655" s="45"/>
      <c r="D655" s="45"/>
      <c r="E655" s="73" t="s">
        <v>12552</v>
      </c>
      <c r="F655" s="74">
        <f ca="1">SUM(Table342[MONTO TOTAL ESTIMADO])</f>
        <v>448000</v>
      </c>
      <c r="G655" s="45"/>
      <c r="H655" s="45" t="str">
        <f>C647</f>
        <v>Bienes</v>
      </c>
      <c r="I655" s="45" t="str">
        <f>E647</f>
        <v>No</v>
      </c>
      <c r="J655" s="45" t="str">
        <f>D647</f>
        <v>Comparacion de Precios</v>
      </c>
    </row>
    <row r="656" spans="1:10" ht="14.1" customHeight="1" thickBot="1" x14ac:dyDescent="0.25">
      <c r="A656" s="45"/>
      <c r="B656" s="45"/>
      <c r="C656" s="45"/>
      <c r="D656" s="45"/>
      <c r="E656" s="95"/>
      <c r="F656" s="74"/>
      <c r="G656" s="45"/>
      <c r="H656" s="45"/>
      <c r="I656" s="45"/>
      <c r="J656" s="45"/>
    </row>
    <row r="657" spans="1:10" ht="33.75" customHeight="1" thickBot="1" x14ac:dyDescent="0.25">
      <c r="A657" s="64" t="s">
        <v>16383</v>
      </c>
      <c r="B657" s="64" t="s">
        <v>161</v>
      </c>
      <c r="C657" s="64" t="s">
        <v>11726</v>
      </c>
      <c r="D657" s="64" t="s">
        <v>14379</v>
      </c>
      <c r="E657" s="64" t="s">
        <v>10964</v>
      </c>
      <c r="F657" s="64" t="s">
        <v>11097</v>
      </c>
      <c r="G657" s="45"/>
      <c r="H657" s="45"/>
      <c r="I657" s="45"/>
      <c r="J657" s="45"/>
    </row>
    <row r="658" spans="1:10" ht="14.1" customHeight="1" thickBot="1" x14ac:dyDescent="0.25">
      <c r="A658" s="66" t="s">
        <v>18870</v>
      </c>
      <c r="B658" s="66" t="s">
        <v>18871</v>
      </c>
      <c r="C658" s="66" t="s">
        <v>17798</v>
      </c>
      <c r="D658" s="66" t="s">
        <v>2519</v>
      </c>
      <c r="E658" s="66" t="s">
        <v>17854</v>
      </c>
      <c r="F658" s="66"/>
      <c r="G658" s="45"/>
      <c r="H658" s="45"/>
      <c r="I658" s="45"/>
      <c r="J658" s="45"/>
    </row>
    <row r="659" spans="1:10" ht="14.1" customHeight="1" thickBot="1" x14ac:dyDescent="0.25">
      <c r="A659" s="103" t="s">
        <v>14829</v>
      </c>
      <c r="B659" s="67" t="s">
        <v>8531</v>
      </c>
      <c r="C659" s="76">
        <v>42828</v>
      </c>
      <c r="D659" s="103" t="s">
        <v>9388</v>
      </c>
      <c r="E659" s="67" t="s">
        <v>13095</v>
      </c>
      <c r="F659" s="66" t="s">
        <v>3081</v>
      </c>
      <c r="G659" s="45"/>
      <c r="H659" s="45"/>
      <c r="I659" s="45"/>
      <c r="J659" s="45"/>
    </row>
    <row r="660" spans="1:10" ht="14.1" customHeight="1" thickBot="1" x14ac:dyDescent="0.25">
      <c r="A660" s="104"/>
      <c r="B660" s="67" t="s">
        <v>1787</v>
      </c>
      <c r="C660" s="94">
        <f>IF(C659="","",IF(AND(MONTH(C659)&gt;=1,MONTH(C659)&lt;=3),1,IF(AND(MONTH(C659)&gt;=4,MONTH(C659)&lt;=6),2,IF(AND(MONTH(C659)&gt;=7,MONTH(C659)&lt;=9),3,4))))</f>
        <v>2</v>
      </c>
      <c r="D660" s="104"/>
      <c r="E660" s="67" t="s">
        <v>2418</v>
      </c>
      <c r="F660" s="66" t="s">
        <v>11114</v>
      </c>
      <c r="G660" s="45"/>
      <c r="H660" s="45"/>
      <c r="I660" s="45"/>
      <c r="J660" s="45"/>
    </row>
    <row r="661" spans="1:10" ht="14.1" customHeight="1" thickBot="1" x14ac:dyDescent="0.25">
      <c r="A661" s="104"/>
      <c r="B661" s="67" t="s">
        <v>12944</v>
      </c>
      <c r="C661" s="76">
        <v>42916</v>
      </c>
      <c r="D661" s="104"/>
      <c r="E661" s="67" t="s">
        <v>3074</v>
      </c>
      <c r="F661" s="66" t="s">
        <v>11114</v>
      </c>
      <c r="G661" s="45"/>
      <c r="H661" s="45"/>
      <c r="I661" s="45"/>
      <c r="J661" s="45"/>
    </row>
    <row r="662" spans="1:10" ht="14.1" customHeight="1" thickBot="1" x14ac:dyDescent="0.25">
      <c r="A662" s="104"/>
      <c r="B662" s="67" t="s">
        <v>1787</v>
      </c>
      <c r="C662" s="94">
        <f>IF(C661="","",IF(AND(MONTH(C661)&gt;=1,MONTH(C661)&lt;=3),1,IF(AND(MONTH(C661)&gt;=4,MONTH(C661)&lt;=6),2,IF(AND(MONTH(C661)&gt;=7,MONTH(C661)&lt;=9),3,4))))</f>
        <v>2</v>
      </c>
      <c r="D662" s="104"/>
      <c r="E662" s="67" t="s">
        <v>13194</v>
      </c>
      <c r="F662" s="66" t="s">
        <v>11114</v>
      </c>
      <c r="G662" s="45"/>
      <c r="H662" s="45"/>
      <c r="I662" s="45"/>
      <c r="J662" s="45"/>
    </row>
    <row r="663" spans="1:10" ht="14.1" customHeight="1" thickBot="1" x14ac:dyDescent="0.25">
      <c r="A663" s="45"/>
      <c r="B663" s="45"/>
      <c r="C663" s="45"/>
      <c r="D663" s="45"/>
      <c r="E663" s="45"/>
      <c r="F663" s="45"/>
      <c r="G663" s="45"/>
      <c r="H663" s="45"/>
      <c r="I663" s="45"/>
      <c r="J663" s="45"/>
    </row>
    <row r="664" spans="1:10" ht="14.1" customHeight="1" thickBot="1" x14ac:dyDescent="0.25">
      <c r="A664" s="72" t="s">
        <v>15736</v>
      </c>
      <c r="B664" s="72" t="s">
        <v>16147</v>
      </c>
      <c r="C664" s="72" t="s">
        <v>15642</v>
      </c>
      <c r="D664" s="72" t="s">
        <v>15252</v>
      </c>
      <c r="E664" s="72" t="s">
        <v>6934</v>
      </c>
      <c r="F664" s="72" t="s">
        <v>15281</v>
      </c>
      <c r="G664" s="45"/>
      <c r="H664" s="45"/>
      <c r="I664" s="45"/>
      <c r="J664" s="45"/>
    </row>
    <row r="665" spans="1:10" ht="13.5" customHeight="1" x14ac:dyDescent="0.2">
      <c r="A665" s="85">
        <v>22101509</v>
      </c>
      <c r="B665" s="69" t="str">
        <f ca="1">IFERROR(INDEX(UNSPSCDes,MATCH(INDIRECT(ADDRESS(ROW(),COLUMN()-1,4)),UNSPSCCode,0)),"")</f>
        <v>Retroexcavadoras</v>
      </c>
      <c r="C665" s="81" t="s">
        <v>1450</v>
      </c>
      <c r="D665" s="81">
        <v>1</v>
      </c>
      <c r="E665" s="71">
        <v>9000000</v>
      </c>
      <c r="F665" s="70">
        <f ca="1">INDIRECT(ADDRESS(ROW(),COLUMN()-2,4))*INDIRECT(ADDRESS(ROW(),COLUMN()-1,4))</f>
        <v>9000000</v>
      </c>
      <c r="G665" s="45"/>
      <c r="H665" s="45"/>
      <c r="I665" s="45"/>
      <c r="J665" s="45"/>
    </row>
    <row r="666" spans="1:10" ht="14.1" customHeight="1" x14ac:dyDescent="0.2">
      <c r="A666" s="45"/>
      <c r="B666" s="45"/>
      <c r="C666" s="45"/>
      <c r="D666" s="45"/>
      <c r="E666" s="73" t="s">
        <v>12552</v>
      </c>
      <c r="F666" s="74">
        <f ca="1">SUM(Table349[MONTO TOTAL ESTIMADO])</f>
        <v>9000000</v>
      </c>
      <c r="G666" s="45"/>
      <c r="H666" s="45" t="str">
        <f>C658</f>
        <v>Bienes</v>
      </c>
      <c r="I666" s="45" t="str">
        <f>E658</f>
        <v>No</v>
      </c>
      <c r="J666" s="45" t="str">
        <f>D658</f>
        <v>Licitacion Publica</v>
      </c>
    </row>
    <row r="667" spans="1:10" ht="14.1" customHeight="1" thickBot="1" x14ac:dyDescent="0.25">
      <c r="A667" s="45"/>
      <c r="B667" s="45"/>
      <c r="C667" s="45"/>
      <c r="D667" s="45"/>
      <c r="E667" s="95"/>
      <c r="F667" s="74"/>
      <c r="G667" s="45"/>
      <c r="H667" s="45"/>
      <c r="I667" s="45"/>
      <c r="J667" s="45"/>
    </row>
    <row r="668" spans="1:10" ht="33.75" customHeight="1" thickBot="1" x14ac:dyDescent="0.25">
      <c r="A668" s="64" t="s">
        <v>16383</v>
      </c>
      <c r="B668" s="64" t="s">
        <v>161</v>
      </c>
      <c r="C668" s="64" t="s">
        <v>11726</v>
      </c>
      <c r="D668" s="64" t="s">
        <v>14379</v>
      </c>
      <c r="E668" s="64" t="s">
        <v>10964</v>
      </c>
      <c r="F668" s="64" t="s">
        <v>11097</v>
      </c>
      <c r="G668" s="45"/>
      <c r="H668" s="45"/>
      <c r="I668" s="45"/>
      <c r="J668" s="45"/>
    </row>
    <row r="669" spans="1:10" ht="13.5" customHeight="1" thickBot="1" x14ac:dyDescent="0.25">
      <c r="A669" s="66" t="s">
        <v>18872</v>
      </c>
      <c r="B669" s="66" t="s">
        <v>18874</v>
      </c>
      <c r="C669" s="66" t="s">
        <v>6800</v>
      </c>
      <c r="D669" s="66" t="s">
        <v>2519</v>
      </c>
      <c r="E669" s="66" t="s">
        <v>17854</v>
      </c>
      <c r="F669" s="66"/>
      <c r="G669" s="45"/>
      <c r="H669" s="45"/>
      <c r="I669" s="45"/>
      <c r="J669" s="45"/>
    </row>
    <row r="670" spans="1:10" ht="14.1" customHeight="1" thickBot="1" x14ac:dyDescent="0.25">
      <c r="A670" s="103" t="s">
        <v>14829</v>
      </c>
      <c r="B670" s="67" t="s">
        <v>8531</v>
      </c>
      <c r="C670" s="76">
        <v>42919</v>
      </c>
      <c r="D670" s="103" t="s">
        <v>9388</v>
      </c>
      <c r="E670" s="67" t="s">
        <v>13095</v>
      </c>
      <c r="F670" s="66" t="s">
        <v>3081</v>
      </c>
      <c r="G670" s="45"/>
      <c r="H670" s="45"/>
      <c r="I670" s="45"/>
      <c r="J670" s="45"/>
    </row>
    <row r="671" spans="1:10" ht="14.1" customHeight="1" thickBot="1" x14ac:dyDescent="0.25">
      <c r="A671" s="104"/>
      <c r="B671" s="67" t="s">
        <v>1787</v>
      </c>
      <c r="C671" s="94">
        <f>IF(C670="","",IF(AND(MONTH(C670)&gt;=1,MONTH(C670)&lt;=3),1,IF(AND(MONTH(C670)&gt;=4,MONTH(C670)&lt;=6),2,IF(AND(MONTH(C670)&gt;=7,MONTH(C670)&lt;=9),3,4))))</f>
        <v>3</v>
      </c>
      <c r="D671" s="104"/>
      <c r="E671" s="67" t="s">
        <v>2418</v>
      </c>
      <c r="F671" s="66" t="s">
        <v>11114</v>
      </c>
      <c r="G671" s="45"/>
      <c r="H671" s="45"/>
      <c r="I671" s="45"/>
      <c r="J671" s="45"/>
    </row>
    <row r="672" spans="1:10" ht="14.1" customHeight="1" thickBot="1" x14ac:dyDescent="0.25">
      <c r="A672" s="104"/>
      <c r="B672" s="67" t="s">
        <v>12944</v>
      </c>
      <c r="C672" s="76">
        <v>43007</v>
      </c>
      <c r="D672" s="104"/>
      <c r="E672" s="67" t="s">
        <v>3074</v>
      </c>
      <c r="F672" s="66" t="s">
        <v>11114</v>
      </c>
      <c r="G672" s="45"/>
      <c r="H672" s="45"/>
      <c r="I672" s="45"/>
      <c r="J672" s="45"/>
    </row>
    <row r="673" spans="1:10" ht="14.1" customHeight="1" thickBot="1" x14ac:dyDescent="0.25">
      <c r="A673" s="104"/>
      <c r="B673" s="67" t="s">
        <v>1787</v>
      </c>
      <c r="C673" s="94">
        <f>IF(C672="","",IF(AND(MONTH(C672)&gt;=1,MONTH(C672)&lt;=3),1,IF(AND(MONTH(C672)&gt;=4,MONTH(C672)&lt;=6),2,IF(AND(MONTH(C672)&gt;=7,MONTH(C672)&lt;=9),3,4))))</f>
        <v>3</v>
      </c>
      <c r="D673" s="104"/>
      <c r="E673" s="67" t="s">
        <v>13194</v>
      </c>
      <c r="F673" s="66" t="s">
        <v>11114</v>
      </c>
      <c r="G673" s="45"/>
      <c r="H673" s="45"/>
      <c r="I673" s="45"/>
      <c r="J673" s="45"/>
    </row>
    <row r="674" spans="1:10" ht="14.1" customHeight="1" thickBot="1" x14ac:dyDescent="0.25">
      <c r="A674" s="45"/>
      <c r="B674" s="45"/>
      <c r="C674" s="45"/>
      <c r="D674" s="45"/>
      <c r="E674" s="45"/>
      <c r="F674" s="45"/>
      <c r="G674" s="45"/>
      <c r="H674" s="45"/>
      <c r="I674" s="45"/>
      <c r="J674" s="45"/>
    </row>
    <row r="675" spans="1:10" ht="14.1" customHeight="1" thickBot="1" x14ac:dyDescent="0.25">
      <c r="A675" s="72" t="s">
        <v>15736</v>
      </c>
      <c r="B675" s="72" t="s">
        <v>16147</v>
      </c>
      <c r="C675" s="72" t="s">
        <v>15642</v>
      </c>
      <c r="D675" s="72" t="s">
        <v>15252</v>
      </c>
      <c r="E675" s="72" t="s">
        <v>6934</v>
      </c>
      <c r="F675" s="72" t="s">
        <v>15281</v>
      </c>
      <c r="G675" s="45"/>
      <c r="H675" s="45"/>
      <c r="I675" s="45"/>
      <c r="J675" s="45"/>
    </row>
    <row r="676" spans="1:10" ht="13.5" customHeight="1" x14ac:dyDescent="0.2">
      <c r="A676" s="85">
        <v>73181008</v>
      </c>
      <c r="B676" s="69" t="str">
        <f ca="1">IFERROR(INDEX(UNSPSCDes,MATCH(INDIRECT(ADDRESS(ROW(),COLUMN()-1,4)),UNSPSCCode,0)),"")</f>
        <v>Servicios de perforación</v>
      </c>
      <c r="C676" s="81" t="s">
        <v>1450</v>
      </c>
      <c r="D676" s="81">
        <v>1</v>
      </c>
      <c r="E676" s="71">
        <v>12000000</v>
      </c>
      <c r="F676" s="70">
        <f ca="1">INDIRECT(ADDRESS(ROW(),COLUMN()-2,4))*INDIRECT(ADDRESS(ROW(),COLUMN()-1,4))</f>
        <v>12000000</v>
      </c>
      <c r="G676" s="45"/>
      <c r="H676" s="45"/>
      <c r="I676" s="45"/>
      <c r="J676" s="45"/>
    </row>
    <row r="677" spans="1:10" ht="14.1" customHeight="1" x14ac:dyDescent="0.2">
      <c r="A677" s="45"/>
      <c r="B677" s="45"/>
      <c r="C677" s="45"/>
      <c r="D677" s="45"/>
      <c r="E677" s="73" t="s">
        <v>12552</v>
      </c>
      <c r="F677" s="74">
        <f ca="1">SUM(Table351[MONTO TOTAL ESTIMADO])</f>
        <v>12000000</v>
      </c>
      <c r="G677" s="45"/>
      <c r="H677" s="45" t="str">
        <f>C669</f>
        <v>Servicios</v>
      </c>
      <c r="I677" s="45" t="str">
        <f>E669</f>
        <v>No</v>
      </c>
      <c r="J677" s="45" t="str">
        <f>D669</f>
        <v>Licitacion Publica</v>
      </c>
    </row>
    <row r="678" spans="1:10" ht="14.1" customHeight="1" thickBot="1" x14ac:dyDescent="0.25">
      <c r="A678" s="45"/>
      <c r="B678" s="45"/>
      <c r="C678" s="45"/>
      <c r="D678" s="45"/>
      <c r="E678" s="95"/>
      <c r="F678" s="74"/>
      <c r="G678" s="45"/>
      <c r="H678" s="45"/>
      <c r="I678" s="45"/>
      <c r="J678" s="45"/>
    </row>
    <row r="679" spans="1:10" ht="33.75" customHeight="1" thickBot="1" x14ac:dyDescent="0.25">
      <c r="A679" s="64" t="s">
        <v>16383</v>
      </c>
      <c r="B679" s="64" t="s">
        <v>161</v>
      </c>
      <c r="C679" s="64" t="s">
        <v>11726</v>
      </c>
      <c r="D679" s="64" t="s">
        <v>14379</v>
      </c>
      <c r="E679" s="64" t="s">
        <v>10964</v>
      </c>
      <c r="F679" s="64" t="s">
        <v>11097</v>
      </c>
      <c r="G679" s="45"/>
      <c r="H679" s="45"/>
      <c r="I679" s="45"/>
      <c r="J679" s="45"/>
    </row>
    <row r="680" spans="1:10" ht="13.5" customHeight="1" thickBot="1" x14ac:dyDescent="0.25">
      <c r="A680" s="66" t="s">
        <v>18872</v>
      </c>
      <c r="B680" s="66" t="s">
        <v>18873</v>
      </c>
      <c r="C680" s="66" t="s">
        <v>6800</v>
      </c>
      <c r="D680" s="66" t="s">
        <v>2519</v>
      </c>
      <c r="E680" s="66" t="s">
        <v>17854</v>
      </c>
      <c r="F680" s="66"/>
      <c r="G680" s="45"/>
      <c r="H680" s="45"/>
      <c r="I680" s="45"/>
      <c r="J680" s="45"/>
    </row>
    <row r="681" spans="1:10" ht="14.1" customHeight="1" thickBot="1" x14ac:dyDescent="0.25">
      <c r="A681" s="103" t="s">
        <v>14829</v>
      </c>
      <c r="B681" s="67" t="s">
        <v>8531</v>
      </c>
      <c r="C681" s="76">
        <v>42738</v>
      </c>
      <c r="D681" s="103" t="s">
        <v>9388</v>
      </c>
      <c r="E681" s="67" t="s">
        <v>13095</v>
      </c>
      <c r="F681" s="66" t="s">
        <v>3081</v>
      </c>
      <c r="G681" s="45"/>
      <c r="H681" s="45"/>
      <c r="I681" s="45"/>
      <c r="J681" s="45"/>
    </row>
    <row r="682" spans="1:10" ht="14.1" customHeight="1" thickBot="1" x14ac:dyDescent="0.25">
      <c r="A682" s="104"/>
      <c r="B682" s="67" t="s">
        <v>1787</v>
      </c>
      <c r="C682" s="94">
        <f>IF(C681="","",IF(AND(MONTH(C681)&gt;=1,MONTH(C681)&lt;=3),1,IF(AND(MONTH(C681)&gt;=4,MONTH(C681)&lt;=6),2,IF(AND(MONTH(C681)&gt;=7,MONTH(C681)&lt;=9),3,4))))</f>
        <v>1</v>
      </c>
      <c r="D682" s="104"/>
      <c r="E682" s="67" t="s">
        <v>2418</v>
      </c>
      <c r="F682" s="66" t="s">
        <v>11114</v>
      </c>
      <c r="G682" s="45"/>
      <c r="H682" s="45"/>
      <c r="I682" s="45"/>
      <c r="J682" s="45"/>
    </row>
    <row r="683" spans="1:10" ht="14.1" customHeight="1" thickBot="1" x14ac:dyDescent="0.25">
      <c r="A683" s="104"/>
      <c r="B683" s="67" t="s">
        <v>12944</v>
      </c>
      <c r="C683" s="76">
        <v>42825</v>
      </c>
      <c r="D683" s="104"/>
      <c r="E683" s="67" t="s">
        <v>3074</v>
      </c>
      <c r="F683" s="66" t="s">
        <v>11114</v>
      </c>
      <c r="G683" s="45"/>
      <c r="H683" s="45"/>
      <c r="I683" s="45"/>
      <c r="J683" s="45"/>
    </row>
    <row r="684" spans="1:10" ht="14.1" customHeight="1" thickBot="1" x14ac:dyDescent="0.25">
      <c r="A684" s="104"/>
      <c r="B684" s="67" t="s">
        <v>1787</v>
      </c>
      <c r="C684" s="94">
        <f>IF(C683="","",IF(AND(MONTH(C683)&gt;=1,MONTH(C683)&lt;=3),1,IF(AND(MONTH(C683)&gt;=4,MONTH(C683)&lt;=6),2,IF(AND(MONTH(C683)&gt;=7,MONTH(C683)&lt;=9),3,4))))</f>
        <v>1</v>
      </c>
      <c r="D684" s="104"/>
      <c r="E684" s="67" t="s">
        <v>13194</v>
      </c>
      <c r="F684" s="66" t="s">
        <v>11114</v>
      </c>
      <c r="G684" s="45"/>
      <c r="H684" s="45"/>
      <c r="I684" s="45"/>
      <c r="J684" s="45"/>
    </row>
    <row r="685" spans="1:10" ht="14.1" customHeight="1" thickBot="1" x14ac:dyDescent="0.25">
      <c r="A685" s="45"/>
      <c r="B685" s="45"/>
      <c r="C685" s="45"/>
      <c r="D685" s="45"/>
      <c r="E685" s="45"/>
      <c r="F685" s="45"/>
      <c r="G685" s="45"/>
      <c r="H685" s="45"/>
      <c r="I685" s="45"/>
      <c r="J685" s="45"/>
    </row>
    <row r="686" spans="1:10" ht="14.1" customHeight="1" thickBot="1" x14ac:dyDescent="0.25">
      <c r="A686" s="72" t="s">
        <v>15736</v>
      </c>
      <c r="B686" s="72" t="s">
        <v>16147</v>
      </c>
      <c r="C686" s="72" t="s">
        <v>15642</v>
      </c>
      <c r="D686" s="72" t="s">
        <v>15252</v>
      </c>
      <c r="E686" s="72" t="s">
        <v>6934</v>
      </c>
      <c r="F686" s="72" t="s">
        <v>15281</v>
      </c>
      <c r="G686" s="45"/>
      <c r="H686" s="45"/>
      <c r="I686" s="45"/>
      <c r="J686" s="45"/>
    </row>
    <row r="687" spans="1:10" ht="13.5" customHeight="1" x14ac:dyDescent="0.25">
      <c r="A687" s="85">
        <v>81151704</v>
      </c>
      <c r="B687" s="69" t="str">
        <f ca="1">IFERROR(INDEX(UNSPSCDes,MATCH(INDIRECT(ADDRESS(ROW(),COLUMN()-1,4)),UNSPSCCode,0)),"")</f>
        <v>Exploración geológica</v>
      </c>
      <c r="C687" s="81" t="s">
        <v>1450</v>
      </c>
      <c r="D687" s="81">
        <v>1</v>
      </c>
      <c r="E687" s="99">
        <v>4000000</v>
      </c>
      <c r="F687" s="70">
        <f ca="1">INDIRECT(ADDRESS(ROW(),COLUMN()-2,4))*INDIRECT(ADDRESS(ROW(),COLUMN()-1,4))</f>
        <v>4000000</v>
      </c>
      <c r="G687" s="45"/>
      <c r="H687" s="45"/>
      <c r="I687" s="45"/>
      <c r="J687" s="45"/>
    </row>
    <row r="688" spans="1:10" ht="14.1" customHeight="1" x14ac:dyDescent="0.2">
      <c r="A688" s="45"/>
      <c r="B688" s="45"/>
      <c r="C688" s="45"/>
      <c r="D688" s="45"/>
      <c r="E688" s="73" t="s">
        <v>12552</v>
      </c>
      <c r="F688" s="74">
        <f ca="1">SUM(Table355[MONTO TOTAL ESTIMADO])</f>
        <v>4000000</v>
      </c>
      <c r="G688" s="45"/>
      <c r="H688" s="45" t="str">
        <f>C680</f>
        <v>Servicios</v>
      </c>
      <c r="I688" s="45" t="str">
        <f>E680</f>
        <v>No</v>
      </c>
      <c r="J688" s="45" t="str">
        <f>D680</f>
        <v>Licitacion Publica</v>
      </c>
    </row>
    <row r="689" spans="1:10" ht="14.1" customHeight="1" thickBot="1" x14ac:dyDescent="0.25">
      <c r="A689" s="45"/>
      <c r="B689" s="45"/>
      <c r="C689" s="45"/>
      <c r="D689" s="45"/>
      <c r="E689" s="95"/>
      <c r="F689" s="74"/>
      <c r="G689" s="45"/>
      <c r="H689" s="45"/>
      <c r="I689" s="45"/>
      <c r="J689" s="45"/>
    </row>
    <row r="690" spans="1:10" ht="33.75" customHeight="1" thickBot="1" x14ac:dyDescent="0.25">
      <c r="A690" s="64" t="s">
        <v>16383</v>
      </c>
      <c r="B690" s="64" t="s">
        <v>161</v>
      </c>
      <c r="C690" s="64" t="s">
        <v>11726</v>
      </c>
      <c r="D690" s="64" t="s">
        <v>14379</v>
      </c>
      <c r="E690" s="64" t="s">
        <v>10964</v>
      </c>
      <c r="F690" s="64" t="s">
        <v>11097</v>
      </c>
      <c r="G690" s="45"/>
      <c r="H690" s="45"/>
      <c r="I690" s="45"/>
      <c r="J690" s="45"/>
    </row>
    <row r="691" spans="1:10" ht="13.5" customHeight="1" thickBot="1" x14ac:dyDescent="0.25">
      <c r="A691" s="66" t="s">
        <v>18875</v>
      </c>
      <c r="B691" s="66" t="s">
        <v>18876</v>
      </c>
      <c r="C691" s="66" t="s">
        <v>17798</v>
      </c>
      <c r="D691" s="66" t="s">
        <v>17483</v>
      </c>
      <c r="E691" s="66" t="s">
        <v>8857</v>
      </c>
      <c r="F691" s="66"/>
      <c r="G691" s="45"/>
      <c r="H691" s="45"/>
      <c r="I691" s="45"/>
      <c r="J691" s="45"/>
    </row>
    <row r="692" spans="1:10" ht="14.1" customHeight="1" thickBot="1" x14ac:dyDescent="0.25">
      <c r="A692" s="103" t="s">
        <v>14829</v>
      </c>
      <c r="B692" s="67" t="s">
        <v>8531</v>
      </c>
      <c r="C692" s="76">
        <v>42807</v>
      </c>
      <c r="D692" s="103" t="s">
        <v>9388</v>
      </c>
      <c r="E692" s="67" t="s">
        <v>13095</v>
      </c>
      <c r="F692" s="66" t="s">
        <v>3081</v>
      </c>
      <c r="G692" s="45"/>
      <c r="H692" s="45"/>
      <c r="I692" s="45"/>
      <c r="J692" s="45"/>
    </row>
    <row r="693" spans="1:10" ht="14.1" customHeight="1" thickBot="1" x14ac:dyDescent="0.25">
      <c r="A693" s="104"/>
      <c r="B693" s="67" t="s">
        <v>1787</v>
      </c>
      <c r="C693" s="94">
        <f>IF(C692="","",IF(AND(MONTH(C692)&gt;=1,MONTH(C692)&lt;=3),1,IF(AND(MONTH(C692)&gt;=4,MONTH(C692)&lt;=6),2,IF(AND(MONTH(C692)&gt;=7,MONTH(C692)&lt;=9),3,4))))</f>
        <v>1</v>
      </c>
      <c r="D693" s="104"/>
      <c r="E693" s="67" t="s">
        <v>2418</v>
      </c>
      <c r="F693" s="66" t="s">
        <v>11114</v>
      </c>
      <c r="G693" s="45"/>
      <c r="H693" s="45"/>
      <c r="I693" s="45"/>
      <c r="J693" s="45"/>
    </row>
    <row r="694" spans="1:10" ht="14.1" customHeight="1" thickBot="1" x14ac:dyDescent="0.25">
      <c r="A694" s="104"/>
      <c r="B694" s="67" t="s">
        <v>12944</v>
      </c>
      <c r="C694" s="76">
        <v>42810</v>
      </c>
      <c r="D694" s="104"/>
      <c r="E694" s="67" t="s">
        <v>3074</v>
      </c>
      <c r="F694" s="66" t="s">
        <v>11114</v>
      </c>
      <c r="G694" s="45"/>
      <c r="H694" s="45"/>
      <c r="I694" s="45"/>
      <c r="J694" s="45"/>
    </row>
    <row r="695" spans="1:10" ht="14.1" customHeight="1" thickBot="1" x14ac:dyDescent="0.25">
      <c r="A695" s="104"/>
      <c r="B695" s="67" t="s">
        <v>1787</v>
      </c>
      <c r="C695" s="94">
        <f>IF(C694="","",IF(AND(MONTH(C694)&gt;=1,MONTH(C694)&lt;=3),1,IF(AND(MONTH(C694)&gt;=4,MONTH(C694)&lt;=6),2,IF(AND(MONTH(C694)&gt;=7,MONTH(C694)&lt;=9),3,4))))</f>
        <v>1</v>
      </c>
      <c r="D695" s="104"/>
      <c r="E695" s="67" t="s">
        <v>13194</v>
      </c>
      <c r="F695" s="66" t="s">
        <v>11114</v>
      </c>
      <c r="G695" s="45"/>
      <c r="H695" s="45"/>
      <c r="I695" s="45"/>
      <c r="J695" s="45"/>
    </row>
    <row r="696" spans="1:10" ht="14.1" customHeight="1" thickBot="1" x14ac:dyDescent="0.25">
      <c r="A696" s="45"/>
      <c r="B696" s="45"/>
      <c r="C696" s="45"/>
      <c r="D696" s="45"/>
      <c r="E696" s="45"/>
      <c r="F696" s="45"/>
      <c r="G696" s="45"/>
      <c r="H696" s="45"/>
      <c r="I696" s="45"/>
      <c r="J696" s="45"/>
    </row>
    <row r="697" spans="1:10" ht="14.1" customHeight="1" thickBot="1" x14ac:dyDescent="0.25">
      <c r="A697" s="72" t="s">
        <v>15736</v>
      </c>
      <c r="B697" s="72" t="s">
        <v>16147</v>
      </c>
      <c r="C697" s="72" t="s">
        <v>15642</v>
      </c>
      <c r="D697" s="72" t="s">
        <v>15252</v>
      </c>
      <c r="E697" s="72" t="s">
        <v>6934</v>
      </c>
      <c r="F697" s="72" t="s">
        <v>15281</v>
      </c>
      <c r="G697" s="45"/>
      <c r="H697" s="45"/>
      <c r="I697" s="45"/>
      <c r="J697" s="45"/>
    </row>
    <row r="698" spans="1:10" ht="13.5" customHeight="1" x14ac:dyDescent="0.2">
      <c r="A698" s="85">
        <v>60121001</v>
      </c>
      <c r="B698" s="69" t="str">
        <f t="shared" ref="B698:B702" ca="1" si="24">IFERROR(INDEX(UNSPSCDes,MATCH(INDIRECT(ADDRESS(ROW(),COLUMN()-1,4)),UNSPSCCode,0)),"")</f>
        <v>Pinturas</v>
      </c>
      <c r="C698" s="81" t="s">
        <v>1450</v>
      </c>
      <c r="D698" s="81">
        <v>3</v>
      </c>
      <c r="E698" s="71">
        <v>6000</v>
      </c>
      <c r="F698" s="70">
        <f t="shared" ref="F698:F702" ca="1" si="25">INDIRECT(ADDRESS(ROW(),COLUMN()-2,4))*INDIRECT(ADDRESS(ROW(),COLUMN()-1,4))</f>
        <v>18000</v>
      </c>
      <c r="G698" s="45"/>
      <c r="H698" s="45"/>
      <c r="I698" s="45"/>
      <c r="J698" s="45"/>
    </row>
    <row r="699" spans="1:10" ht="13.5" customHeight="1" x14ac:dyDescent="0.2">
      <c r="A699" s="85">
        <v>31162402</v>
      </c>
      <c r="B699" s="69" t="str">
        <f t="shared" ca="1" si="24"/>
        <v>Cerraduras</v>
      </c>
      <c r="C699" s="81" t="s">
        <v>1450</v>
      </c>
      <c r="D699" s="81">
        <v>3</v>
      </c>
      <c r="E699" s="71">
        <v>500</v>
      </c>
      <c r="F699" s="70">
        <f t="shared" ca="1" si="25"/>
        <v>1500</v>
      </c>
      <c r="G699" s="45"/>
      <c r="H699" s="45"/>
      <c r="I699" s="45"/>
      <c r="J699" s="45"/>
    </row>
    <row r="700" spans="1:10" ht="13.5" customHeight="1" x14ac:dyDescent="0.2">
      <c r="A700" s="85">
        <v>39121601</v>
      </c>
      <c r="B700" s="69" t="str">
        <f t="shared" ca="1" si="24"/>
        <v>Breakers de circuito</v>
      </c>
      <c r="C700" s="81" t="s">
        <v>1450</v>
      </c>
      <c r="D700" s="81">
        <v>1</v>
      </c>
      <c r="E700" s="71">
        <v>20000</v>
      </c>
      <c r="F700" s="70">
        <f t="shared" ca="1" si="25"/>
        <v>20000</v>
      </c>
      <c r="G700" s="45"/>
      <c r="H700" s="45"/>
      <c r="I700" s="45"/>
      <c r="J700" s="45"/>
    </row>
    <row r="701" spans="1:10" ht="13.5" customHeight="1" x14ac:dyDescent="0.2">
      <c r="A701" s="85">
        <v>39111521</v>
      </c>
      <c r="B701" s="69" t="str">
        <f t="shared" ca="1" si="24"/>
        <v>Plafones</v>
      </c>
      <c r="C701" s="81" t="s">
        <v>1450</v>
      </c>
      <c r="D701" s="81">
        <v>150</v>
      </c>
      <c r="E701" s="71">
        <v>300</v>
      </c>
      <c r="F701" s="70">
        <f t="shared" ca="1" si="25"/>
        <v>45000</v>
      </c>
      <c r="G701" s="45"/>
      <c r="H701" s="45"/>
      <c r="I701" s="45"/>
      <c r="J701" s="45"/>
    </row>
    <row r="702" spans="1:10" ht="13.5" customHeight="1" x14ac:dyDescent="0.2">
      <c r="A702" s="85">
        <v>30161509</v>
      </c>
      <c r="B702" s="69" t="str">
        <f t="shared" ca="1" si="24"/>
        <v>Tabla de yeso</v>
      </c>
      <c r="C702" s="81" t="s">
        <v>1450</v>
      </c>
      <c r="D702" s="81">
        <v>200</v>
      </c>
      <c r="E702" s="71">
        <v>500</v>
      </c>
      <c r="F702" s="70">
        <f t="shared" ca="1" si="25"/>
        <v>100000</v>
      </c>
      <c r="G702" s="45"/>
      <c r="H702" s="45"/>
      <c r="I702" s="45"/>
      <c r="J702" s="45"/>
    </row>
    <row r="703" spans="1:10" ht="14.1" customHeight="1" x14ac:dyDescent="0.2">
      <c r="A703" s="45"/>
      <c r="B703" s="45"/>
      <c r="C703" s="45"/>
      <c r="D703" s="45"/>
      <c r="E703" s="73" t="s">
        <v>12552</v>
      </c>
      <c r="F703" s="74">
        <f ca="1">SUM(Table356[MONTO TOTAL ESTIMADO])</f>
        <v>184500</v>
      </c>
      <c r="G703" s="45"/>
      <c r="H703" s="45" t="str">
        <f>C691</f>
        <v>Bienes</v>
      </c>
      <c r="I703" s="45" t="str">
        <f>E691</f>
        <v>Sí</v>
      </c>
      <c r="J703" s="45" t="str">
        <f>D691</f>
        <v>Compras Menores</v>
      </c>
    </row>
    <row r="704" spans="1:10" ht="14.1" customHeight="1" thickBot="1" x14ac:dyDescent="0.25">
      <c r="A704" s="45"/>
      <c r="B704" s="45"/>
      <c r="C704" s="45"/>
      <c r="D704" s="45"/>
      <c r="E704" s="95"/>
      <c r="F704" s="74"/>
      <c r="G704" s="45"/>
      <c r="H704" s="45"/>
      <c r="I704" s="45"/>
      <c r="J704" s="45"/>
    </row>
    <row r="705" spans="1:10" ht="33.75" customHeight="1" thickBot="1" x14ac:dyDescent="0.25">
      <c r="A705" s="64" t="s">
        <v>16383</v>
      </c>
      <c r="B705" s="64" t="s">
        <v>161</v>
      </c>
      <c r="C705" s="64" t="s">
        <v>11726</v>
      </c>
      <c r="D705" s="64" t="s">
        <v>14379</v>
      </c>
      <c r="E705" s="64" t="s">
        <v>10964</v>
      </c>
      <c r="F705" s="64" t="s">
        <v>11097</v>
      </c>
      <c r="G705" s="45"/>
      <c r="H705" s="45"/>
      <c r="I705" s="45"/>
      <c r="J705" s="45"/>
    </row>
    <row r="706" spans="1:10" ht="13.5" customHeight="1" thickBot="1" x14ac:dyDescent="0.25">
      <c r="A706" s="66" t="s">
        <v>18875</v>
      </c>
      <c r="B706" s="66" t="s">
        <v>18876</v>
      </c>
      <c r="C706" s="66" t="s">
        <v>17798</v>
      </c>
      <c r="D706" s="66" t="s">
        <v>17483</v>
      </c>
      <c r="E706" s="66" t="s">
        <v>8857</v>
      </c>
      <c r="F706" s="66"/>
      <c r="G706" s="45"/>
      <c r="H706" s="45"/>
      <c r="I706" s="45"/>
      <c r="J706" s="45"/>
    </row>
    <row r="707" spans="1:10" ht="14.1" customHeight="1" thickBot="1" x14ac:dyDescent="0.25">
      <c r="A707" s="103" t="s">
        <v>14829</v>
      </c>
      <c r="B707" s="67" t="s">
        <v>8531</v>
      </c>
      <c r="C707" s="76">
        <v>42877</v>
      </c>
      <c r="D707" s="103" t="s">
        <v>9388</v>
      </c>
      <c r="E707" s="67" t="s">
        <v>13095</v>
      </c>
      <c r="F707" s="66" t="s">
        <v>3081</v>
      </c>
      <c r="G707" s="45"/>
      <c r="H707" s="45"/>
      <c r="I707" s="45"/>
      <c r="J707" s="45"/>
    </row>
    <row r="708" spans="1:10" ht="14.1" customHeight="1" thickBot="1" x14ac:dyDescent="0.25">
      <c r="A708" s="104"/>
      <c r="B708" s="67" t="s">
        <v>1787</v>
      </c>
      <c r="C708" s="96">
        <f>IF(C707="","",IF(AND(MONTH(C707)&gt;=1,MONTH(C707)&lt;=3),1,IF(AND(MONTH(C707)&gt;=4,MONTH(C707)&lt;=6),2,IF(AND(MONTH(C707)&gt;=7,MONTH(C707)&lt;=9),3,4))))</f>
        <v>2</v>
      </c>
      <c r="D708" s="104"/>
      <c r="E708" s="67" t="s">
        <v>2418</v>
      </c>
      <c r="F708" s="66" t="s">
        <v>11114</v>
      </c>
      <c r="G708" s="45"/>
      <c r="H708" s="45"/>
      <c r="I708" s="45"/>
      <c r="J708" s="45"/>
    </row>
    <row r="709" spans="1:10" ht="14.1" customHeight="1" thickBot="1" x14ac:dyDescent="0.25">
      <c r="A709" s="104"/>
      <c r="B709" s="67" t="s">
        <v>12944</v>
      </c>
      <c r="C709" s="76">
        <v>42880</v>
      </c>
      <c r="D709" s="104"/>
      <c r="E709" s="67" t="s">
        <v>3074</v>
      </c>
      <c r="F709" s="66" t="s">
        <v>11114</v>
      </c>
      <c r="G709" s="45"/>
      <c r="H709" s="45"/>
      <c r="I709" s="45"/>
      <c r="J709" s="45"/>
    </row>
    <row r="710" spans="1:10" ht="14.1" customHeight="1" thickBot="1" x14ac:dyDescent="0.25">
      <c r="A710" s="104"/>
      <c r="B710" s="67" t="s">
        <v>1787</v>
      </c>
      <c r="C710" s="96">
        <f>IF(C709="","",IF(AND(MONTH(C709)&gt;=1,MONTH(C709)&lt;=3),1,IF(AND(MONTH(C709)&gt;=4,MONTH(C709)&lt;=6),2,IF(AND(MONTH(C709)&gt;=7,MONTH(C709)&lt;=9),3,4))))</f>
        <v>2</v>
      </c>
      <c r="D710" s="104"/>
      <c r="E710" s="67" t="s">
        <v>13194</v>
      </c>
      <c r="F710" s="66" t="s">
        <v>11114</v>
      </c>
      <c r="G710" s="45"/>
      <c r="H710" s="45"/>
      <c r="I710" s="45"/>
      <c r="J710" s="45"/>
    </row>
    <row r="711" spans="1:10" ht="14.1" customHeight="1" thickBot="1" x14ac:dyDescent="0.25">
      <c r="A711" s="45"/>
      <c r="B711" s="45"/>
      <c r="C711" s="45"/>
      <c r="D711" s="45"/>
      <c r="E711" s="45"/>
      <c r="F711" s="45"/>
      <c r="G711" s="45"/>
      <c r="H711" s="45"/>
      <c r="I711" s="45"/>
      <c r="J711" s="45"/>
    </row>
    <row r="712" spans="1:10" ht="14.1" customHeight="1" thickBot="1" x14ac:dyDescent="0.25">
      <c r="A712" s="72" t="s">
        <v>15736</v>
      </c>
      <c r="B712" s="72" t="s">
        <v>16147</v>
      </c>
      <c r="C712" s="72" t="s">
        <v>15642</v>
      </c>
      <c r="D712" s="72" t="s">
        <v>15252</v>
      </c>
      <c r="E712" s="72" t="s">
        <v>6934</v>
      </c>
      <c r="F712" s="72" t="s">
        <v>15281</v>
      </c>
      <c r="G712" s="45"/>
      <c r="H712" s="45"/>
      <c r="I712" s="45"/>
      <c r="J712" s="45"/>
    </row>
    <row r="713" spans="1:10" ht="13.5" customHeight="1" x14ac:dyDescent="0.2">
      <c r="A713" s="85">
        <v>39111521</v>
      </c>
      <c r="B713" s="69" t="str">
        <f ca="1">IFERROR(INDEX(UNSPSCDes,MATCH(INDIRECT(ADDRESS(ROW(),COLUMN()-1,4)),UNSPSCCode,0)),"")</f>
        <v>Plafones</v>
      </c>
      <c r="C713" s="81" t="s">
        <v>1450</v>
      </c>
      <c r="D713" s="81">
        <v>150</v>
      </c>
      <c r="E713" s="71">
        <v>300</v>
      </c>
      <c r="F713" s="70">
        <f ca="1">INDIRECT(ADDRESS(ROW(),COLUMN()-2,4))*INDIRECT(ADDRESS(ROW(),COLUMN()-1,4))</f>
        <v>45000</v>
      </c>
      <c r="G713" s="45"/>
      <c r="H713" s="45"/>
      <c r="I713" s="45"/>
      <c r="J713" s="45"/>
    </row>
    <row r="714" spans="1:10" ht="13.5" customHeight="1" x14ac:dyDescent="0.2">
      <c r="A714" s="85">
        <v>30161509</v>
      </c>
      <c r="B714" s="69" t="str">
        <f ca="1">IFERROR(INDEX(UNSPSCDes,MATCH(INDIRECT(ADDRESS(ROW(),COLUMN()-1,4)),UNSPSCCode,0)),"")</f>
        <v>Tabla de yeso</v>
      </c>
      <c r="C714" s="81" t="s">
        <v>1450</v>
      </c>
      <c r="D714" s="81">
        <v>200</v>
      </c>
      <c r="E714" s="71">
        <v>500</v>
      </c>
      <c r="F714" s="70">
        <f ca="1">INDIRECT(ADDRESS(ROW(),COLUMN()-2,4))*INDIRECT(ADDRESS(ROW(),COLUMN()-1,4))</f>
        <v>100000</v>
      </c>
      <c r="G714" s="45"/>
      <c r="H714" s="45"/>
      <c r="I714" s="45"/>
      <c r="J714" s="45"/>
    </row>
    <row r="715" spans="1:10" ht="13.5" customHeight="1" x14ac:dyDescent="0.2">
      <c r="A715" s="85">
        <v>60121001</v>
      </c>
      <c r="B715" s="69" t="str">
        <f ca="1">IFERROR(INDEX(UNSPSCDes,MATCH(INDIRECT(ADDRESS(ROW(),COLUMN()-1,4)),UNSPSCCode,0)),"")</f>
        <v>Pinturas</v>
      </c>
      <c r="C715" s="81" t="s">
        <v>1450</v>
      </c>
      <c r="D715" s="81">
        <v>3</v>
      </c>
      <c r="E715" s="71">
        <v>6000</v>
      </c>
      <c r="F715" s="70">
        <f ca="1">INDIRECT(ADDRESS(ROW(),COLUMN()-2,4))*INDIRECT(ADDRESS(ROW(),COLUMN()-1,4))</f>
        <v>18000</v>
      </c>
      <c r="G715" s="45"/>
      <c r="H715" s="45"/>
      <c r="I715" s="45"/>
      <c r="J715" s="45"/>
    </row>
    <row r="716" spans="1:10" ht="14.1" customHeight="1" x14ac:dyDescent="0.2">
      <c r="A716" s="45"/>
      <c r="B716" s="45"/>
      <c r="C716" s="45"/>
      <c r="D716" s="45"/>
      <c r="E716" s="73" t="s">
        <v>12552</v>
      </c>
      <c r="F716" s="74">
        <f ca="1">SUM(Table331[MONTO TOTAL ESTIMADO])</f>
        <v>163000</v>
      </c>
      <c r="G716" s="45"/>
      <c r="H716" s="45" t="str">
        <f>C706</f>
        <v>Bienes</v>
      </c>
      <c r="I716" s="45" t="str">
        <f>E706</f>
        <v>Sí</v>
      </c>
      <c r="J716" s="45" t="str">
        <f>D706</f>
        <v>Compras Menores</v>
      </c>
    </row>
    <row r="717" spans="1:10" ht="14.1" customHeight="1" thickBot="1" x14ac:dyDescent="0.25">
      <c r="A717" s="45"/>
      <c r="B717" s="45"/>
      <c r="C717" s="45"/>
      <c r="D717" s="45"/>
      <c r="E717" s="95"/>
      <c r="F717" s="74"/>
      <c r="G717" s="45"/>
      <c r="H717" s="45"/>
      <c r="I717" s="45"/>
      <c r="J717" s="45"/>
    </row>
    <row r="718" spans="1:10" ht="33.75" customHeight="1" thickBot="1" x14ac:dyDescent="0.25">
      <c r="A718" s="64" t="s">
        <v>16383</v>
      </c>
      <c r="B718" s="64" t="s">
        <v>161</v>
      </c>
      <c r="C718" s="64" t="s">
        <v>11726</v>
      </c>
      <c r="D718" s="64" t="s">
        <v>14379</v>
      </c>
      <c r="E718" s="64" t="s">
        <v>10964</v>
      </c>
      <c r="F718" s="64" t="s">
        <v>11097</v>
      </c>
      <c r="G718" s="45"/>
      <c r="H718" s="45"/>
      <c r="I718" s="45"/>
      <c r="J718" s="45"/>
    </row>
    <row r="719" spans="1:10" ht="13.5" customHeight="1" thickBot="1" x14ac:dyDescent="0.25">
      <c r="A719" s="66" t="s">
        <v>18877</v>
      </c>
      <c r="B719" s="66" t="s">
        <v>18878</v>
      </c>
      <c r="C719" s="66" t="s">
        <v>6800</v>
      </c>
      <c r="D719" s="66" t="s">
        <v>10173</v>
      </c>
      <c r="E719" s="66" t="s">
        <v>17854</v>
      </c>
      <c r="F719" s="66"/>
      <c r="G719" s="45"/>
      <c r="H719" s="45"/>
      <c r="I719" s="45"/>
      <c r="J719" s="45"/>
    </row>
    <row r="720" spans="1:10" ht="14.1" customHeight="1" thickBot="1" x14ac:dyDescent="0.25">
      <c r="A720" s="103" t="s">
        <v>14829</v>
      </c>
      <c r="B720" s="67" t="s">
        <v>8531</v>
      </c>
      <c r="C720" s="76">
        <v>42767</v>
      </c>
      <c r="D720" s="103" t="s">
        <v>9388</v>
      </c>
      <c r="E720" s="67" t="s">
        <v>13095</v>
      </c>
      <c r="F720" s="66" t="s">
        <v>3081</v>
      </c>
      <c r="G720" s="45"/>
      <c r="H720" s="45"/>
      <c r="I720" s="45"/>
      <c r="J720" s="45"/>
    </row>
    <row r="721" spans="1:10" ht="14.1" customHeight="1" thickBot="1" x14ac:dyDescent="0.25">
      <c r="A721" s="104"/>
      <c r="B721" s="67" t="s">
        <v>1787</v>
      </c>
      <c r="C721" s="97">
        <f>IF(C720="","",IF(AND(MONTH(C720)&gt;=1,MONTH(C720)&lt;=3),1,IF(AND(MONTH(C720)&gt;=4,MONTH(C720)&lt;=6),2,IF(AND(MONTH(C720)&gt;=7,MONTH(C720)&lt;=9),3,4))))</f>
        <v>1</v>
      </c>
      <c r="D721" s="104"/>
      <c r="E721" s="67" t="s">
        <v>2418</v>
      </c>
      <c r="F721" s="66" t="s">
        <v>11114</v>
      </c>
      <c r="G721" s="45"/>
      <c r="H721" s="45"/>
      <c r="I721" s="45"/>
      <c r="J721" s="45"/>
    </row>
    <row r="722" spans="1:10" ht="14.1" customHeight="1" thickBot="1" x14ac:dyDescent="0.25">
      <c r="A722" s="104"/>
      <c r="B722" s="67" t="s">
        <v>12944</v>
      </c>
      <c r="C722" s="76">
        <v>42768</v>
      </c>
      <c r="D722" s="104"/>
      <c r="E722" s="67" t="s">
        <v>3074</v>
      </c>
      <c r="F722" s="66" t="s">
        <v>11114</v>
      </c>
      <c r="G722" s="45"/>
      <c r="H722" s="45"/>
      <c r="I722" s="45"/>
      <c r="J722" s="45"/>
    </row>
    <row r="723" spans="1:10" ht="14.1" customHeight="1" thickBot="1" x14ac:dyDescent="0.25">
      <c r="A723" s="104"/>
      <c r="B723" s="67" t="s">
        <v>1787</v>
      </c>
      <c r="C723" s="97">
        <f>IF(C722="","",IF(AND(MONTH(C722)&gt;=1,MONTH(C722)&lt;=3),1,IF(AND(MONTH(C722)&gt;=4,MONTH(C722)&lt;=6),2,IF(AND(MONTH(C722)&gt;=7,MONTH(C722)&lt;=9),3,4))))</f>
        <v>1</v>
      </c>
      <c r="D723" s="104"/>
      <c r="E723" s="67" t="s">
        <v>13194</v>
      </c>
      <c r="F723" s="66" t="s">
        <v>11114</v>
      </c>
      <c r="G723" s="45"/>
      <c r="H723" s="45"/>
      <c r="I723" s="45"/>
      <c r="J723" s="45"/>
    </row>
    <row r="724" spans="1:10" ht="14.1" customHeight="1" thickBot="1" x14ac:dyDescent="0.25">
      <c r="A724" s="45"/>
      <c r="B724" s="45"/>
      <c r="C724" s="45"/>
      <c r="D724" s="45"/>
      <c r="E724" s="45"/>
      <c r="F724" s="45"/>
      <c r="G724" s="45"/>
      <c r="H724" s="45"/>
      <c r="I724" s="45"/>
      <c r="J724" s="45"/>
    </row>
    <row r="725" spans="1:10" ht="14.1" customHeight="1" thickBot="1" x14ac:dyDescent="0.25">
      <c r="A725" s="72" t="s">
        <v>15736</v>
      </c>
      <c r="B725" s="72" t="s">
        <v>16147</v>
      </c>
      <c r="C725" s="72" t="s">
        <v>15642</v>
      </c>
      <c r="D725" s="72" t="s">
        <v>15252</v>
      </c>
      <c r="E725" s="72" t="s">
        <v>6934</v>
      </c>
      <c r="F725" s="72" t="s">
        <v>15281</v>
      </c>
      <c r="G725" s="45"/>
      <c r="H725" s="45"/>
      <c r="I725" s="45"/>
      <c r="J725" s="45"/>
    </row>
    <row r="726" spans="1:10" ht="13.5" customHeight="1" x14ac:dyDescent="0.2">
      <c r="A726" s="85">
        <v>86111604</v>
      </c>
      <c r="B726" s="69" t="str">
        <f ca="1">IFERROR(INDEX(UNSPSCDes,MATCH(INDIRECT(ADDRESS(ROW(),COLUMN()-1,4)),UNSPSCCode,0)),"")</f>
        <v>Educación para empleados</v>
      </c>
      <c r="C726" s="81" t="s">
        <v>1450</v>
      </c>
      <c r="D726" s="81">
        <v>2</v>
      </c>
      <c r="E726" s="71">
        <v>45000</v>
      </c>
      <c r="F726" s="70">
        <f ca="1">INDIRECT(ADDRESS(ROW(),COLUMN()-2,4))*INDIRECT(ADDRESS(ROW(),COLUMN()-1,4))</f>
        <v>90000</v>
      </c>
      <c r="G726" s="45"/>
      <c r="H726" s="45"/>
      <c r="I726" s="45"/>
      <c r="J726" s="45"/>
    </row>
    <row r="727" spans="1:10" ht="14.1" customHeight="1" x14ac:dyDescent="0.2">
      <c r="A727" s="45"/>
      <c r="B727" s="45"/>
      <c r="C727" s="45"/>
      <c r="D727" s="45"/>
      <c r="E727" s="73" t="s">
        <v>12552</v>
      </c>
      <c r="F727" s="74">
        <f ca="1">SUM(Table357[MONTO TOTAL ESTIMADO])</f>
        <v>90000</v>
      </c>
      <c r="G727" s="45"/>
      <c r="H727" s="45" t="str">
        <f>C719</f>
        <v>Servicios</v>
      </c>
      <c r="I727" s="45" t="str">
        <f>E719</f>
        <v>No</v>
      </c>
      <c r="J727" s="45" t="str">
        <f>D719</f>
        <v>Compras por debajo del Umbral</v>
      </c>
    </row>
    <row r="728" spans="1:10" ht="14.1" customHeight="1" thickBot="1" x14ac:dyDescent="0.25">
      <c r="A728" s="45"/>
      <c r="B728" s="45"/>
      <c r="C728" s="45"/>
      <c r="D728" s="45"/>
      <c r="E728" s="95"/>
      <c r="F728" s="74"/>
      <c r="G728" s="45"/>
      <c r="H728" s="45"/>
      <c r="I728" s="45"/>
      <c r="J728" s="45"/>
    </row>
    <row r="729" spans="1:10" ht="33.75" customHeight="1" thickBot="1" x14ac:dyDescent="0.25">
      <c r="A729" s="64" t="s">
        <v>16383</v>
      </c>
      <c r="B729" s="64" t="s">
        <v>161</v>
      </c>
      <c r="C729" s="64" t="s">
        <v>11726</v>
      </c>
      <c r="D729" s="64" t="s">
        <v>14379</v>
      </c>
      <c r="E729" s="64" t="s">
        <v>10964</v>
      </c>
      <c r="F729" s="64" t="s">
        <v>11097</v>
      </c>
      <c r="G729" s="45"/>
      <c r="H729" s="45"/>
      <c r="I729" s="45"/>
      <c r="J729" s="45"/>
    </row>
    <row r="730" spans="1:10" ht="13.5" customHeight="1" thickBot="1" x14ac:dyDescent="0.25">
      <c r="A730" s="66" t="s">
        <v>18877</v>
      </c>
      <c r="B730" s="66" t="s">
        <v>18878</v>
      </c>
      <c r="C730" s="66" t="s">
        <v>6800</v>
      </c>
      <c r="D730" s="66" t="s">
        <v>10173</v>
      </c>
      <c r="E730" s="66" t="s">
        <v>17854</v>
      </c>
      <c r="F730" s="66"/>
      <c r="G730" s="45"/>
      <c r="H730" s="45"/>
      <c r="I730" s="45"/>
      <c r="J730" s="45"/>
    </row>
    <row r="731" spans="1:10" ht="14.1" customHeight="1" thickBot="1" x14ac:dyDescent="0.25">
      <c r="A731" s="103" t="s">
        <v>14829</v>
      </c>
      <c r="B731" s="67" t="s">
        <v>8531</v>
      </c>
      <c r="C731" s="76">
        <v>42835</v>
      </c>
      <c r="D731" s="103" t="s">
        <v>9388</v>
      </c>
      <c r="E731" s="67" t="s">
        <v>13095</v>
      </c>
      <c r="F731" s="66" t="s">
        <v>3081</v>
      </c>
      <c r="G731" s="45"/>
      <c r="H731" s="45"/>
      <c r="I731" s="45"/>
      <c r="J731" s="45"/>
    </row>
    <row r="732" spans="1:10" ht="14.1" customHeight="1" thickBot="1" x14ac:dyDescent="0.25">
      <c r="A732" s="104"/>
      <c r="B732" s="67" t="s">
        <v>1787</v>
      </c>
      <c r="C732" s="97">
        <f>IF(C731="","",IF(AND(MONTH(C731)&gt;=1,MONTH(C731)&lt;=3),1,IF(AND(MONTH(C731)&gt;=4,MONTH(C731)&lt;=6),2,IF(AND(MONTH(C731)&gt;=7,MONTH(C731)&lt;=9),3,4))))</f>
        <v>2</v>
      </c>
      <c r="D732" s="104"/>
      <c r="E732" s="67" t="s">
        <v>2418</v>
      </c>
      <c r="F732" s="66" t="s">
        <v>11114</v>
      </c>
      <c r="G732" s="45"/>
      <c r="H732" s="45"/>
      <c r="I732" s="45"/>
      <c r="J732" s="45"/>
    </row>
    <row r="733" spans="1:10" ht="14.1" customHeight="1" thickBot="1" x14ac:dyDescent="0.25">
      <c r="A733" s="104"/>
      <c r="B733" s="67" t="s">
        <v>12944</v>
      </c>
      <c r="C733" s="76">
        <v>42836</v>
      </c>
      <c r="D733" s="104"/>
      <c r="E733" s="67" t="s">
        <v>3074</v>
      </c>
      <c r="F733" s="66" t="s">
        <v>11114</v>
      </c>
      <c r="G733" s="45"/>
      <c r="H733" s="45"/>
      <c r="I733" s="45"/>
      <c r="J733" s="45"/>
    </row>
    <row r="734" spans="1:10" ht="14.1" customHeight="1" thickBot="1" x14ac:dyDescent="0.25">
      <c r="A734" s="104"/>
      <c r="B734" s="67" t="s">
        <v>1787</v>
      </c>
      <c r="C734" s="97">
        <f>IF(C733="","",IF(AND(MONTH(C733)&gt;=1,MONTH(C733)&lt;=3),1,IF(AND(MONTH(C733)&gt;=4,MONTH(C733)&lt;=6),2,IF(AND(MONTH(C733)&gt;=7,MONTH(C733)&lt;=9),3,4))))</f>
        <v>2</v>
      </c>
      <c r="D734" s="104"/>
      <c r="E734" s="67" t="s">
        <v>13194</v>
      </c>
      <c r="F734" s="66" t="s">
        <v>11114</v>
      </c>
      <c r="G734" s="45"/>
      <c r="H734" s="45"/>
      <c r="I734" s="45"/>
      <c r="J734" s="45"/>
    </row>
    <row r="735" spans="1:10" ht="14.1" customHeight="1" thickBot="1" x14ac:dyDescent="0.25">
      <c r="A735" s="45"/>
      <c r="B735" s="45"/>
      <c r="C735" s="45"/>
      <c r="D735" s="45"/>
      <c r="E735" s="45"/>
      <c r="F735" s="45"/>
      <c r="G735" s="45"/>
      <c r="H735" s="45"/>
      <c r="I735" s="45"/>
      <c r="J735" s="45"/>
    </row>
    <row r="736" spans="1:10" ht="14.1" customHeight="1" thickBot="1" x14ac:dyDescent="0.25">
      <c r="A736" s="72" t="s">
        <v>15736</v>
      </c>
      <c r="B736" s="72" t="s">
        <v>16147</v>
      </c>
      <c r="C736" s="72" t="s">
        <v>15642</v>
      </c>
      <c r="D736" s="72" t="s">
        <v>15252</v>
      </c>
      <c r="E736" s="72" t="s">
        <v>6934</v>
      </c>
      <c r="F736" s="72" t="s">
        <v>15281</v>
      </c>
      <c r="G736" s="45"/>
      <c r="H736" s="45"/>
      <c r="I736" s="45"/>
      <c r="J736" s="45"/>
    </row>
    <row r="737" spans="1:10" ht="13.5" customHeight="1" x14ac:dyDescent="0.2">
      <c r="A737" s="85">
        <v>86111604</v>
      </c>
      <c r="B737" s="69" t="str">
        <f ca="1">IFERROR(INDEX(UNSPSCDes,MATCH(INDIRECT(ADDRESS(ROW(),COLUMN()-1,4)),UNSPSCCode,0)),"")</f>
        <v>Educación para empleados</v>
      </c>
      <c r="C737" s="81" t="s">
        <v>1450</v>
      </c>
      <c r="D737" s="81">
        <v>2</v>
      </c>
      <c r="E737" s="71">
        <v>45000</v>
      </c>
      <c r="F737" s="70">
        <f ca="1">INDIRECT(ADDRESS(ROW(),COLUMN()-2,4))*INDIRECT(ADDRESS(ROW(),COLUMN()-1,4))</f>
        <v>90000</v>
      </c>
      <c r="G737" s="45"/>
      <c r="H737" s="45"/>
      <c r="I737" s="45"/>
      <c r="J737" s="45"/>
    </row>
    <row r="738" spans="1:10" ht="14.1" customHeight="1" x14ac:dyDescent="0.2">
      <c r="A738" s="45"/>
      <c r="B738" s="45"/>
      <c r="C738" s="45"/>
      <c r="D738" s="45"/>
      <c r="E738" s="73" t="s">
        <v>12552</v>
      </c>
      <c r="F738" s="74">
        <f ca="1">SUM(Table358[MONTO TOTAL ESTIMADO])</f>
        <v>90000</v>
      </c>
      <c r="G738" s="45"/>
      <c r="H738" s="45" t="str">
        <f>C730</f>
        <v>Servicios</v>
      </c>
      <c r="I738" s="45" t="str">
        <f>E730</f>
        <v>No</v>
      </c>
      <c r="J738" s="45" t="str">
        <f>D730</f>
        <v>Compras por debajo del Umbral</v>
      </c>
    </row>
    <row r="739" spans="1:10" ht="14.1" customHeight="1" thickBot="1" x14ac:dyDescent="0.25">
      <c r="A739" s="45"/>
      <c r="B739" s="45"/>
      <c r="C739" s="45"/>
      <c r="D739" s="45"/>
      <c r="E739" s="95"/>
      <c r="F739" s="74"/>
      <c r="G739" s="45"/>
      <c r="H739" s="45"/>
      <c r="I739" s="45"/>
      <c r="J739" s="45"/>
    </row>
    <row r="740" spans="1:10" ht="33.75" customHeight="1" thickBot="1" x14ac:dyDescent="0.25">
      <c r="A740" s="64" t="s">
        <v>16383</v>
      </c>
      <c r="B740" s="64" t="s">
        <v>161</v>
      </c>
      <c r="C740" s="64" t="s">
        <v>11726</v>
      </c>
      <c r="D740" s="64" t="s">
        <v>14379</v>
      </c>
      <c r="E740" s="64" t="s">
        <v>10964</v>
      </c>
      <c r="F740" s="64" t="s">
        <v>11097</v>
      </c>
      <c r="G740" s="45"/>
      <c r="H740" s="45"/>
      <c r="I740" s="45"/>
      <c r="J740" s="45"/>
    </row>
    <row r="741" spans="1:10" ht="13.5" customHeight="1" thickBot="1" x14ac:dyDescent="0.25">
      <c r="A741" s="66" t="s">
        <v>18877</v>
      </c>
      <c r="B741" s="66" t="s">
        <v>18878</v>
      </c>
      <c r="C741" s="66" t="s">
        <v>6800</v>
      </c>
      <c r="D741" s="66" t="s">
        <v>10173</v>
      </c>
      <c r="E741" s="66" t="s">
        <v>17854</v>
      </c>
      <c r="F741" s="66"/>
      <c r="G741" s="45"/>
      <c r="H741" s="45"/>
      <c r="I741" s="45"/>
      <c r="J741" s="45"/>
    </row>
    <row r="742" spans="1:10" ht="14.1" customHeight="1" thickBot="1" x14ac:dyDescent="0.25">
      <c r="A742" s="103" t="s">
        <v>14829</v>
      </c>
      <c r="B742" s="67" t="s">
        <v>8531</v>
      </c>
      <c r="C742" s="76">
        <v>42922</v>
      </c>
      <c r="D742" s="103" t="s">
        <v>9388</v>
      </c>
      <c r="E742" s="67" t="s">
        <v>13095</v>
      </c>
      <c r="F742" s="66" t="s">
        <v>3081</v>
      </c>
      <c r="G742" s="45"/>
      <c r="H742" s="45"/>
      <c r="I742" s="45"/>
      <c r="J742" s="45"/>
    </row>
    <row r="743" spans="1:10" ht="14.1" customHeight="1" thickBot="1" x14ac:dyDescent="0.25">
      <c r="A743" s="104"/>
      <c r="B743" s="67" t="s">
        <v>1787</v>
      </c>
      <c r="C743" s="97">
        <f>IF(C742="","",IF(AND(MONTH(C742)&gt;=1,MONTH(C742)&lt;=3),1,IF(AND(MONTH(C742)&gt;=4,MONTH(C742)&lt;=6),2,IF(AND(MONTH(C742)&gt;=7,MONTH(C742)&lt;=9),3,4))))</f>
        <v>3</v>
      </c>
      <c r="D743" s="104"/>
      <c r="E743" s="67" t="s">
        <v>2418</v>
      </c>
      <c r="F743" s="66" t="s">
        <v>11114</v>
      </c>
      <c r="G743" s="45"/>
      <c r="H743" s="45"/>
      <c r="I743" s="45"/>
      <c r="J743" s="45"/>
    </row>
    <row r="744" spans="1:10" ht="14.1" customHeight="1" thickBot="1" x14ac:dyDescent="0.25">
      <c r="A744" s="104"/>
      <c r="B744" s="67" t="s">
        <v>12944</v>
      </c>
      <c r="C744" s="76">
        <v>42923</v>
      </c>
      <c r="D744" s="104"/>
      <c r="E744" s="67" t="s">
        <v>3074</v>
      </c>
      <c r="F744" s="66" t="s">
        <v>11114</v>
      </c>
      <c r="G744" s="45"/>
      <c r="H744" s="45"/>
      <c r="I744" s="45"/>
      <c r="J744" s="45"/>
    </row>
    <row r="745" spans="1:10" ht="14.1" customHeight="1" thickBot="1" x14ac:dyDescent="0.25">
      <c r="A745" s="104"/>
      <c r="B745" s="67" t="s">
        <v>1787</v>
      </c>
      <c r="C745" s="97">
        <f>IF(C744="","",IF(AND(MONTH(C744)&gt;=1,MONTH(C744)&lt;=3),1,IF(AND(MONTH(C744)&gt;=4,MONTH(C744)&lt;=6),2,IF(AND(MONTH(C744)&gt;=7,MONTH(C744)&lt;=9),3,4))))</f>
        <v>3</v>
      </c>
      <c r="D745" s="104"/>
      <c r="E745" s="67" t="s">
        <v>13194</v>
      </c>
      <c r="F745" s="66" t="s">
        <v>11114</v>
      </c>
      <c r="G745" s="45"/>
      <c r="H745" s="45"/>
      <c r="I745" s="45"/>
      <c r="J745" s="45"/>
    </row>
    <row r="746" spans="1:10" ht="14.1" customHeight="1" thickBot="1" x14ac:dyDescent="0.25">
      <c r="A746" s="45"/>
      <c r="B746" s="45"/>
      <c r="C746" s="45"/>
      <c r="D746" s="45"/>
      <c r="E746" s="45"/>
      <c r="F746" s="45"/>
      <c r="G746" s="45"/>
      <c r="H746" s="45"/>
      <c r="I746" s="45"/>
      <c r="J746" s="45"/>
    </row>
    <row r="747" spans="1:10" ht="14.1" customHeight="1" thickBot="1" x14ac:dyDescent="0.25">
      <c r="A747" s="72" t="s">
        <v>15736</v>
      </c>
      <c r="B747" s="72" t="s">
        <v>16147</v>
      </c>
      <c r="C747" s="72" t="s">
        <v>15642</v>
      </c>
      <c r="D747" s="72" t="s">
        <v>15252</v>
      </c>
      <c r="E747" s="72" t="s">
        <v>6934</v>
      </c>
      <c r="F747" s="72" t="s">
        <v>15281</v>
      </c>
      <c r="G747" s="45"/>
      <c r="H747" s="45"/>
      <c r="I747" s="45"/>
      <c r="J747" s="45"/>
    </row>
    <row r="748" spans="1:10" ht="13.5" customHeight="1" x14ac:dyDescent="0.2">
      <c r="A748" s="85">
        <v>86111604</v>
      </c>
      <c r="B748" s="69" t="str">
        <f ca="1">IFERROR(INDEX(UNSPSCDes,MATCH(INDIRECT(ADDRESS(ROW(),COLUMN()-1,4)),UNSPSCCode,0)),"")</f>
        <v>Educación para empleados</v>
      </c>
      <c r="C748" s="81" t="s">
        <v>1450</v>
      </c>
      <c r="D748" s="81">
        <v>2</v>
      </c>
      <c r="E748" s="71">
        <v>45000</v>
      </c>
      <c r="F748" s="70">
        <f ca="1">INDIRECT(ADDRESS(ROW(),COLUMN()-2,4))*INDIRECT(ADDRESS(ROW(),COLUMN()-1,4))</f>
        <v>90000</v>
      </c>
      <c r="G748" s="45"/>
      <c r="H748" s="45"/>
      <c r="I748" s="45"/>
      <c r="J748" s="45"/>
    </row>
    <row r="749" spans="1:10" ht="14.1" customHeight="1" x14ac:dyDescent="0.2">
      <c r="A749" s="45"/>
      <c r="B749" s="45"/>
      <c r="C749" s="45"/>
      <c r="D749" s="45"/>
      <c r="E749" s="73" t="s">
        <v>12552</v>
      </c>
      <c r="F749" s="74">
        <f ca="1">SUM(Table359[MONTO TOTAL ESTIMADO])</f>
        <v>90000</v>
      </c>
      <c r="G749" s="45"/>
      <c r="H749" s="45" t="str">
        <f>C741</f>
        <v>Servicios</v>
      </c>
      <c r="I749" s="45" t="str">
        <f>E741</f>
        <v>No</v>
      </c>
      <c r="J749" s="45" t="str">
        <f>D741</f>
        <v>Compras por debajo del Umbral</v>
      </c>
    </row>
    <row r="750" spans="1:10" ht="14.1" customHeight="1" thickBot="1" x14ac:dyDescent="0.25">
      <c r="A750" s="45"/>
      <c r="B750" s="45"/>
      <c r="C750" s="45"/>
      <c r="D750" s="45"/>
      <c r="E750" s="95"/>
      <c r="F750" s="74"/>
      <c r="G750" s="45"/>
      <c r="H750" s="45"/>
      <c r="I750" s="45"/>
      <c r="J750" s="45"/>
    </row>
    <row r="751" spans="1:10" ht="33.75" customHeight="1" thickBot="1" x14ac:dyDescent="0.25">
      <c r="A751" s="64" t="s">
        <v>16383</v>
      </c>
      <c r="B751" s="64" t="s">
        <v>161</v>
      </c>
      <c r="C751" s="64" t="s">
        <v>11726</v>
      </c>
      <c r="D751" s="64" t="s">
        <v>14379</v>
      </c>
      <c r="E751" s="64" t="s">
        <v>10964</v>
      </c>
      <c r="F751" s="64" t="s">
        <v>11097</v>
      </c>
      <c r="G751" s="45"/>
      <c r="H751" s="45"/>
      <c r="I751" s="45"/>
      <c r="J751" s="45"/>
    </row>
    <row r="752" spans="1:10" ht="13.5" customHeight="1" thickBot="1" x14ac:dyDescent="0.25">
      <c r="A752" s="66" t="s">
        <v>18877</v>
      </c>
      <c r="B752" s="66" t="s">
        <v>18878</v>
      </c>
      <c r="C752" s="66" t="s">
        <v>6800</v>
      </c>
      <c r="D752" s="66" t="s">
        <v>10173</v>
      </c>
      <c r="E752" s="66" t="s">
        <v>17854</v>
      </c>
      <c r="F752" s="66"/>
      <c r="G752" s="45"/>
      <c r="H752" s="45"/>
      <c r="I752" s="45"/>
      <c r="J752" s="45"/>
    </row>
    <row r="753" spans="1:10" ht="14.1" customHeight="1" thickBot="1" x14ac:dyDescent="0.25">
      <c r="A753" s="103" t="s">
        <v>14829</v>
      </c>
      <c r="B753" s="67" t="s">
        <v>8531</v>
      </c>
      <c r="C753" s="76">
        <v>43018</v>
      </c>
      <c r="D753" s="103" t="s">
        <v>9388</v>
      </c>
      <c r="E753" s="67" t="s">
        <v>13095</v>
      </c>
      <c r="F753" s="66" t="s">
        <v>3081</v>
      </c>
      <c r="G753" s="45"/>
      <c r="H753" s="45"/>
      <c r="I753" s="45"/>
      <c r="J753" s="45"/>
    </row>
    <row r="754" spans="1:10" ht="14.1" customHeight="1" thickBot="1" x14ac:dyDescent="0.25">
      <c r="A754" s="104"/>
      <c r="B754" s="67" t="s">
        <v>1787</v>
      </c>
      <c r="C754" s="97">
        <f>IF(C753="","",IF(AND(MONTH(C753)&gt;=1,MONTH(C753)&lt;=3),1,IF(AND(MONTH(C753)&gt;=4,MONTH(C753)&lt;=6),2,IF(AND(MONTH(C753)&gt;=7,MONTH(C753)&lt;=9),3,4))))</f>
        <v>4</v>
      </c>
      <c r="D754" s="104"/>
      <c r="E754" s="67" t="s">
        <v>2418</v>
      </c>
      <c r="F754" s="66" t="s">
        <v>11114</v>
      </c>
      <c r="G754" s="45"/>
      <c r="H754" s="45"/>
      <c r="I754" s="45"/>
      <c r="J754" s="45"/>
    </row>
    <row r="755" spans="1:10" ht="14.1" customHeight="1" thickBot="1" x14ac:dyDescent="0.25">
      <c r="A755" s="104"/>
      <c r="B755" s="67" t="s">
        <v>12944</v>
      </c>
      <c r="C755" s="76">
        <v>43019</v>
      </c>
      <c r="D755" s="104"/>
      <c r="E755" s="67" t="s">
        <v>3074</v>
      </c>
      <c r="F755" s="66" t="s">
        <v>11114</v>
      </c>
      <c r="G755" s="45"/>
      <c r="H755" s="45"/>
      <c r="I755" s="45"/>
      <c r="J755" s="45"/>
    </row>
    <row r="756" spans="1:10" ht="14.1" customHeight="1" thickBot="1" x14ac:dyDescent="0.25">
      <c r="A756" s="104"/>
      <c r="B756" s="67" t="s">
        <v>1787</v>
      </c>
      <c r="C756" s="97">
        <f>IF(C755="","",IF(AND(MONTH(C755)&gt;=1,MONTH(C755)&lt;=3),1,IF(AND(MONTH(C755)&gt;=4,MONTH(C755)&lt;=6),2,IF(AND(MONTH(C755)&gt;=7,MONTH(C755)&lt;=9),3,4))))</f>
        <v>4</v>
      </c>
      <c r="D756" s="104"/>
      <c r="E756" s="67" t="s">
        <v>13194</v>
      </c>
      <c r="F756" s="66" t="s">
        <v>11114</v>
      </c>
      <c r="G756" s="45"/>
      <c r="H756" s="45"/>
      <c r="I756" s="45"/>
      <c r="J756" s="45"/>
    </row>
    <row r="757" spans="1:10" ht="14.1" customHeight="1" thickBot="1" x14ac:dyDescent="0.25">
      <c r="A757" s="45"/>
      <c r="B757" s="45"/>
      <c r="C757" s="45"/>
      <c r="D757" s="45"/>
      <c r="E757" s="45"/>
      <c r="F757" s="45"/>
      <c r="G757" s="45"/>
      <c r="H757" s="45"/>
      <c r="I757" s="45"/>
      <c r="J757" s="45"/>
    </row>
    <row r="758" spans="1:10" ht="14.1" customHeight="1" thickBot="1" x14ac:dyDescent="0.25">
      <c r="A758" s="72" t="s">
        <v>15736</v>
      </c>
      <c r="B758" s="72" t="s">
        <v>16147</v>
      </c>
      <c r="C758" s="72" t="s">
        <v>15642</v>
      </c>
      <c r="D758" s="72" t="s">
        <v>15252</v>
      </c>
      <c r="E758" s="72" t="s">
        <v>6934</v>
      </c>
      <c r="F758" s="72" t="s">
        <v>15281</v>
      </c>
      <c r="G758" s="45"/>
      <c r="H758" s="45"/>
      <c r="I758" s="45"/>
      <c r="J758" s="45"/>
    </row>
    <row r="759" spans="1:10" ht="13.5" customHeight="1" x14ac:dyDescent="0.2">
      <c r="A759" s="85">
        <v>86111604</v>
      </c>
      <c r="B759" s="69" t="str">
        <f ca="1">IFERROR(INDEX(UNSPSCDes,MATCH(INDIRECT(ADDRESS(ROW(),COLUMN()-1,4)),UNSPSCCode,0)),"")</f>
        <v>Educación para empleados</v>
      </c>
      <c r="C759" s="81" t="s">
        <v>1450</v>
      </c>
      <c r="D759" s="81">
        <v>2</v>
      </c>
      <c r="E759" s="71">
        <v>45000</v>
      </c>
      <c r="F759" s="70">
        <f ca="1">INDIRECT(ADDRESS(ROW(),COLUMN()-2,4))*INDIRECT(ADDRESS(ROW(),COLUMN()-1,4))</f>
        <v>90000</v>
      </c>
      <c r="G759" s="45"/>
      <c r="H759" s="45"/>
      <c r="I759" s="45"/>
      <c r="J759" s="45"/>
    </row>
    <row r="760" spans="1:10" ht="14.1" customHeight="1" x14ac:dyDescent="0.2">
      <c r="A760" s="45"/>
      <c r="B760" s="45"/>
      <c r="C760" s="45"/>
      <c r="D760" s="45"/>
      <c r="E760" s="73" t="s">
        <v>12552</v>
      </c>
      <c r="F760" s="74">
        <f ca="1">SUM(Table360[MONTO TOTAL ESTIMADO])</f>
        <v>90000</v>
      </c>
      <c r="G760" s="45"/>
      <c r="H760" s="45" t="str">
        <f>C752</f>
        <v>Servicios</v>
      </c>
      <c r="I760" s="45" t="str">
        <f>E752</f>
        <v>No</v>
      </c>
      <c r="J760" s="45" t="str">
        <f>D752</f>
        <v>Compras por debajo del Umbral</v>
      </c>
    </row>
    <row r="761" spans="1:10" ht="14.1" customHeight="1" thickBot="1" x14ac:dyDescent="0.25">
      <c r="A761" s="45"/>
      <c r="B761" s="45"/>
      <c r="C761" s="45"/>
      <c r="D761" s="45"/>
      <c r="E761" s="95"/>
      <c r="F761" s="74"/>
      <c r="G761" s="45"/>
      <c r="H761" s="45"/>
      <c r="I761" s="45"/>
      <c r="J761" s="45"/>
    </row>
    <row r="762" spans="1:10" ht="33.75" customHeight="1" thickBot="1" x14ac:dyDescent="0.25">
      <c r="A762" s="64" t="s">
        <v>16383</v>
      </c>
      <c r="B762" s="64" t="s">
        <v>161</v>
      </c>
      <c r="C762" s="64" t="s">
        <v>11726</v>
      </c>
      <c r="D762" s="64" t="s">
        <v>14379</v>
      </c>
      <c r="E762" s="64" t="s">
        <v>10964</v>
      </c>
      <c r="F762" s="64" t="s">
        <v>11097</v>
      </c>
      <c r="G762" s="45"/>
      <c r="H762" s="45"/>
      <c r="I762" s="45"/>
      <c r="J762" s="45"/>
    </row>
    <row r="763" spans="1:10" ht="13.5" customHeight="1" thickBot="1" x14ac:dyDescent="0.25">
      <c r="A763" s="66" t="s">
        <v>18879</v>
      </c>
      <c r="B763" s="66" t="s">
        <v>18880</v>
      </c>
      <c r="C763" s="66" t="s">
        <v>6800</v>
      </c>
      <c r="D763" s="66" t="s">
        <v>1876</v>
      </c>
      <c r="E763" s="66" t="s">
        <v>8857</v>
      </c>
      <c r="F763" s="66"/>
      <c r="G763" s="45"/>
      <c r="H763" s="45"/>
      <c r="I763" s="45"/>
      <c r="J763" s="45"/>
    </row>
    <row r="764" spans="1:10" ht="14.1" customHeight="1" thickBot="1" x14ac:dyDescent="0.25">
      <c r="A764" s="103" t="s">
        <v>14829</v>
      </c>
      <c r="B764" s="67" t="s">
        <v>8531</v>
      </c>
      <c r="C764" s="76">
        <v>42741</v>
      </c>
      <c r="D764" s="103" t="s">
        <v>9388</v>
      </c>
      <c r="E764" s="67" t="s">
        <v>13095</v>
      </c>
      <c r="F764" s="66" t="s">
        <v>3081</v>
      </c>
      <c r="G764" s="45"/>
      <c r="H764" s="45"/>
      <c r="I764" s="45"/>
      <c r="J764" s="45"/>
    </row>
    <row r="765" spans="1:10" ht="14.1" customHeight="1" thickBot="1" x14ac:dyDescent="0.25">
      <c r="A765" s="104"/>
      <c r="B765" s="67" t="s">
        <v>1787</v>
      </c>
      <c r="C765" s="97">
        <f>IF(C764="","",IF(AND(MONTH(C764)&gt;=1,MONTH(C764)&lt;=3),1,IF(AND(MONTH(C764)&gt;=4,MONTH(C764)&lt;=6),2,IF(AND(MONTH(C764)&gt;=7,MONTH(C764)&lt;=9),3,4))))</f>
        <v>1</v>
      </c>
      <c r="D765" s="104"/>
      <c r="E765" s="67" t="s">
        <v>2418</v>
      </c>
      <c r="F765" s="66" t="s">
        <v>11114</v>
      </c>
      <c r="G765" s="45"/>
      <c r="H765" s="45"/>
      <c r="I765" s="45"/>
      <c r="J765" s="45"/>
    </row>
    <row r="766" spans="1:10" ht="14.1" customHeight="1" thickBot="1" x14ac:dyDescent="0.25">
      <c r="A766" s="104"/>
      <c r="B766" s="67" t="s">
        <v>12944</v>
      </c>
      <c r="C766" s="76">
        <v>42744</v>
      </c>
      <c r="D766" s="104"/>
      <c r="E766" s="67" t="s">
        <v>3074</v>
      </c>
      <c r="F766" s="66" t="s">
        <v>11114</v>
      </c>
      <c r="G766" s="45"/>
      <c r="H766" s="45"/>
      <c r="I766" s="45"/>
      <c r="J766" s="45"/>
    </row>
    <row r="767" spans="1:10" ht="14.1" customHeight="1" thickBot="1" x14ac:dyDescent="0.25">
      <c r="A767" s="104"/>
      <c r="B767" s="67" t="s">
        <v>1787</v>
      </c>
      <c r="C767" s="97">
        <f>IF(C766="","",IF(AND(MONTH(C766)&gt;=1,MONTH(C766)&lt;=3),1,IF(AND(MONTH(C766)&gt;=4,MONTH(C766)&lt;=6),2,IF(AND(MONTH(C766)&gt;=7,MONTH(C766)&lt;=9),3,4))))</f>
        <v>1</v>
      </c>
      <c r="D767" s="104"/>
      <c r="E767" s="67" t="s">
        <v>13194</v>
      </c>
      <c r="F767" s="66" t="s">
        <v>11114</v>
      </c>
      <c r="G767" s="45"/>
      <c r="H767" s="45"/>
      <c r="I767" s="45"/>
      <c r="J767" s="45"/>
    </row>
    <row r="768" spans="1:10" ht="14.1" customHeight="1" thickBot="1" x14ac:dyDescent="0.25">
      <c r="A768" s="45"/>
      <c r="B768" s="45"/>
      <c r="C768" s="45"/>
      <c r="D768" s="45"/>
      <c r="E768" s="45"/>
      <c r="F768" s="45"/>
      <c r="G768" s="45"/>
      <c r="H768" s="45"/>
      <c r="I768" s="45"/>
      <c r="J768" s="45"/>
    </row>
    <row r="769" spans="1:10" ht="14.1" customHeight="1" thickBot="1" x14ac:dyDescent="0.25">
      <c r="A769" s="72" t="s">
        <v>15736</v>
      </c>
      <c r="B769" s="72" t="s">
        <v>16147</v>
      </c>
      <c r="C769" s="72" t="s">
        <v>15642</v>
      </c>
      <c r="D769" s="72" t="s">
        <v>15252</v>
      </c>
      <c r="E769" s="72" t="s">
        <v>6934</v>
      </c>
      <c r="F769" s="72" t="s">
        <v>15281</v>
      </c>
      <c r="G769" s="45"/>
      <c r="H769" s="45"/>
      <c r="I769" s="45"/>
      <c r="J769" s="45"/>
    </row>
    <row r="770" spans="1:10" ht="13.5" customHeight="1" x14ac:dyDescent="0.2">
      <c r="A770" s="85">
        <v>80121704</v>
      </c>
      <c r="B770" s="69" t="str">
        <f ca="1">IFERROR(INDEX(UNSPSCDes,MATCH(INDIRECT(ADDRESS(ROW(),COLUMN()-1,4)),UNSPSCCode,0)),"")</f>
        <v>Servicios legales sobre contratos</v>
      </c>
      <c r="C770" s="81" t="s">
        <v>1450</v>
      </c>
      <c r="D770" s="81">
        <v>1</v>
      </c>
      <c r="E770" s="71">
        <v>20000</v>
      </c>
      <c r="F770" s="70">
        <f ca="1">INDIRECT(ADDRESS(ROW(),COLUMN()-2,4))*INDIRECT(ADDRESS(ROW(),COLUMN()-1,4))</f>
        <v>20000</v>
      </c>
      <c r="G770" s="45"/>
      <c r="H770" s="45"/>
      <c r="I770" s="45"/>
      <c r="J770" s="45"/>
    </row>
    <row r="771" spans="1:10" ht="14.1" customHeight="1" x14ac:dyDescent="0.2">
      <c r="A771" s="45"/>
      <c r="B771" s="45"/>
      <c r="C771" s="45"/>
      <c r="D771" s="45"/>
      <c r="E771" s="73" t="s">
        <v>12552</v>
      </c>
      <c r="F771" s="74">
        <f ca="1">SUM(Table361[MONTO TOTAL ESTIMADO])</f>
        <v>20000</v>
      </c>
      <c r="G771" s="45"/>
      <c r="H771" s="45" t="str">
        <f>C763</f>
        <v>Servicios</v>
      </c>
      <c r="I771" s="45" t="str">
        <f>E763</f>
        <v>Sí</v>
      </c>
      <c r="J771" s="45" t="str">
        <f>D763</f>
        <v>Comparacion de Precios</v>
      </c>
    </row>
    <row r="772" spans="1:10" ht="14.1" customHeight="1" thickBot="1" x14ac:dyDescent="0.25">
      <c r="A772" s="45"/>
      <c r="B772" s="45"/>
      <c r="C772" s="45"/>
      <c r="D772" s="45"/>
      <c r="E772" s="95"/>
      <c r="F772" s="74"/>
      <c r="G772" s="45"/>
      <c r="H772" s="45"/>
      <c r="I772" s="45"/>
      <c r="J772" s="45"/>
    </row>
    <row r="773" spans="1:10" ht="33.75" customHeight="1" thickBot="1" x14ac:dyDescent="0.25">
      <c r="A773" s="64" t="s">
        <v>16383</v>
      </c>
      <c r="B773" s="64" t="s">
        <v>161</v>
      </c>
      <c r="C773" s="64" t="s">
        <v>11726</v>
      </c>
      <c r="D773" s="64" t="s">
        <v>14379</v>
      </c>
      <c r="E773" s="64" t="s">
        <v>10964</v>
      </c>
      <c r="F773" s="64" t="s">
        <v>11097</v>
      </c>
      <c r="G773" s="45"/>
      <c r="H773" s="45"/>
      <c r="I773" s="45"/>
      <c r="J773" s="45"/>
    </row>
    <row r="774" spans="1:10" ht="13.5" customHeight="1" thickBot="1" x14ac:dyDescent="0.25">
      <c r="A774" s="66" t="s">
        <v>18879</v>
      </c>
      <c r="B774" s="66" t="s">
        <v>18880</v>
      </c>
      <c r="C774" s="66" t="s">
        <v>6800</v>
      </c>
      <c r="D774" s="66" t="s">
        <v>1876</v>
      </c>
      <c r="E774" s="66" t="s">
        <v>8857</v>
      </c>
      <c r="F774" s="66"/>
      <c r="G774" s="45"/>
      <c r="H774" s="45"/>
      <c r="I774" s="45"/>
      <c r="J774" s="45"/>
    </row>
    <row r="775" spans="1:10" ht="14.1" customHeight="1" thickBot="1" x14ac:dyDescent="0.25">
      <c r="A775" s="103" t="s">
        <v>14829</v>
      </c>
      <c r="B775" s="67" t="s">
        <v>8531</v>
      </c>
      <c r="C775" s="76">
        <v>42919</v>
      </c>
      <c r="D775" s="103" t="s">
        <v>9388</v>
      </c>
      <c r="E775" s="67" t="s">
        <v>13095</v>
      </c>
      <c r="F775" s="66" t="s">
        <v>3081</v>
      </c>
      <c r="G775" s="45"/>
      <c r="H775" s="45"/>
      <c r="I775" s="45"/>
      <c r="J775" s="45"/>
    </row>
    <row r="776" spans="1:10" ht="14.1" customHeight="1" thickBot="1" x14ac:dyDescent="0.25">
      <c r="A776" s="104"/>
      <c r="B776" s="67" t="s">
        <v>1787</v>
      </c>
      <c r="C776" s="97">
        <f>IF(C775="","",IF(AND(MONTH(C775)&gt;=1,MONTH(C775)&lt;=3),1,IF(AND(MONTH(C775)&gt;=4,MONTH(C775)&lt;=6),2,IF(AND(MONTH(C775)&gt;=7,MONTH(C775)&lt;=9),3,4))))</f>
        <v>3</v>
      </c>
      <c r="D776" s="104"/>
      <c r="E776" s="67" t="s">
        <v>2418</v>
      </c>
      <c r="F776" s="66" t="s">
        <v>11114</v>
      </c>
      <c r="G776" s="45"/>
      <c r="H776" s="45"/>
      <c r="I776" s="45"/>
      <c r="J776" s="45"/>
    </row>
    <row r="777" spans="1:10" ht="14.1" customHeight="1" thickBot="1" x14ac:dyDescent="0.25">
      <c r="A777" s="104"/>
      <c r="B777" s="67" t="s">
        <v>12944</v>
      </c>
      <c r="C777" s="76">
        <v>42921</v>
      </c>
      <c r="D777" s="104"/>
      <c r="E777" s="67" t="s">
        <v>3074</v>
      </c>
      <c r="F777" s="66" t="s">
        <v>11114</v>
      </c>
      <c r="G777" s="45"/>
      <c r="H777" s="45"/>
      <c r="I777" s="45"/>
      <c r="J777" s="45"/>
    </row>
    <row r="778" spans="1:10" ht="14.1" customHeight="1" thickBot="1" x14ac:dyDescent="0.25">
      <c r="A778" s="104"/>
      <c r="B778" s="67" t="s">
        <v>1787</v>
      </c>
      <c r="C778" s="97">
        <f>IF(C777="","",IF(AND(MONTH(C777)&gt;=1,MONTH(C777)&lt;=3),1,IF(AND(MONTH(C777)&gt;=4,MONTH(C777)&lt;=6),2,IF(AND(MONTH(C777)&gt;=7,MONTH(C777)&lt;=9),3,4))))</f>
        <v>3</v>
      </c>
      <c r="D778" s="104"/>
      <c r="E778" s="67" t="s">
        <v>13194</v>
      </c>
      <c r="F778" s="66" t="s">
        <v>11114</v>
      </c>
      <c r="G778" s="45"/>
      <c r="H778" s="45"/>
      <c r="I778" s="45"/>
      <c r="J778" s="45"/>
    </row>
    <row r="779" spans="1:10" ht="14.1" customHeight="1" thickBot="1" x14ac:dyDescent="0.25">
      <c r="A779" s="45"/>
      <c r="B779" s="45"/>
      <c r="C779" s="45"/>
      <c r="D779" s="45"/>
      <c r="E779" s="45"/>
      <c r="F779" s="45"/>
      <c r="G779" s="45"/>
      <c r="H779" s="45"/>
      <c r="I779" s="45"/>
      <c r="J779" s="45"/>
    </row>
    <row r="780" spans="1:10" ht="14.1" customHeight="1" thickBot="1" x14ac:dyDescent="0.25">
      <c r="A780" s="72" t="s">
        <v>15736</v>
      </c>
      <c r="B780" s="72" t="s">
        <v>16147</v>
      </c>
      <c r="C780" s="72" t="s">
        <v>15642</v>
      </c>
      <c r="D780" s="72" t="s">
        <v>15252</v>
      </c>
      <c r="E780" s="72" t="s">
        <v>6934</v>
      </c>
      <c r="F780" s="72" t="s">
        <v>15281</v>
      </c>
      <c r="G780" s="45"/>
      <c r="H780" s="45"/>
      <c r="I780" s="45"/>
      <c r="J780" s="45"/>
    </row>
    <row r="781" spans="1:10" ht="13.5" customHeight="1" x14ac:dyDescent="0.2">
      <c r="A781" s="85">
        <v>80121704</v>
      </c>
      <c r="B781" s="69" t="str">
        <f ca="1">IFERROR(INDEX(UNSPSCDes,MATCH(INDIRECT(ADDRESS(ROW(),COLUMN()-1,4)),UNSPSCCode,0)),"")</f>
        <v>Servicios legales sobre contratos</v>
      </c>
      <c r="C781" s="81" t="s">
        <v>1450</v>
      </c>
      <c r="D781" s="81">
        <v>1</v>
      </c>
      <c r="E781" s="71">
        <v>20000</v>
      </c>
      <c r="F781" s="70">
        <f ca="1">INDIRECT(ADDRESS(ROW(),COLUMN()-2,4))*INDIRECT(ADDRESS(ROW(),COLUMN()-1,4))</f>
        <v>20000</v>
      </c>
      <c r="G781" s="45"/>
      <c r="H781" s="45"/>
      <c r="I781" s="45"/>
      <c r="J781" s="45"/>
    </row>
    <row r="782" spans="1:10" ht="14.1" customHeight="1" x14ac:dyDescent="0.2">
      <c r="A782" s="45"/>
      <c r="B782" s="45"/>
      <c r="C782" s="45"/>
      <c r="D782" s="45"/>
      <c r="E782" s="73" t="s">
        <v>12552</v>
      </c>
      <c r="F782" s="74">
        <f ca="1">SUM(Table364[MONTO TOTAL ESTIMADO])</f>
        <v>20000</v>
      </c>
      <c r="G782" s="45"/>
      <c r="H782" s="45" t="str">
        <f>C774</f>
        <v>Servicios</v>
      </c>
      <c r="I782" s="45" t="str">
        <f>E774</f>
        <v>Sí</v>
      </c>
      <c r="J782" s="45" t="str">
        <f>D774</f>
        <v>Comparacion de Precios</v>
      </c>
    </row>
    <row r="783" spans="1:10" ht="14.1" customHeight="1" thickBot="1" x14ac:dyDescent="0.25">
      <c r="A783" s="45"/>
      <c r="B783" s="45"/>
      <c r="C783" s="45"/>
      <c r="D783" s="45"/>
      <c r="E783" s="95"/>
      <c r="F783" s="74"/>
      <c r="G783" s="45"/>
      <c r="H783" s="45"/>
      <c r="I783" s="45"/>
      <c r="J783" s="45"/>
    </row>
    <row r="784" spans="1:10" ht="33.75" customHeight="1" thickBot="1" x14ac:dyDescent="0.25">
      <c r="A784" s="64" t="s">
        <v>16383</v>
      </c>
      <c r="B784" s="64" t="s">
        <v>161</v>
      </c>
      <c r="C784" s="64" t="s">
        <v>11726</v>
      </c>
      <c r="D784" s="64" t="s">
        <v>14379</v>
      </c>
      <c r="E784" s="64" t="s">
        <v>10964</v>
      </c>
      <c r="F784" s="64" t="s">
        <v>11097</v>
      </c>
      <c r="G784" s="45"/>
      <c r="H784" s="45"/>
      <c r="I784" s="45"/>
      <c r="J784" s="45"/>
    </row>
    <row r="785" spans="1:10" ht="13.5" customHeight="1" thickBot="1" x14ac:dyDescent="0.25">
      <c r="A785" s="66" t="s">
        <v>18879</v>
      </c>
      <c r="B785" s="66" t="s">
        <v>18880</v>
      </c>
      <c r="C785" s="66" t="s">
        <v>6800</v>
      </c>
      <c r="D785" s="66" t="s">
        <v>17483</v>
      </c>
      <c r="E785" s="66" t="s">
        <v>8857</v>
      </c>
      <c r="F785" s="66"/>
      <c r="G785" s="45"/>
      <c r="H785" s="45"/>
      <c r="I785" s="45"/>
      <c r="J785" s="45"/>
    </row>
    <row r="786" spans="1:10" ht="14.1" customHeight="1" thickBot="1" x14ac:dyDescent="0.25">
      <c r="A786" s="103" t="s">
        <v>14829</v>
      </c>
      <c r="B786" s="67" t="s">
        <v>8531</v>
      </c>
      <c r="C786" s="76">
        <v>43073</v>
      </c>
      <c r="D786" s="103" t="s">
        <v>9388</v>
      </c>
      <c r="E786" s="67" t="s">
        <v>13095</v>
      </c>
      <c r="F786" s="66" t="s">
        <v>3081</v>
      </c>
      <c r="G786" s="45"/>
      <c r="H786" s="45"/>
      <c r="I786" s="45"/>
      <c r="J786" s="45"/>
    </row>
    <row r="787" spans="1:10" ht="14.1" customHeight="1" thickBot="1" x14ac:dyDescent="0.25">
      <c r="A787" s="104"/>
      <c r="B787" s="67" t="s">
        <v>1787</v>
      </c>
      <c r="C787" s="97">
        <f>IF(C786="","",IF(AND(MONTH(C786)&gt;=1,MONTH(C786)&lt;=3),1,IF(AND(MONTH(C786)&gt;=4,MONTH(C786)&lt;=6),2,IF(AND(MONTH(C786)&gt;=7,MONTH(C786)&lt;=9),3,4))))</f>
        <v>4</v>
      </c>
      <c r="D787" s="104"/>
      <c r="E787" s="67" t="s">
        <v>2418</v>
      </c>
      <c r="F787" s="66" t="s">
        <v>11114</v>
      </c>
      <c r="G787" s="45"/>
      <c r="H787" s="45"/>
      <c r="I787" s="45"/>
      <c r="J787" s="45"/>
    </row>
    <row r="788" spans="1:10" ht="14.1" customHeight="1" thickBot="1" x14ac:dyDescent="0.25">
      <c r="A788" s="104"/>
      <c r="B788" s="67" t="s">
        <v>12944</v>
      </c>
      <c r="C788" s="76">
        <v>43076</v>
      </c>
      <c r="D788" s="104"/>
      <c r="E788" s="67" t="s">
        <v>3074</v>
      </c>
      <c r="F788" s="66" t="s">
        <v>11114</v>
      </c>
      <c r="G788" s="45"/>
      <c r="H788" s="45"/>
      <c r="I788" s="45"/>
      <c r="J788" s="45"/>
    </row>
    <row r="789" spans="1:10" ht="14.1" customHeight="1" thickBot="1" x14ac:dyDescent="0.25">
      <c r="A789" s="104"/>
      <c r="B789" s="67" t="s">
        <v>1787</v>
      </c>
      <c r="C789" s="97">
        <f>IF(C788="","",IF(AND(MONTH(C788)&gt;=1,MONTH(C788)&lt;=3),1,IF(AND(MONTH(C788)&gt;=4,MONTH(C788)&lt;=6),2,IF(AND(MONTH(C788)&gt;=7,MONTH(C788)&lt;=9),3,4))))</f>
        <v>4</v>
      </c>
      <c r="D789" s="104"/>
      <c r="E789" s="67" t="s">
        <v>13194</v>
      </c>
      <c r="F789" s="66" t="s">
        <v>11114</v>
      </c>
      <c r="G789" s="45"/>
      <c r="H789" s="45"/>
      <c r="I789" s="45"/>
      <c r="J789" s="45"/>
    </row>
    <row r="790" spans="1:10" ht="14.1" customHeight="1" thickBot="1" x14ac:dyDescent="0.25">
      <c r="A790" s="45"/>
      <c r="B790" s="45"/>
      <c r="C790" s="45"/>
      <c r="D790" s="45"/>
      <c r="E790" s="45"/>
      <c r="F790" s="45"/>
      <c r="G790" s="45"/>
      <c r="H790" s="45"/>
      <c r="I790" s="45"/>
      <c r="J790" s="45"/>
    </row>
    <row r="791" spans="1:10" ht="14.1" customHeight="1" thickBot="1" x14ac:dyDescent="0.25">
      <c r="A791" s="72" t="s">
        <v>15736</v>
      </c>
      <c r="B791" s="72" t="s">
        <v>16147</v>
      </c>
      <c r="C791" s="72" t="s">
        <v>15642</v>
      </c>
      <c r="D791" s="72" t="s">
        <v>15252</v>
      </c>
      <c r="E791" s="72" t="s">
        <v>6934</v>
      </c>
      <c r="F791" s="72" t="s">
        <v>15281</v>
      </c>
      <c r="G791" s="45"/>
      <c r="H791" s="45"/>
      <c r="I791" s="45"/>
      <c r="J791" s="45"/>
    </row>
    <row r="792" spans="1:10" ht="13.5" customHeight="1" x14ac:dyDescent="0.2">
      <c r="A792" s="85">
        <v>80121704</v>
      </c>
      <c r="B792" s="69" t="str">
        <f ca="1">IFERROR(INDEX(UNSPSCDes,MATCH(INDIRECT(ADDRESS(ROW(),COLUMN()-1,4)),UNSPSCCode,0)),"")</f>
        <v>Servicios legales sobre contratos</v>
      </c>
      <c r="C792" s="81" t="s">
        <v>1450</v>
      </c>
      <c r="D792" s="81">
        <v>1</v>
      </c>
      <c r="E792" s="71">
        <v>20000</v>
      </c>
      <c r="F792" s="70">
        <f ca="1">INDIRECT(ADDRESS(ROW(),COLUMN()-2,4))*INDIRECT(ADDRESS(ROW(),COLUMN()-1,4))</f>
        <v>20000</v>
      </c>
      <c r="G792" s="45"/>
      <c r="H792" s="45"/>
      <c r="I792" s="45"/>
      <c r="J792" s="45"/>
    </row>
    <row r="793" spans="1:10" ht="14.1" customHeight="1" x14ac:dyDescent="0.2">
      <c r="A793" s="45"/>
      <c r="B793" s="45"/>
      <c r="C793" s="45"/>
      <c r="D793" s="45"/>
      <c r="E793" s="73" t="s">
        <v>12552</v>
      </c>
      <c r="F793" s="74">
        <f ca="1">SUM(Table367[MONTO TOTAL ESTIMADO])</f>
        <v>20000</v>
      </c>
      <c r="G793" s="45"/>
      <c r="H793" s="45" t="str">
        <f>C785</f>
        <v>Servicios</v>
      </c>
      <c r="I793" s="45" t="str">
        <f>E785</f>
        <v>Sí</v>
      </c>
      <c r="J793" s="45" t="str">
        <f>D785</f>
        <v>Compras Menores</v>
      </c>
    </row>
    <row r="794" spans="1:10" ht="14.1" customHeight="1" thickBot="1" x14ac:dyDescent="0.25">
      <c r="A794" s="45"/>
      <c r="B794" s="45"/>
      <c r="C794" s="45"/>
      <c r="D794" s="45"/>
      <c r="E794" s="95"/>
      <c r="F794" s="74"/>
      <c r="G794" s="45"/>
      <c r="H794" s="45"/>
      <c r="I794" s="45"/>
      <c r="J794" s="45"/>
    </row>
    <row r="795" spans="1:10" ht="33.75" customHeight="1" thickBot="1" x14ac:dyDescent="0.25">
      <c r="A795" s="64" t="s">
        <v>16383</v>
      </c>
      <c r="B795" s="64" t="s">
        <v>161</v>
      </c>
      <c r="C795" s="64" t="s">
        <v>11726</v>
      </c>
      <c r="D795" s="64" t="s">
        <v>14379</v>
      </c>
      <c r="E795" s="64" t="s">
        <v>10964</v>
      </c>
      <c r="F795" s="64" t="s">
        <v>11097</v>
      </c>
      <c r="G795" s="45"/>
      <c r="H795" s="45"/>
      <c r="I795" s="45"/>
      <c r="J795" s="45"/>
    </row>
    <row r="796" spans="1:10" ht="13.5" customHeight="1" thickBot="1" x14ac:dyDescent="0.25">
      <c r="A796" s="66" t="s">
        <v>18881</v>
      </c>
      <c r="B796" s="66" t="s">
        <v>18882</v>
      </c>
      <c r="C796" s="66" t="s">
        <v>17798</v>
      </c>
      <c r="D796" s="66" t="s">
        <v>10173</v>
      </c>
      <c r="E796" s="66" t="s">
        <v>8857</v>
      </c>
      <c r="F796" s="66"/>
      <c r="G796" s="45"/>
      <c r="H796" s="45"/>
      <c r="I796" s="45"/>
      <c r="J796" s="45"/>
    </row>
    <row r="797" spans="1:10" ht="14.1" customHeight="1" thickBot="1" x14ac:dyDescent="0.25">
      <c r="A797" s="103" t="s">
        <v>14829</v>
      </c>
      <c r="B797" s="67" t="s">
        <v>8531</v>
      </c>
      <c r="C797" s="76">
        <v>42774</v>
      </c>
      <c r="D797" s="103" t="s">
        <v>9388</v>
      </c>
      <c r="E797" s="67" t="s">
        <v>13095</v>
      </c>
      <c r="F797" s="66" t="s">
        <v>3081</v>
      </c>
      <c r="G797" s="45"/>
      <c r="H797" s="45"/>
      <c r="I797" s="45"/>
      <c r="J797" s="45"/>
    </row>
    <row r="798" spans="1:10" ht="14.1" customHeight="1" thickBot="1" x14ac:dyDescent="0.25">
      <c r="A798" s="104"/>
      <c r="B798" s="67" t="s">
        <v>1787</v>
      </c>
      <c r="C798" s="98">
        <f>IF(C797="","",IF(AND(MONTH(C797)&gt;=1,MONTH(C797)&lt;=3),1,IF(AND(MONTH(C797)&gt;=4,MONTH(C797)&lt;=6),2,IF(AND(MONTH(C797)&gt;=7,MONTH(C797)&lt;=9),3,4))))</f>
        <v>1</v>
      </c>
      <c r="D798" s="104"/>
      <c r="E798" s="67" t="s">
        <v>2418</v>
      </c>
      <c r="F798" s="66" t="s">
        <v>11114</v>
      </c>
      <c r="G798" s="45"/>
      <c r="H798" s="45"/>
      <c r="I798" s="45"/>
      <c r="J798" s="45"/>
    </row>
    <row r="799" spans="1:10" ht="14.1" customHeight="1" thickBot="1" x14ac:dyDescent="0.25">
      <c r="A799" s="104"/>
      <c r="B799" s="67" t="s">
        <v>12944</v>
      </c>
      <c r="C799" s="76">
        <v>42775</v>
      </c>
      <c r="D799" s="104"/>
      <c r="E799" s="67" t="s">
        <v>3074</v>
      </c>
      <c r="F799" s="66" t="s">
        <v>11114</v>
      </c>
      <c r="G799" s="45"/>
      <c r="H799" s="45"/>
      <c r="I799" s="45"/>
      <c r="J799" s="45"/>
    </row>
    <row r="800" spans="1:10" ht="14.1" customHeight="1" thickBot="1" x14ac:dyDescent="0.25">
      <c r="A800" s="104"/>
      <c r="B800" s="67" t="s">
        <v>1787</v>
      </c>
      <c r="C800" s="98">
        <f>IF(C799="","",IF(AND(MONTH(C799)&gt;=1,MONTH(C799)&lt;=3),1,IF(AND(MONTH(C799)&gt;=4,MONTH(C799)&lt;=6),2,IF(AND(MONTH(C799)&gt;=7,MONTH(C799)&lt;=9),3,4))))</f>
        <v>1</v>
      </c>
      <c r="D800" s="104"/>
      <c r="E800" s="67" t="s">
        <v>13194</v>
      </c>
      <c r="F800" s="66" t="s">
        <v>11114</v>
      </c>
      <c r="G800" s="45"/>
      <c r="H800" s="45"/>
      <c r="I800" s="45"/>
      <c r="J800" s="45"/>
    </row>
    <row r="801" spans="1:10" ht="14.1" customHeight="1" thickBot="1" x14ac:dyDescent="0.25">
      <c r="A801" s="45"/>
      <c r="B801" s="45"/>
      <c r="C801" s="45"/>
      <c r="D801" s="45"/>
      <c r="E801" s="45"/>
      <c r="F801" s="45"/>
      <c r="G801" s="45"/>
      <c r="H801" s="45"/>
      <c r="I801" s="45"/>
      <c r="J801" s="45"/>
    </row>
    <row r="802" spans="1:10" ht="14.1" customHeight="1" thickBot="1" x14ac:dyDescent="0.25">
      <c r="A802" s="72" t="s">
        <v>15736</v>
      </c>
      <c r="B802" s="72" t="s">
        <v>16147</v>
      </c>
      <c r="C802" s="72" t="s">
        <v>15642</v>
      </c>
      <c r="D802" s="72" t="s">
        <v>15252</v>
      </c>
      <c r="E802" s="72" t="s">
        <v>6934</v>
      </c>
      <c r="F802" s="72" t="s">
        <v>15281</v>
      </c>
      <c r="G802" s="45"/>
      <c r="H802" s="45"/>
      <c r="I802" s="45"/>
      <c r="J802" s="45"/>
    </row>
    <row r="803" spans="1:10" ht="13.5" customHeight="1" x14ac:dyDescent="0.2">
      <c r="A803" s="85">
        <v>60101403</v>
      </c>
      <c r="B803" s="69" t="str">
        <f ca="1">IFERROR(INDEX(UNSPSCDes,MATCH(INDIRECT(ADDRESS(ROW(),COLUMN()-1,4)),UNSPSCCode,0)),"")</f>
        <v>Coronas de celebración</v>
      </c>
      <c r="C803" s="81" t="s">
        <v>1450</v>
      </c>
      <c r="D803" s="81">
        <v>2</v>
      </c>
      <c r="E803" s="71">
        <v>12100</v>
      </c>
      <c r="F803" s="70">
        <f ca="1">INDIRECT(ADDRESS(ROW(),COLUMN()-2,4))*INDIRECT(ADDRESS(ROW(),COLUMN()-1,4))</f>
        <v>24200</v>
      </c>
      <c r="G803" s="45"/>
      <c r="H803" s="45"/>
      <c r="I803" s="45"/>
      <c r="J803" s="45"/>
    </row>
    <row r="804" spans="1:10" ht="13.5" customHeight="1" x14ac:dyDescent="0.2">
      <c r="A804" s="85">
        <v>49101708</v>
      </c>
      <c r="B804" s="69" t="str">
        <f ca="1">IFERROR(INDEX(UNSPSCDes,MATCH(INDIRECT(ADDRESS(ROW(),COLUMN()-1,4)),UNSPSCCode,0)),"")</f>
        <v>Coronas</v>
      </c>
      <c r="C804" s="81" t="s">
        <v>1450</v>
      </c>
      <c r="D804" s="81">
        <v>6</v>
      </c>
      <c r="E804" s="71">
        <v>10000</v>
      </c>
      <c r="F804" s="70">
        <f ca="1">INDIRECT(ADDRESS(ROW(),COLUMN()-2,4))*INDIRECT(ADDRESS(ROW(),COLUMN()-1,4))</f>
        <v>60000</v>
      </c>
      <c r="G804" s="45"/>
      <c r="H804" s="45"/>
      <c r="I804" s="45"/>
      <c r="J804" s="45"/>
    </row>
    <row r="805" spans="1:10" ht="14.1" customHeight="1" x14ac:dyDescent="0.2">
      <c r="A805" s="45"/>
      <c r="B805" s="45"/>
      <c r="C805" s="45"/>
      <c r="D805" s="45"/>
      <c r="E805" s="73" t="s">
        <v>12552</v>
      </c>
      <c r="F805" s="74">
        <f ca="1">SUM(Table326[MONTO TOTAL ESTIMADO])</f>
        <v>84200</v>
      </c>
      <c r="G805" s="45"/>
      <c r="H805" s="45" t="str">
        <f>C796</f>
        <v>Bienes</v>
      </c>
      <c r="I805" s="45" t="str">
        <f>E796</f>
        <v>Sí</v>
      </c>
      <c r="J805" s="45" t="str">
        <f>D796</f>
        <v>Compras por debajo del Umbral</v>
      </c>
    </row>
    <row r="806" spans="1:10" ht="14.1" customHeight="1" thickBot="1" x14ac:dyDescent="0.25">
      <c r="A806" s="45"/>
      <c r="B806" s="45"/>
      <c r="C806" s="45"/>
      <c r="D806" s="45"/>
      <c r="E806" s="95"/>
      <c r="F806" s="74"/>
      <c r="G806" s="45"/>
      <c r="H806" s="45"/>
      <c r="I806" s="45"/>
      <c r="J806" s="45"/>
    </row>
    <row r="807" spans="1:10" ht="33.75" customHeight="1" thickBot="1" x14ac:dyDescent="0.25">
      <c r="A807" s="64" t="s">
        <v>16383</v>
      </c>
      <c r="B807" s="64" t="s">
        <v>161</v>
      </c>
      <c r="C807" s="64" t="s">
        <v>11726</v>
      </c>
      <c r="D807" s="64" t="s">
        <v>14379</v>
      </c>
      <c r="E807" s="64" t="s">
        <v>10964</v>
      </c>
      <c r="F807" s="64" t="s">
        <v>11097</v>
      </c>
      <c r="G807" s="45"/>
      <c r="H807" s="45"/>
      <c r="I807" s="45"/>
      <c r="J807" s="45"/>
    </row>
    <row r="808" spans="1:10" ht="13.5" customHeight="1" thickBot="1" x14ac:dyDescent="0.25">
      <c r="A808" s="66" t="s">
        <v>18881</v>
      </c>
      <c r="B808" s="66" t="s">
        <v>18882</v>
      </c>
      <c r="C808" s="66" t="s">
        <v>17798</v>
      </c>
      <c r="D808" s="66" t="s">
        <v>10173</v>
      </c>
      <c r="E808" s="66" t="s">
        <v>8857</v>
      </c>
      <c r="F808" s="66"/>
      <c r="G808" s="45"/>
      <c r="H808" s="45"/>
      <c r="I808" s="45"/>
      <c r="J808" s="45"/>
    </row>
    <row r="809" spans="1:10" ht="14.1" customHeight="1" thickBot="1" x14ac:dyDescent="0.25">
      <c r="A809" s="103" t="s">
        <v>14829</v>
      </c>
      <c r="B809" s="67" t="s">
        <v>8531</v>
      </c>
      <c r="C809" s="76">
        <v>42837</v>
      </c>
      <c r="D809" s="103" t="s">
        <v>9388</v>
      </c>
      <c r="E809" s="67" t="s">
        <v>13095</v>
      </c>
      <c r="F809" s="66" t="s">
        <v>3081</v>
      </c>
      <c r="G809" s="45"/>
      <c r="H809" s="45"/>
      <c r="I809" s="45"/>
      <c r="J809" s="45"/>
    </row>
    <row r="810" spans="1:10" ht="14.1" customHeight="1" thickBot="1" x14ac:dyDescent="0.25">
      <c r="A810" s="104"/>
      <c r="B810" s="67" t="s">
        <v>1787</v>
      </c>
      <c r="C810" s="98">
        <f>IF(C809="","",IF(AND(MONTH(C809)&gt;=1,MONTH(C809)&lt;=3),1,IF(AND(MONTH(C809)&gt;=4,MONTH(C809)&lt;=6),2,IF(AND(MONTH(C809)&gt;=7,MONTH(C809)&lt;=9),3,4))))</f>
        <v>2</v>
      </c>
      <c r="D810" s="104"/>
      <c r="E810" s="67" t="s">
        <v>2418</v>
      </c>
      <c r="F810" s="66" t="s">
        <v>11114</v>
      </c>
      <c r="G810" s="45"/>
      <c r="H810" s="45"/>
      <c r="I810" s="45"/>
      <c r="J810" s="45"/>
    </row>
    <row r="811" spans="1:10" ht="14.1" customHeight="1" thickBot="1" x14ac:dyDescent="0.25">
      <c r="A811" s="104"/>
      <c r="B811" s="67" t="s">
        <v>12944</v>
      </c>
      <c r="C811" s="76">
        <v>42838</v>
      </c>
      <c r="D811" s="104"/>
      <c r="E811" s="67" t="s">
        <v>3074</v>
      </c>
      <c r="F811" s="66" t="s">
        <v>11114</v>
      </c>
      <c r="G811" s="45"/>
      <c r="H811" s="45"/>
      <c r="I811" s="45"/>
      <c r="J811" s="45"/>
    </row>
    <row r="812" spans="1:10" ht="14.1" customHeight="1" thickBot="1" x14ac:dyDescent="0.25">
      <c r="A812" s="104"/>
      <c r="B812" s="67" t="s">
        <v>1787</v>
      </c>
      <c r="C812" s="98">
        <f>IF(C811="","",IF(AND(MONTH(C811)&gt;=1,MONTH(C811)&lt;=3),1,IF(AND(MONTH(C811)&gt;=4,MONTH(C811)&lt;=6),2,IF(AND(MONTH(C811)&gt;=7,MONTH(C811)&lt;=9),3,4))))</f>
        <v>2</v>
      </c>
      <c r="D812" s="104"/>
      <c r="E812" s="67" t="s">
        <v>13194</v>
      </c>
      <c r="F812" s="66" t="s">
        <v>11114</v>
      </c>
      <c r="G812" s="45"/>
      <c r="H812" s="45"/>
      <c r="I812" s="45"/>
      <c r="J812" s="45"/>
    </row>
    <row r="813" spans="1:10" ht="14.1" customHeight="1" thickBot="1" x14ac:dyDescent="0.25">
      <c r="A813" s="45"/>
      <c r="B813" s="45"/>
      <c r="C813" s="45"/>
      <c r="D813" s="45"/>
      <c r="E813" s="45"/>
      <c r="F813" s="45"/>
      <c r="G813" s="45"/>
      <c r="H813" s="45"/>
      <c r="I813" s="45"/>
      <c r="J813" s="45"/>
    </row>
    <row r="814" spans="1:10" ht="14.1" customHeight="1" thickBot="1" x14ac:dyDescent="0.25">
      <c r="A814" s="72" t="s">
        <v>15736</v>
      </c>
      <c r="B814" s="72" t="s">
        <v>16147</v>
      </c>
      <c r="C814" s="72" t="s">
        <v>15642</v>
      </c>
      <c r="D814" s="72" t="s">
        <v>15252</v>
      </c>
      <c r="E814" s="72" t="s">
        <v>6934</v>
      </c>
      <c r="F814" s="72" t="s">
        <v>15281</v>
      </c>
      <c r="G814" s="45"/>
      <c r="H814" s="45"/>
      <c r="I814" s="45"/>
      <c r="J814" s="45"/>
    </row>
    <row r="815" spans="1:10" ht="13.5" customHeight="1" x14ac:dyDescent="0.2">
      <c r="A815" s="85">
        <v>49101708</v>
      </c>
      <c r="B815" s="69" t="str">
        <f ca="1">IFERROR(INDEX(UNSPSCDes,MATCH(INDIRECT(ADDRESS(ROW(),COLUMN()-1,4)),UNSPSCCode,0)),"")</f>
        <v>Coronas</v>
      </c>
      <c r="C815" s="81" t="s">
        <v>1450</v>
      </c>
      <c r="D815" s="81">
        <v>6</v>
      </c>
      <c r="E815" s="71">
        <v>10000</v>
      </c>
      <c r="F815" s="70">
        <f ca="1">INDIRECT(ADDRESS(ROW(),COLUMN()-2,4))*INDIRECT(ADDRESS(ROW(),COLUMN()-1,4))</f>
        <v>60000</v>
      </c>
      <c r="G815" s="45"/>
      <c r="H815" s="45"/>
      <c r="I815" s="45"/>
      <c r="J815" s="45"/>
    </row>
    <row r="816" spans="1:10" ht="14.1" customHeight="1" x14ac:dyDescent="0.2">
      <c r="A816" s="45"/>
      <c r="B816" s="45"/>
      <c r="C816" s="45"/>
      <c r="D816" s="45"/>
      <c r="E816" s="73" t="s">
        <v>12552</v>
      </c>
      <c r="F816" s="74">
        <f ca="1">SUM(Table344[MONTO TOTAL ESTIMADO])</f>
        <v>60000</v>
      </c>
      <c r="G816" s="45"/>
      <c r="H816" s="45" t="str">
        <f>C808</f>
        <v>Bienes</v>
      </c>
      <c r="I816" s="45" t="str">
        <f>E808</f>
        <v>Sí</v>
      </c>
      <c r="J816" s="45" t="str">
        <f>D808</f>
        <v>Compras por debajo del Umbral</v>
      </c>
    </row>
    <row r="817" spans="1:10" ht="14.1" customHeight="1" thickBot="1" x14ac:dyDescent="0.25">
      <c r="A817" s="45"/>
      <c r="B817" s="45"/>
      <c r="C817" s="45"/>
      <c r="D817" s="45"/>
      <c r="E817" s="95"/>
      <c r="F817" s="74"/>
      <c r="G817" s="45"/>
      <c r="H817" s="45"/>
      <c r="I817" s="45"/>
      <c r="J817" s="45"/>
    </row>
    <row r="818" spans="1:10" ht="33.75" customHeight="1" thickBot="1" x14ac:dyDescent="0.25">
      <c r="A818" s="64" t="s">
        <v>16383</v>
      </c>
      <c r="B818" s="64" t="s">
        <v>161</v>
      </c>
      <c r="C818" s="64" t="s">
        <v>11726</v>
      </c>
      <c r="D818" s="64" t="s">
        <v>14379</v>
      </c>
      <c r="E818" s="64" t="s">
        <v>10964</v>
      </c>
      <c r="F818" s="64" t="s">
        <v>11097</v>
      </c>
      <c r="G818" s="45"/>
      <c r="H818" s="45"/>
      <c r="I818" s="45"/>
      <c r="J818" s="45"/>
    </row>
    <row r="819" spans="1:10" ht="13.5" customHeight="1" thickBot="1" x14ac:dyDescent="0.25">
      <c r="A819" s="66" t="s">
        <v>18881</v>
      </c>
      <c r="B819" s="66" t="s">
        <v>18882</v>
      </c>
      <c r="C819" s="66" t="s">
        <v>17798</v>
      </c>
      <c r="D819" s="66" t="s">
        <v>10173</v>
      </c>
      <c r="E819" s="66" t="s">
        <v>8857</v>
      </c>
      <c r="F819" s="66"/>
      <c r="G819" s="45"/>
      <c r="H819" s="45"/>
      <c r="I819" s="45"/>
      <c r="J819" s="45"/>
    </row>
    <row r="820" spans="1:10" ht="14.1" customHeight="1" thickBot="1" x14ac:dyDescent="0.25">
      <c r="A820" s="103" t="s">
        <v>14829</v>
      </c>
      <c r="B820" s="67" t="s">
        <v>8531</v>
      </c>
      <c r="C820" s="76">
        <v>42932</v>
      </c>
      <c r="D820" s="103" t="s">
        <v>9388</v>
      </c>
      <c r="E820" s="67" t="s">
        <v>13095</v>
      </c>
      <c r="F820" s="66" t="s">
        <v>3081</v>
      </c>
      <c r="G820" s="45"/>
      <c r="H820" s="45"/>
      <c r="I820" s="45"/>
      <c r="J820" s="45"/>
    </row>
    <row r="821" spans="1:10" ht="14.1" customHeight="1" thickBot="1" x14ac:dyDescent="0.25">
      <c r="A821" s="104"/>
      <c r="B821" s="67" t="s">
        <v>1787</v>
      </c>
      <c r="C821" s="98">
        <f>IF(C820="","",IF(AND(MONTH(C820)&gt;=1,MONTH(C820)&lt;=3),1,IF(AND(MONTH(C820)&gt;=4,MONTH(C820)&lt;=6),2,IF(AND(MONTH(C820)&gt;=7,MONTH(C820)&lt;=9),3,4))))</f>
        <v>3</v>
      </c>
      <c r="D821" s="104"/>
      <c r="E821" s="67" t="s">
        <v>2418</v>
      </c>
      <c r="F821" s="66" t="s">
        <v>11114</v>
      </c>
      <c r="G821" s="45"/>
      <c r="H821" s="45"/>
      <c r="I821" s="45"/>
      <c r="J821" s="45"/>
    </row>
    <row r="822" spans="1:10" ht="14.1" customHeight="1" thickBot="1" x14ac:dyDescent="0.25">
      <c r="A822" s="104"/>
      <c r="B822" s="67" t="s">
        <v>12944</v>
      </c>
      <c r="C822" s="76">
        <v>42933</v>
      </c>
      <c r="D822" s="104"/>
      <c r="E822" s="67" t="s">
        <v>3074</v>
      </c>
      <c r="F822" s="66" t="s">
        <v>11114</v>
      </c>
      <c r="G822" s="45"/>
      <c r="H822" s="45"/>
      <c r="I822" s="45"/>
      <c r="J822" s="45"/>
    </row>
    <row r="823" spans="1:10" ht="14.1" customHeight="1" thickBot="1" x14ac:dyDescent="0.25">
      <c r="A823" s="104"/>
      <c r="B823" s="67" t="s">
        <v>1787</v>
      </c>
      <c r="C823" s="98">
        <f>IF(C822="","",IF(AND(MONTH(C822)&gt;=1,MONTH(C822)&lt;=3),1,IF(AND(MONTH(C822)&gt;=4,MONTH(C822)&lt;=6),2,IF(AND(MONTH(C822)&gt;=7,MONTH(C822)&lt;=9),3,4))))</f>
        <v>3</v>
      </c>
      <c r="D823" s="104"/>
      <c r="E823" s="67" t="s">
        <v>13194</v>
      </c>
      <c r="F823" s="66" t="s">
        <v>11114</v>
      </c>
      <c r="G823" s="45"/>
      <c r="H823" s="45"/>
      <c r="I823" s="45"/>
      <c r="J823" s="45"/>
    </row>
    <row r="824" spans="1:10" ht="14.1" customHeight="1" thickBot="1" x14ac:dyDescent="0.25">
      <c r="A824" s="45"/>
      <c r="B824" s="45"/>
      <c r="C824" s="45"/>
      <c r="D824" s="45"/>
      <c r="E824" s="45"/>
      <c r="F824" s="45"/>
      <c r="G824" s="45"/>
      <c r="H824" s="45"/>
      <c r="I824" s="45"/>
      <c r="J824" s="45"/>
    </row>
    <row r="825" spans="1:10" ht="14.1" customHeight="1" thickBot="1" x14ac:dyDescent="0.25">
      <c r="A825" s="72" t="s">
        <v>15736</v>
      </c>
      <c r="B825" s="72" t="s">
        <v>16147</v>
      </c>
      <c r="C825" s="72" t="s">
        <v>15642</v>
      </c>
      <c r="D825" s="72" t="s">
        <v>15252</v>
      </c>
      <c r="E825" s="72" t="s">
        <v>6934</v>
      </c>
      <c r="F825" s="72" t="s">
        <v>15281</v>
      </c>
      <c r="G825" s="45"/>
      <c r="H825" s="45"/>
      <c r="I825" s="45"/>
      <c r="J825" s="45"/>
    </row>
    <row r="826" spans="1:10" ht="13.5" customHeight="1" x14ac:dyDescent="0.2">
      <c r="A826" s="85">
        <v>49101708</v>
      </c>
      <c r="B826" s="69" t="str">
        <f ca="1">IFERROR(INDEX(UNSPSCDes,MATCH(INDIRECT(ADDRESS(ROW(),COLUMN()-1,4)),UNSPSCCode,0)),"")</f>
        <v>Coronas</v>
      </c>
      <c r="C826" s="81" t="s">
        <v>1450</v>
      </c>
      <c r="D826" s="81">
        <v>6</v>
      </c>
      <c r="E826" s="71">
        <v>10000</v>
      </c>
      <c r="F826" s="70">
        <f ca="1">INDIRECT(ADDRESS(ROW(),COLUMN()-2,4))*INDIRECT(ADDRESS(ROW(),COLUMN()-1,4))</f>
        <v>60000</v>
      </c>
      <c r="G826" s="45"/>
      <c r="H826" s="45"/>
      <c r="I826" s="45"/>
      <c r="J826" s="45"/>
    </row>
    <row r="827" spans="1:10" ht="14.1" customHeight="1" x14ac:dyDescent="0.2">
      <c r="A827" s="45"/>
      <c r="B827" s="45"/>
      <c r="C827" s="45"/>
      <c r="D827" s="45"/>
      <c r="E827" s="73" t="s">
        <v>12552</v>
      </c>
      <c r="F827" s="74">
        <f ca="1">SUM(Table352[MONTO TOTAL ESTIMADO])</f>
        <v>60000</v>
      </c>
      <c r="G827" s="45"/>
      <c r="H827" s="45" t="str">
        <f>C819</f>
        <v>Bienes</v>
      </c>
      <c r="I827" s="45" t="str">
        <f>E819</f>
        <v>Sí</v>
      </c>
      <c r="J827" s="45" t="str">
        <f>D819</f>
        <v>Compras por debajo del Umbral</v>
      </c>
    </row>
    <row r="828" spans="1:10" ht="14.1" customHeight="1" thickBot="1" x14ac:dyDescent="0.25">
      <c r="A828" s="45"/>
      <c r="B828" s="45"/>
      <c r="C828" s="45"/>
      <c r="D828" s="45"/>
      <c r="E828" s="95"/>
      <c r="F828" s="74"/>
      <c r="G828" s="45"/>
      <c r="H828" s="45"/>
      <c r="I828" s="45"/>
      <c r="J828" s="45"/>
    </row>
    <row r="829" spans="1:10" ht="33.75" customHeight="1" thickBot="1" x14ac:dyDescent="0.25">
      <c r="A829" s="64" t="s">
        <v>16383</v>
      </c>
      <c r="B829" s="64" t="s">
        <v>161</v>
      </c>
      <c r="C829" s="64" t="s">
        <v>11726</v>
      </c>
      <c r="D829" s="64" t="s">
        <v>14379</v>
      </c>
      <c r="E829" s="64" t="s">
        <v>10964</v>
      </c>
      <c r="F829" s="64" t="s">
        <v>11097</v>
      </c>
      <c r="G829" s="45"/>
      <c r="H829" s="45"/>
      <c r="I829" s="45"/>
      <c r="J829" s="45"/>
    </row>
    <row r="830" spans="1:10" ht="13.5" customHeight="1" thickBot="1" x14ac:dyDescent="0.25">
      <c r="A830" s="66" t="s">
        <v>18881</v>
      </c>
      <c r="B830" s="66" t="s">
        <v>18882</v>
      </c>
      <c r="C830" s="66" t="s">
        <v>17798</v>
      </c>
      <c r="D830" s="66" t="s">
        <v>10173</v>
      </c>
      <c r="E830" s="66" t="s">
        <v>8857</v>
      </c>
      <c r="F830" s="66"/>
      <c r="G830" s="45"/>
      <c r="H830" s="45"/>
      <c r="I830" s="45"/>
      <c r="J830" s="45"/>
    </row>
    <row r="831" spans="1:10" ht="14.1" customHeight="1" thickBot="1" x14ac:dyDescent="0.25">
      <c r="A831" s="103" t="s">
        <v>14829</v>
      </c>
      <c r="B831" s="67" t="s">
        <v>8531</v>
      </c>
      <c r="C831" s="76">
        <v>43046</v>
      </c>
      <c r="D831" s="103" t="s">
        <v>9388</v>
      </c>
      <c r="E831" s="67" t="s">
        <v>13095</v>
      </c>
      <c r="F831" s="66" t="s">
        <v>3081</v>
      </c>
      <c r="G831" s="45"/>
      <c r="H831" s="45"/>
      <c r="I831" s="45"/>
      <c r="J831" s="45"/>
    </row>
    <row r="832" spans="1:10" ht="14.1" customHeight="1" thickBot="1" x14ac:dyDescent="0.25">
      <c r="A832" s="104"/>
      <c r="B832" s="67" t="s">
        <v>1787</v>
      </c>
      <c r="C832" s="98">
        <f>IF(C831="","",IF(AND(MONTH(C831)&gt;=1,MONTH(C831)&lt;=3),1,IF(AND(MONTH(C831)&gt;=4,MONTH(C831)&lt;=6),2,IF(AND(MONTH(C831)&gt;=7,MONTH(C831)&lt;=9),3,4))))</f>
        <v>4</v>
      </c>
      <c r="D832" s="104"/>
      <c r="E832" s="67" t="s">
        <v>2418</v>
      </c>
      <c r="F832" s="66" t="s">
        <v>11114</v>
      </c>
      <c r="G832" s="45"/>
      <c r="H832" s="45"/>
      <c r="I832" s="45"/>
      <c r="J832" s="45"/>
    </row>
    <row r="833" spans="1:10" ht="14.1" customHeight="1" thickBot="1" x14ac:dyDescent="0.25">
      <c r="A833" s="104"/>
      <c r="B833" s="67" t="s">
        <v>12944</v>
      </c>
      <c r="C833" s="76">
        <v>43047</v>
      </c>
      <c r="D833" s="104"/>
      <c r="E833" s="67" t="s">
        <v>3074</v>
      </c>
      <c r="F833" s="66" t="s">
        <v>11114</v>
      </c>
      <c r="G833" s="45"/>
      <c r="H833" s="45"/>
      <c r="I833" s="45"/>
      <c r="J833" s="45"/>
    </row>
    <row r="834" spans="1:10" ht="14.1" customHeight="1" thickBot="1" x14ac:dyDescent="0.25">
      <c r="A834" s="104"/>
      <c r="B834" s="67" t="s">
        <v>1787</v>
      </c>
      <c r="C834" s="98">
        <f>IF(C833="","",IF(AND(MONTH(C833)&gt;=1,MONTH(C833)&lt;=3),1,IF(AND(MONTH(C833)&gt;=4,MONTH(C833)&lt;=6),2,IF(AND(MONTH(C833)&gt;=7,MONTH(C833)&lt;=9),3,4))))</f>
        <v>4</v>
      </c>
      <c r="D834" s="104"/>
      <c r="E834" s="67" t="s">
        <v>13194</v>
      </c>
      <c r="F834" s="66" t="s">
        <v>11114</v>
      </c>
      <c r="G834" s="45"/>
      <c r="H834" s="45"/>
      <c r="I834" s="45"/>
      <c r="J834" s="45"/>
    </row>
    <row r="835" spans="1:10" ht="14.1" customHeight="1" thickBot="1" x14ac:dyDescent="0.25">
      <c r="A835" s="45"/>
      <c r="B835" s="45"/>
      <c r="C835" s="45"/>
      <c r="D835" s="45"/>
      <c r="E835" s="45"/>
      <c r="F835" s="45"/>
      <c r="G835" s="45"/>
      <c r="H835" s="45"/>
      <c r="I835" s="45"/>
      <c r="J835" s="45"/>
    </row>
    <row r="836" spans="1:10" ht="14.1" customHeight="1" thickBot="1" x14ac:dyDescent="0.25">
      <c r="A836" s="72" t="s">
        <v>15736</v>
      </c>
      <c r="B836" s="72" t="s">
        <v>16147</v>
      </c>
      <c r="C836" s="72" t="s">
        <v>15642</v>
      </c>
      <c r="D836" s="72" t="s">
        <v>15252</v>
      </c>
      <c r="E836" s="72" t="s">
        <v>6934</v>
      </c>
      <c r="F836" s="72" t="s">
        <v>15281</v>
      </c>
      <c r="G836" s="45"/>
      <c r="H836" s="45"/>
      <c r="I836" s="45"/>
      <c r="J836" s="45"/>
    </row>
    <row r="837" spans="1:10" ht="13.5" customHeight="1" x14ac:dyDescent="0.2">
      <c r="A837" s="85">
        <v>49101708</v>
      </c>
      <c r="B837" s="69" t="str">
        <f ca="1">IFERROR(INDEX(UNSPSCDes,MATCH(INDIRECT(ADDRESS(ROW(),COLUMN()-1,4)),UNSPSCCode,0)),"")</f>
        <v>Coronas</v>
      </c>
      <c r="C837" s="81" t="s">
        <v>1450</v>
      </c>
      <c r="D837" s="81">
        <v>6</v>
      </c>
      <c r="E837" s="71">
        <v>10000</v>
      </c>
      <c r="F837" s="70">
        <f ca="1">INDIRECT(ADDRESS(ROW(),COLUMN()-2,4))*INDIRECT(ADDRESS(ROW(),COLUMN()-1,4))</f>
        <v>60000</v>
      </c>
      <c r="G837" s="45"/>
      <c r="H837" s="45"/>
      <c r="I837" s="45"/>
      <c r="J837" s="45"/>
    </row>
    <row r="838" spans="1:10" ht="14.1" customHeight="1" x14ac:dyDescent="0.2">
      <c r="A838" s="45"/>
      <c r="B838" s="45"/>
      <c r="C838" s="45"/>
      <c r="D838" s="45"/>
      <c r="E838" s="73" t="s">
        <v>12552</v>
      </c>
      <c r="F838" s="74">
        <f ca="1">SUM(Table362[MONTO TOTAL ESTIMADO])</f>
        <v>60000</v>
      </c>
      <c r="G838" s="45"/>
      <c r="H838" s="45" t="str">
        <f>C830</f>
        <v>Bienes</v>
      </c>
      <c r="I838" s="45" t="str">
        <f>E830</f>
        <v>Sí</v>
      </c>
      <c r="J838" s="45" t="str">
        <f>D830</f>
        <v>Compras por debajo del Umbral</v>
      </c>
    </row>
    <row r="839" spans="1:10" ht="14.1" customHeight="1" thickBot="1" x14ac:dyDescent="0.25">
      <c r="A839" s="45"/>
      <c r="B839" s="45"/>
      <c r="C839" s="45"/>
      <c r="D839" s="45"/>
      <c r="E839" s="95"/>
      <c r="F839" s="74"/>
      <c r="G839" s="45"/>
      <c r="H839" s="45"/>
      <c r="I839" s="45"/>
      <c r="J839" s="45"/>
    </row>
    <row r="840" spans="1:10" ht="33.75" customHeight="1" thickBot="1" x14ac:dyDescent="0.25">
      <c r="A840" s="64" t="s">
        <v>16383</v>
      </c>
      <c r="B840" s="64" t="s">
        <v>161</v>
      </c>
      <c r="C840" s="64" t="s">
        <v>11726</v>
      </c>
      <c r="D840" s="64" t="s">
        <v>14379</v>
      </c>
      <c r="E840" s="64" t="s">
        <v>10964</v>
      </c>
      <c r="F840" s="64" t="s">
        <v>11097</v>
      </c>
      <c r="G840" s="45"/>
      <c r="H840" s="45"/>
      <c r="I840" s="45"/>
      <c r="J840" s="45"/>
    </row>
    <row r="841" spans="1:10" ht="13.5" customHeight="1" thickBot="1" x14ac:dyDescent="0.25">
      <c r="A841" s="66" t="s">
        <v>18888</v>
      </c>
      <c r="B841" s="66" t="s">
        <v>18889</v>
      </c>
      <c r="C841" s="66" t="s">
        <v>6800</v>
      </c>
      <c r="D841" s="66" t="s">
        <v>10173</v>
      </c>
      <c r="E841" s="66" t="s">
        <v>8857</v>
      </c>
      <c r="F841" s="66"/>
      <c r="G841" s="45"/>
      <c r="H841" s="45"/>
      <c r="I841" s="45"/>
      <c r="J841" s="45"/>
    </row>
    <row r="842" spans="1:10" ht="14.1" customHeight="1" thickBot="1" x14ac:dyDescent="0.25">
      <c r="A842" s="103" t="s">
        <v>14829</v>
      </c>
      <c r="B842" s="67" t="s">
        <v>8531</v>
      </c>
      <c r="C842" s="76">
        <v>42767</v>
      </c>
      <c r="D842" s="103" t="s">
        <v>9388</v>
      </c>
      <c r="E842" s="67" t="s">
        <v>13095</v>
      </c>
      <c r="F842" s="66" t="s">
        <v>3081</v>
      </c>
      <c r="G842" s="45"/>
      <c r="H842" s="45"/>
      <c r="I842" s="45"/>
      <c r="J842" s="45"/>
    </row>
    <row r="843" spans="1:10" ht="14.1" customHeight="1" thickBot="1" x14ac:dyDescent="0.25">
      <c r="A843" s="104"/>
      <c r="B843" s="67" t="s">
        <v>1787</v>
      </c>
      <c r="C843" s="100">
        <f>IF(C842="","",IF(AND(MONTH(C842)&gt;=1,MONTH(C842)&lt;=3),1,IF(AND(MONTH(C842)&gt;=4,MONTH(C842)&lt;=6),2,IF(AND(MONTH(C842)&gt;=7,MONTH(C842)&lt;=9),3,4))))</f>
        <v>1</v>
      </c>
      <c r="D843" s="104"/>
      <c r="E843" s="67" t="s">
        <v>2418</v>
      </c>
      <c r="F843" s="66" t="s">
        <v>11114</v>
      </c>
      <c r="G843" s="45"/>
      <c r="H843" s="45"/>
      <c r="I843" s="45"/>
      <c r="J843" s="45"/>
    </row>
    <row r="844" spans="1:10" ht="14.1" customHeight="1" thickBot="1" x14ac:dyDescent="0.25">
      <c r="A844" s="104"/>
      <c r="B844" s="67" t="s">
        <v>12944</v>
      </c>
      <c r="C844" s="76">
        <v>42768</v>
      </c>
      <c r="D844" s="104"/>
      <c r="E844" s="67" t="s">
        <v>3074</v>
      </c>
      <c r="F844" s="66" t="s">
        <v>11114</v>
      </c>
      <c r="G844" s="45"/>
      <c r="H844" s="45"/>
      <c r="I844" s="45"/>
      <c r="J844" s="45"/>
    </row>
    <row r="845" spans="1:10" ht="14.1" customHeight="1" thickBot="1" x14ac:dyDescent="0.25">
      <c r="A845" s="104"/>
      <c r="B845" s="67" t="s">
        <v>1787</v>
      </c>
      <c r="C845" s="100">
        <f>IF(C844="","",IF(AND(MONTH(C844)&gt;=1,MONTH(C844)&lt;=3),1,IF(AND(MONTH(C844)&gt;=4,MONTH(C844)&lt;=6),2,IF(AND(MONTH(C844)&gt;=7,MONTH(C844)&lt;=9),3,4))))</f>
        <v>1</v>
      </c>
      <c r="D845" s="104"/>
      <c r="E845" s="67" t="s">
        <v>13194</v>
      </c>
      <c r="F845" s="66" t="s">
        <v>11114</v>
      </c>
      <c r="G845" s="45"/>
      <c r="H845" s="45"/>
      <c r="I845" s="45"/>
      <c r="J845" s="45"/>
    </row>
    <row r="846" spans="1:10" ht="14.1" customHeight="1" thickBot="1" x14ac:dyDescent="0.25">
      <c r="A846" s="45"/>
      <c r="B846" s="45"/>
      <c r="C846" s="45"/>
      <c r="D846" s="45"/>
      <c r="E846" s="45"/>
      <c r="F846" s="45"/>
      <c r="G846" s="45"/>
      <c r="H846" s="45"/>
      <c r="I846" s="45"/>
      <c r="J846" s="45"/>
    </row>
    <row r="847" spans="1:10" ht="14.1" customHeight="1" thickBot="1" x14ac:dyDescent="0.25">
      <c r="A847" s="72" t="s">
        <v>15736</v>
      </c>
      <c r="B847" s="72" t="s">
        <v>16147</v>
      </c>
      <c r="C847" s="72" t="s">
        <v>15642</v>
      </c>
      <c r="D847" s="72" t="s">
        <v>15252</v>
      </c>
      <c r="E847" s="72" t="s">
        <v>6934</v>
      </c>
      <c r="F847" s="72" t="s">
        <v>15281</v>
      </c>
      <c r="G847" s="45"/>
      <c r="H847" s="45"/>
      <c r="I847" s="45"/>
      <c r="J847" s="45"/>
    </row>
    <row r="848" spans="1:10" ht="13.5" customHeight="1" x14ac:dyDescent="0.2">
      <c r="A848" s="85">
        <v>81141804</v>
      </c>
      <c r="B848" s="69" t="str">
        <f ca="1">IFERROR(INDEX(UNSPSCDes,MATCH(INDIRECT(ADDRESS(ROW(),COLUMN()-1,4)),UNSPSCCode,0)),"")</f>
        <v>Servicio de inspección de equipos</v>
      </c>
      <c r="C848" s="81" t="s">
        <v>1450</v>
      </c>
      <c r="D848" s="81">
        <v>1</v>
      </c>
      <c r="E848" s="71">
        <v>10000</v>
      </c>
      <c r="F848" s="70">
        <f ca="1">INDIRECT(ADDRESS(ROW(),COLUMN()-2,4))*INDIRECT(ADDRESS(ROW(),COLUMN()-1,4))</f>
        <v>10000</v>
      </c>
      <c r="G848" s="45"/>
      <c r="H848" s="45"/>
      <c r="I848" s="45"/>
      <c r="J848" s="45"/>
    </row>
    <row r="849" spans="1:10" ht="14.1" customHeight="1" x14ac:dyDescent="0.2">
      <c r="A849" s="45"/>
      <c r="B849" s="45"/>
      <c r="C849" s="45"/>
      <c r="D849" s="45"/>
      <c r="E849" s="73" t="s">
        <v>12552</v>
      </c>
      <c r="F849" s="74">
        <f ca="1">SUM(Table323[MONTO TOTAL ESTIMADO])</f>
        <v>10000</v>
      </c>
      <c r="G849" s="45"/>
      <c r="H849" s="45" t="str">
        <f>C841</f>
        <v>Servicios</v>
      </c>
      <c r="I849" s="45" t="str">
        <f>E841</f>
        <v>Sí</v>
      </c>
      <c r="J849" s="45" t="str">
        <f>D841</f>
        <v>Compras por debajo del Umbral</v>
      </c>
    </row>
    <row r="850" spans="1:10" ht="14.1" customHeight="1" thickBot="1" x14ac:dyDescent="0.25">
      <c r="A850" s="45"/>
      <c r="B850" s="45"/>
      <c r="C850" s="45"/>
      <c r="D850" s="45"/>
      <c r="E850" s="95"/>
      <c r="F850" s="74"/>
      <c r="G850" s="45"/>
      <c r="H850" s="45"/>
      <c r="I850" s="45"/>
      <c r="J850" s="45"/>
    </row>
    <row r="851" spans="1:10" ht="33.75" customHeight="1" thickBot="1" x14ac:dyDescent="0.25">
      <c r="A851" s="64" t="s">
        <v>16383</v>
      </c>
      <c r="B851" s="64" t="s">
        <v>161</v>
      </c>
      <c r="C851" s="64" t="s">
        <v>11726</v>
      </c>
      <c r="D851" s="64" t="s">
        <v>14379</v>
      </c>
      <c r="E851" s="64" t="s">
        <v>10964</v>
      </c>
      <c r="F851" s="64" t="s">
        <v>11097</v>
      </c>
      <c r="G851" s="45"/>
      <c r="H851" s="45"/>
      <c r="I851" s="45"/>
      <c r="J851" s="45"/>
    </row>
    <row r="852" spans="1:10" ht="13.5" customHeight="1" thickBot="1" x14ac:dyDescent="0.25">
      <c r="A852" s="66" t="s">
        <v>18888</v>
      </c>
      <c r="B852" s="66" t="s">
        <v>18889</v>
      </c>
      <c r="C852" s="66" t="s">
        <v>6800</v>
      </c>
      <c r="D852" s="66" t="s">
        <v>10173</v>
      </c>
      <c r="E852" s="66" t="s">
        <v>8857</v>
      </c>
      <c r="F852" s="66"/>
      <c r="G852" s="45"/>
      <c r="H852" s="45"/>
      <c r="I852" s="45"/>
      <c r="J852" s="45"/>
    </row>
    <row r="853" spans="1:10" ht="14.1" customHeight="1" thickBot="1" x14ac:dyDescent="0.25">
      <c r="A853" s="103" t="s">
        <v>14829</v>
      </c>
      <c r="B853" s="67" t="s">
        <v>8531</v>
      </c>
      <c r="C853" s="76">
        <v>42962</v>
      </c>
      <c r="D853" s="103" t="s">
        <v>9388</v>
      </c>
      <c r="E853" s="67" t="s">
        <v>13095</v>
      </c>
      <c r="F853" s="66" t="s">
        <v>3081</v>
      </c>
      <c r="G853" s="45"/>
      <c r="H853" s="45"/>
      <c r="I853" s="45"/>
      <c r="J853" s="45"/>
    </row>
    <row r="854" spans="1:10" ht="14.1" customHeight="1" thickBot="1" x14ac:dyDescent="0.25">
      <c r="A854" s="104"/>
      <c r="B854" s="67" t="s">
        <v>1787</v>
      </c>
      <c r="C854" s="100">
        <f>IF(C853="","",IF(AND(MONTH(C853)&gt;=1,MONTH(C853)&lt;=3),1,IF(AND(MONTH(C853)&gt;=4,MONTH(C853)&lt;=6),2,IF(AND(MONTH(C853)&gt;=7,MONTH(C853)&lt;=9),3,4))))</f>
        <v>3</v>
      </c>
      <c r="D854" s="104"/>
      <c r="E854" s="67" t="s">
        <v>2418</v>
      </c>
      <c r="F854" s="66" t="s">
        <v>11114</v>
      </c>
      <c r="G854" s="45"/>
      <c r="H854" s="45"/>
      <c r="I854" s="45"/>
      <c r="J854" s="45"/>
    </row>
    <row r="855" spans="1:10" ht="14.1" customHeight="1" thickBot="1" x14ac:dyDescent="0.25">
      <c r="A855" s="104"/>
      <c r="B855" s="67" t="s">
        <v>12944</v>
      </c>
      <c r="C855" s="76">
        <v>42963</v>
      </c>
      <c r="D855" s="104"/>
      <c r="E855" s="67" t="s">
        <v>3074</v>
      </c>
      <c r="F855" s="66" t="s">
        <v>11114</v>
      </c>
      <c r="G855" s="45"/>
      <c r="H855" s="45"/>
      <c r="I855" s="45"/>
      <c r="J855" s="45"/>
    </row>
    <row r="856" spans="1:10" ht="14.1" customHeight="1" thickBot="1" x14ac:dyDescent="0.25">
      <c r="A856" s="104"/>
      <c r="B856" s="67" t="s">
        <v>1787</v>
      </c>
      <c r="C856" s="100">
        <f>IF(C855="","",IF(AND(MONTH(C855)&gt;=1,MONTH(C855)&lt;=3),1,IF(AND(MONTH(C855)&gt;=4,MONTH(C855)&lt;=6),2,IF(AND(MONTH(C855)&gt;=7,MONTH(C855)&lt;=9),3,4))))</f>
        <v>3</v>
      </c>
      <c r="D856" s="104"/>
      <c r="E856" s="67" t="s">
        <v>13194</v>
      </c>
      <c r="F856" s="66" t="s">
        <v>11114</v>
      </c>
      <c r="G856" s="45"/>
      <c r="H856" s="45"/>
      <c r="I856" s="45"/>
      <c r="J856" s="45"/>
    </row>
    <row r="857" spans="1:10" ht="14.1" customHeight="1" thickBot="1" x14ac:dyDescent="0.25">
      <c r="A857" s="45"/>
      <c r="B857" s="45"/>
      <c r="C857" s="45"/>
      <c r="D857" s="45"/>
      <c r="E857" s="45"/>
      <c r="F857" s="45"/>
      <c r="G857" s="45"/>
      <c r="H857" s="45"/>
      <c r="I857" s="45"/>
      <c r="J857" s="45"/>
    </row>
    <row r="858" spans="1:10" ht="14.1" customHeight="1" thickBot="1" x14ac:dyDescent="0.25">
      <c r="A858" s="72" t="s">
        <v>15736</v>
      </c>
      <c r="B858" s="72" t="s">
        <v>16147</v>
      </c>
      <c r="C858" s="72" t="s">
        <v>15642</v>
      </c>
      <c r="D858" s="72" t="s">
        <v>15252</v>
      </c>
      <c r="E858" s="72" t="s">
        <v>6934</v>
      </c>
      <c r="F858" s="72" t="s">
        <v>15281</v>
      </c>
      <c r="G858" s="45"/>
      <c r="H858" s="45"/>
      <c r="I858" s="45"/>
      <c r="J858" s="45"/>
    </row>
    <row r="859" spans="1:10" ht="13.5" customHeight="1" x14ac:dyDescent="0.2">
      <c r="A859" s="85">
        <v>81141804</v>
      </c>
      <c r="B859" s="69" t="str">
        <f ca="1">IFERROR(INDEX(UNSPSCDes,MATCH(INDIRECT(ADDRESS(ROW(),COLUMN()-1,4)),UNSPSCCode,0)),"")</f>
        <v>Servicio de inspección de equipos</v>
      </c>
      <c r="C859" s="81" t="s">
        <v>1450</v>
      </c>
      <c r="D859" s="81">
        <v>1</v>
      </c>
      <c r="E859" s="71">
        <v>10000</v>
      </c>
      <c r="F859" s="70">
        <f ca="1">INDIRECT(ADDRESS(ROW(),COLUMN()-2,4))*INDIRECT(ADDRESS(ROW(),COLUMN()-1,4))</f>
        <v>10000</v>
      </c>
      <c r="G859" s="45"/>
      <c r="H859" s="45"/>
      <c r="I859" s="45"/>
      <c r="J859" s="45"/>
    </row>
    <row r="860" spans="1:10" ht="14.1" customHeight="1" x14ac:dyDescent="0.2">
      <c r="A860" s="45"/>
      <c r="B860" s="45"/>
      <c r="C860" s="45"/>
      <c r="D860" s="45"/>
      <c r="E860" s="73" t="s">
        <v>12552</v>
      </c>
      <c r="F860" s="74">
        <f ca="1">SUM(Table324[MONTO TOTAL ESTIMADO])</f>
        <v>10000</v>
      </c>
      <c r="G860" s="45"/>
      <c r="H860" s="45" t="str">
        <f>C852</f>
        <v>Servicios</v>
      </c>
      <c r="I860" s="45" t="str">
        <f>E852</f>
        <v>Sí</v>
      </c>
      <c r="J860" s="45" t="str">
        <f>D852</f>
        <v>Compras por debajo del Umbral</v>
      </c>
    </row>
    <row r="861" spans="1:10" ht="14.1" customHeight="1" thickBot="1" x14ac:dyDescent="0.25">
      <c r="A861" s="45"/>
      <c r="B861" s="45"/>
      <c r="C861" s="45"/>
      <c r="D861" s="45"/>
      <c r="E861" s="95"/>
      <c r="F861" s="74"/>
      <c r="G861" s="45"/>
      <c r="H861" s="45"/>
      <c r="I861" s="45"/>
      <c r="J861" s="45"/>
    </row>
    <row r="862" spans="1:10" ht="33.75" customHeight="1" thickBot="1" x14ac:dyDescent="0.25">
      <c r="A862" s="64" t="s">
        <v>16383</v>
      </c>
      <c r="B862" s="64" t="s">
        <v>161</v>
      </c>
      <c r="C862" s="64" t="s">
        <v>11726</v>
      </c>
      <c r="D862" s="64" t="s">
        <v>14379</v>
      </c>
      <c r="E862" s="64" t="s">
        <v>10964</v>
      </c>
      <c r="F862" s="64" t="s">
        <v>11097</v>
      </c>
      <c r="G862" s="45"/>
      <c r="H862" s="45"/>
      <c r="I862" s="45"/>
      <c r="J862" s="45"/>
    </row>
    <row r="863" spans="1:10" ht="13.5" customHeight="1" thickBot="1" x14ac:dyDescent="0.25">
      <c r="A863" s="66" t="s">
        <v>18886</v>
      </c>
      <c r="B863" s="66" t="s">
        <v>18887</v>
      </c>
      <c r="C863" s="66" t="s">
        <v>6800</v>
      </c>
      <c r="D863" s="66" t="s">
        <v>17483</v>
      </c>
      <c r="E863" s="66" t="s">
        <v>8857</v>
      </c>
      <c r="F863" s="66"/>
      <c r="G863" s="45"/>
      <c r="H863" s="45"/>
      <c r="I863" s="45"/>
      <c r="J863" s="45"/>
    </row>
    <row r="864" spans="1:10" ht="14.1" customHeight="1" thickBot="1" x14ac:dyDescent="0.25">
      <c r="A864" s="103" t="s">
        <v>14829</v>
      </c>
      <c r="B864" s="67" t="s">
        <v>8531</v>
      </c>
      <c r="C864" s="76">
        <v>42801</v>
      </c>
      <c r="D864" s="103" t="s">
        <v>9388</v>
      </c>
      <c r="E864" s="67" t="s">
        <v>13095</v>
      </c>
      <c r="F864" s="66" t="s">
        <v>3081</v>
      </c>
      <c r="G864" s="45"/>
      <c r="H864" s="45"/>
      <c r="I864" s="45"/>
      <c r="J864" s="45"/>
    </row>
    <row r="865" spans="1:10" ht="14.1" customHeight="1" thickBot="1" x14ac:dyDescent="0.25">
      <c r="A865" s="104"/>
      <c r="B865" s="67" t="s">
        <v>1787</v>
      </c>
      <c r="C865" s="100">
        <f>IF(C864="","",IF(AND(MONTH(C864)&gt;=1,MONTH(C864)&lt;=3),1,IF(AND(MONTH(C864)&gt;=4,MONTH(C864)&lt;=6),2,IF(AND(MONTH(C864)&gt;=7,MONTH(C864)&lt;=9),3,4))))</f>
        <v>1</v>
      </c>
      <c r="D865" s="104"/>
      <c r="E865" s="67" t="s">
        <v>2418</v>
      </c>
      <c r="F865" s="66" t="s">
        <v>11114</v>
      </c>
      <c r="G865" s="45"/>
      <c r="H865" s="45"/>
      <c r="I865" s="45"/>
      <c r="J865" s="45"/>
    </row>
    <row r="866" spans="1:10" ht="14.1" customHeight="1" thickBot="1" x14ac:dyDescent="0.25">
      <c r="A866" s="104"/>
      <c r="B866" s="67" t="s">
        <v>12944</v>
      </c>
      <c r="C866" s="76">
        <v>42807</v>
      </c>
      <c r="D866" s="104"/>
      <c r="E866" s="67" t="s">
        <v>3074</v>
      </c>
      <c r="F866" s="66" t="s">
        <v>11114</v>
      </c>
      <c r="G866" s="45"/>
      <c r="H866" s="45"/>
      <c r="I866" s="45"/>
      <c r="J866" s="45"/>
    </row>
    <row r="867" spans="1:10" ht="14.1" customHeight="1" thickBot="1" x14ac:dyDescent="0.25">
      <c r="A867" s="104"/>
      <c r="B867" s="67" t="s">
        <v>1787</v>
      </c>
      <c r="C867" s="100">
        <f>IF(C866="","",IF(AND(MONTH(C866)&gt;=1,MONTH(C866)&lt;=3),1,IF(AND(MONTH(C866)&gt;=4,MONTH(C866)&lt;=6),2,IF(AND(MONTH(C866)&gt;=7,MONTH(C866)&lt;=9),3,4))))</f>
        <v>1</v>
      </c>
      <c r="D867" s="104"/>
      <c r="E867" s="67" t="s">
        <v>13194</v>
      </c>
      <c r="F867" s="66" t="s">
        <v>11114</v>
      </c>
      <c r="G867" s="45"/>
      <c r="H867" s="45"/>
      <c r="I867" s="45"/>
      <c r="J867" s="45"/>
    </row>
    <row r="868" spans="1:10" ht="14.1" customHeight="1" thickBot="1" x14ac:dyDescent="0.25">
      <c r="A868" s="45"/>
      <c r="B868" s="45"/>
      <c r="C868" s="45"/>
      <c r="D868" s="45"/>
      <c r="E868" s="45"/>
      <c r="F868" s="45"/>
      <c r="G868" s="45"/>
      <c r="H868" s="45"/>
      <c r="I868" s="45"/>
      <c r="J868" s="45"/>
    </row>
    <row r="869" spans="1:10" ht="14.1" customHeight="1" thickBot="1" x14ac:dyDescent="0.25">
      <c r="A869" s="72" t="s">
        <v>15736</v>
      </c>
      <c r="B869" s="72" t="s">
        <v>16147</v>
      </c>
      <c r="C869" s="72" t="s">
        <v>15642</v>
      </c>
      <c r="D869" s="72" t="s">
        <v>15252</v>
      </c>
      <c r="E869" s="72" t="s">
        <v>6934</v>
      </c>
      <c r="F869" s="72" t="s">
        <v>15281</v>
      </c>
      <c r="G869" s="45"/>
      <c r="H869" s="45"/>
      <c r="I869" s="45"/>
      <c r="J869" s="45"/>
    </row>
    <row r="870" spans="1:10" ht="27" customHeight="1" x14ac:dyDescent="0.2">
      <c r="A870" s="85">
        <v>72102305</v>
      </c>
      <c r="B870" s="69" t="str">
        <f ca="1">IFERROR(INDEX(UNSPSCDes,MATCH(INDIRECT(ADDRESS(ROW(),COLUMN()-1,4)),UNSPSCCode,0)),"")</f>
        <v>Servicios de reparación, mantenimiento o reparación de aire acondicionado</v>
      </c>
      <c r="C870" s="81" t="s">
        <v>1450</v>
      </c>
      <c r="D870" s="81">
        <v>1</v>
      </c>
      <c r="E870" s="71">
        <v>200000</v>
      </c>
      <c r="F870" s="70">
        <f ca="1">INDIRECT(ADDRESS(ROW(),COLUMN()-2,4))*INDIRECT(ADDRESS(ROW(),COLUMN()-1,4))</f>
        <v>200000</v>
      </c>
      <c r="G870" s="45"/>
      <c r="H870" s="45"/>
      <c r="I870" s="45"/>
      <c r="J870" s="45"/>
    </row>
    <row r="871" spans="1:10" ht="14.1" customHeight="1" x14ac:dyDescent="0.2">
      <c r="A871" s="45"/>
      <c r="B871" s="45"/>
      <c r="C871" s="45"/>
      <c r="D871" s="45"/>
      <c r="E871" s="73" t="s">
        <v>12552</v>
      </c>
      <c r="F871" s="74">
        <f ca="1">SUM(Table325[MONTO TOTAL ESTIMADO])</f>
        <v>200000</v>
      </c>
      <c r="G871" s="45"/>
      <c r="H871" s="45" t="str">
        <f>C863</f>
        <v>Servicios</v>
      </c>
      <c r="I871" s="45" t="str">
        <f>E863</f>
        <v>Sí</v>
      </c>
      <c r="J871" s="45" t="str">
        <f>D863</f>
        <v>Compras Menores</v>
      </c>
    </row>
    <row r="872" spans="1:10" ht="14.1" customHeight="1" thickBot="1" x14ac:dyDescent="0.25">
      <c r="A872" s="45"/>
      <c r="B872" s="45"/>
      <c r="C872" s="45"/>
      <c r="D872" s="45"/>
      <c r="E872" s="95"/>
      <c r="F872" s="74"/>
      <c r="G872" s="45"/>
      <c r="H872" s="45"/>
      <c r="I872" s="45"/>
      <c r="J872" s="45"/>
    </row>
    <row r="873" spans="1:10" ht="33.75" customHeight="1" thickBot="1" x14ac:dyDescent="0.25">
      <c r="A873" s="64" t="s">
        <v>16383</v>
      </c>
      <c r="B873" s="64" t="s">
        <v>161</v>
      </c>
      <c r="C873" s="64" t="s">
        <v>11726</v>
      </c>
      <c r="D873" s="64" t="s">
        <v>14379</v>
      </c>
      <c r="E873" s="64" t="s">
        <v>10964</v>
      </c>
      <c r="F873" s="64" t="s">
        <v>11097</v>
      </c>
      <c r="G873" s="45"/>
      <c r="H873" s="45"/>
      <c r="I873" s="45"/>
      <c r="J873" s="45"/>
    </row>
    <row r="874" spans="1:10" ht="13.5" customHeight="1" thickBot="1" x14ac:dyDescent="0.25">
      <c r="A874" s="66" t="s">
        <v>18886</v>
      </c>
      <c r="B874" s="66" t="s">
        <v>18887</v>
      </c>
      <c r="C874" s="66" t="s">
        <v>6800</v>
      </c>
      <c r="D874" s="66" t="s">
        <v>17483</v>
      </c>
      <c r="E874" s="66" t="s">
        <v>8857</v>
      </c>
      <c r="F874" s="66"/>
      <c r="G874" s="45"/>
      <c r="H874" s="45"/>
      <c r="I874" s="45"/>
      <c r="J874" s="45"/>
    </row>
    <row r="875" spans="1:10" ht="14.1" customHeight="1" thickBot="1" x14ac:dyDescent="0.25">
      <c r="A875" s="103" t="s">
        <v>14829</v>
      </c>
      <c r="B875" s="67" t="s">
        <v>8531</v>
      </c>
      <c r="C875" s="76">
        <v>42863</v>
      </c>
      <c r="D875" s="103" t="s">
        <v>9388</v>
      </c>
      <c r="E875" s="67" t="s">
        <v>13095</v>
      </c>
      <c r="F875" s="66" t="s">
        <v>3081</v>
      </c>
      <c r="G875" s="45"/>
      <c r="H875" s="45"/>
      <c r="I875" s="45"/>
      <c r="J875" s="45"/>
    </row>
    <row r="876" spans="1:10" ht="14.1" customHeight="1" thickBot="1" x14ac:dyDescent="0.25">
      <c r="A876" s="104"/>
      <c r="B876" s="67" t="s">
        <v>1787</v>
      </c>
      <c r="C876" s="100">
        <f>IF(C875="","",IF(AND(MONTH(C875)&gt;=1,MONTH(C875)&lt;=3),1,IF(AND(MONTH(C875)&gt;=4,MONTH(C875)&lt;=6),2,IF(AND(MONTH(C875)&gt;=7,MONTH(C875)&lt;=9),3,4))))</f>
        <v>2</v>
      </c>
      <c r="D876" s="104"/>
      <c r="E876" s="67" t="s">
        <v>2418</v>
      </c>
      <c r="F876" s="66" t="s">
        <v>11114</v>
      </c>
      <c r="G876" s="45"/>
      <c r="H876" s="45"/>
      <c r="I876" s="45"/>
      <c r="J876" s="45"/>
    </row>
    <row r="877" spans="1:10" ht="14.1" customHeight="1" thickBot="1" x14ac:dyDescent="0.25">
      <c r="A877" s="104"/>
      <c r="B877" s="67" t="s">
        <v>12944</v>
      </c>
      <c r="C877" s="76">
        <v>42866</v>
      </c>
      <c r="D877" s="104"/>
      <c r="E877" s="67" t="s">
        <v>3074</v>
      </c>
      <c r="F877" s="66" t="s">
        <v>11114</v>
      </c>
      <c r="G877" s="45"/>
      <c r="H877" s="45"/>
      <c r="I877" s="45"/>
      <c r="J877" s="45"/>
    </row>
    <row r="878" spans="1:10" ht="14.1" customHeight="1" thickBot="1" x14ac:dyDescent="0.25">
      <c r="A878" s="104"/>
      <c r="B878" s="67" t="s">
        <v>1787</v>
      </c>
      <c r="C878" s="100">
        <f>IF(C877="","",IF(AND(MONTH(C877)&gt;=1,MONTH(C877)&lt;=3),1,IF(AND(MONTH(C877)&gt;=4,MONTH(C877)&lt;=6),2,IF(AND(MONTH(C877)&gt;=7,MONTH(C877)&lt;=9),3,4))))</f>
        <v>2</v>
      </c>
      <c r="D878" s="104"/>
      <c r="E878" s="67" t="s">
        <v>13194</v>
      </c>
      <c r="F878" s="66" t="s">
        <v>11114</v>
      </c>
      <c r="G878" s="45"/>
      <c r="H878" s="45"/>
      <c r="I878" s="45"/>
      <c r="J878" s="45"/>
    </row>
    <row r="879" spans="1:10" ht="14.1" customHeight="1" thickBot="1" x14ac:dyDescent="0.25">
      <c r="A879" s="45"/>
      <c r="B879" s="45"/>
      <c r="C879" s="45"/>
      <c r="D879" s="45"/>
      <c r="E879" s="45"/>
      <c r="F879" s="45"/>
      <c r="G879" s="45"/>
      <c r="H879" s="45"/>
      <c r="I879" s="45"/>
      <c r="J879" s="45"/>
    </row>
    <row r="880" spans="1:10" ht="14.1" customHeight="1" thickBot="1" x14ac:dyDescent="0.25">
      <c r="A880" s="72" t="s">
        <v>15736</v>
      </c>
      <c r="B880" s="72" t="s">
        <v>16147</v>
      </c>
      <c r="C880" s="72" t="s">
        <v>15642</v>
      </c>
      <c r="D880" s="72" t="s">
        <v>15252</v>
      </c>
      <c r="E880" s="72" t="s">
        <v>6934</v>
      </c>
      <c r="F880" s="72" t="s">
        <v>15281</v>
      </c>
      <c r="G880" s="45"/>
      <c r="H880" s="45"/>
      <c r="I880" s="45"/>
      <c r="J880" s="45"/>
    </row>
    <row r="881" spans="1:10" ht="27" customHeight="1" x14ac:dyDescent="0.2">
      <c r="A881" s="85">
        <v>72102305</v>
      </c>
      <c r="B881" s="69" t="str">
        <f ca="1">IFERROR(INDEX(UNSPSCDes,MATCH(INDIRECT(ADDRESS(ROW(),COLUMN()-1,4)),UNSPSCCode,0)),"")</f>
        <v>Servicios de reparación, mantenimiento o reparación de aire acondicionado</v>
      </c>
      <c r="C881" s="81" t="s">
        <v>1450</v>
      </c>
      <c r="D881" s="81">
        <v>1</v>
      </c>
      <c r="E881" s="71">
        <v>200000</v>
      </c>
      <c r="F881" s="70">
        <f ca="1">INDIRECT(ADDRESS(ROW(),COLUMN()-2,4))*INDIRECT(ADDRESS(ROW(),COLUMN()-1,4))</f>
        <v>200000</v>
      </c>
      <c r="G881" s="45"/>
      <c r="H881" s="45"/>
      <c r="I881" s="45"/>
      <c r="J881" s="45"/>
    </row>
    <row r="882" spans="1:10" ht="14.1" customHeight="1" x14ac:dyDescent="0.2">
      <c r="A882" s="45"/>
      <c r="B882" s="45"/>
      <c r="C882" s="45"/>
      <c r="D882" s="45"/>
      <c r="E882" s="73" t="s">
        <v>12552</v>
      </c>
      <c r="F882" s="74">
        <f ca="1">SUM(Table363[MONTO TOTAL ESTIMADO])</f>
        <v>200000</v>
      </c>
      <c r="G882" s="45"/>
      <c r="H882" s="45" t="str">
        <f>C874</f>
        <v>Servicios</v>
      </c>
      <c r="I882" s="45" t="str">
        <f>E874</f>
        <v>Sí</v>
      </c>
      <c r="J882" s="45" t="str">
        <f>D874</f>
        <v>Compras Menores</v>
      </c>
    </row>
    <row r="883" spans="1:10" ht="14.1" customHeight="1" thickBot="1" x14ac:dyDescent="0.25">
      <c r="A883" s="45"/>
      <c r="B883" s="45"/>
      <c r="C883" s="45"/>
      <c r="D883" s="45"/>
      <c r="E883" s="95"/>
      <c r="F883" s="74"/>
      <c r="G883" s="45"/>
      <c r="H883" s="45"/>
      <c r="I883" s="45"/>
      <c r="J883" s="45"/>
    </row>
    <row r="884" spans="1:10" ht="33.75" customHeight="1" thickBot="1" x14ac:dyDescent="0.25">
      <c r="A884" s="64" t="s">
        <v>16383</v>
      </c>
      <c r="B884" s="64" t="s">
        <v>161</v>
      </c>
      <c r="C884" s="64" t="s">
        <v>11726</v>
      </c>
      <c r="D884" s="64" t="s">
        <v>14379</v>
      </c>
      <c r="E884" s="64" t="s">
        <v>10964</v>
      </c>
      <c r="F884" s="64" t="s">
        <v>11097</v>
      </c>
      <c r="G884" s="45"/>
      <c r="H884" s="45"/>
      <c r="I884" s="45"/>
      <c r="J884" s="45"/>
    </row>
    <row r="885" spans="1:10" ht="13.5" customHeight="1" thickBot="1" x14ac:dyDescent="0.25">
      <c r="A885" s="66" t="s">
        <v>18886</v>
      </c>
      <c r="B885" s="66" t="s">
        <v>18887</v>
      </c>
      <c r="C885" s="66" t="s">
        <v>6800</v>
      </c>
      <c r="D885" s="66" t="s">
        <v>17483</v>
      </c>
      <c r="E885" s="66" t="s">
        <v>8857</v>
      </c>
      <c r="F885" s="66"/>
      <c r="G885" s="45"/>
      <c r="H885" s="45"/>
      <c r="I885" s="45"/>
      <c r="J885" s="45"/>
    </row>
    <row r="886" spans="1:10" ht="14.1" customHeight="1" thickBot="1" x14ac:dyDescent="0.25">
      <c r="A886" s="103" t="s">
        <v>14829</v>
      </c>
      <c r="B886" s="67" t="s">
        <v>8531</v>
      </c>
      <c r="C886" s="76">
        <v>42955</v>
      </c>
      <c r="D886" s="103" t="s">
        <v>9388</v>
      </c>
      <c r="E886" s="67" t="s">
        <v>13095</v>
      </c>
      <c r="F886" s="66" t="s">
        <v>3081</v>
      </c>
      <c r="G886" s="45"/>
      <c r="H886" s="45"/>
      <c r="I886" s="45"/>
      <c r="J886" s="45"/>
    </row>
    <row r="887" spans="1:10" ht="14.1" customHeight="1" thickBot="1" x14ac:dyDescent="0.25">
      <c r="A887" s="104"/>
      <c r="B887" s="67" t="s">
        <v>1787</v>
      </c>
      <c r="C887" s="100">
        <f>IF(C886="","",IF(AND(MONTH(C886)&gt;=1,MONTH(C886)&lt;=3),1,IF(AND(MONTH(C886)&gt;=4,MONTH(C886)&lt;=6),2,IF(AND(MONTH(C886)&gt;=7,MONTH(C886)&lt;=9),3,4))))</f>
        <v>3</v>
      </c>
      <c r="D887" s="104"/>
      <c r="E887" s="67" t="s">
        <v>2418</v>
      </c>
      <c r="F887" s="66" t="s">
        <v>11114</v>
      </c>
      <c r="G887" s="45"/>
      <c r="H887" s="45"/>
      <c r="I887" s="45"/>
      <c r="J887" s="45"/>
    </row>
    <row r="888" spans="1:10" ht="14.1" customHeight="1" thickBot="1" x14ac:dyDescent="0.25">
      <c r="A888" s="104"/>
      <c r="B888" s="67" t="s">
        <v>12944</v>
      </c>
      <c r="C888" s="76">
        <v>42958</v>
      </c>
      <c r="D888" s="104"/>
      <c r="E888" s="67" t="s">
        <v>3074</v>
      </c>
      <c r="F888" s="66" t="s">
        <v>11114</v>
      </c>
      <c r="G888" s="45"/>
      <c r="H888" s="45"/>
      <c r="I888" s="45"/>
      <c r="J888" s="45"/>
    </row>
    <row r="889" spans="1:10" ht="14.1" customHeight="1" thickBot="1" x14ac:dyDescent="0.25">
      <c r="A889" s="104"/>
      <c r="B889" s="67" t="s">
        <v>1787</v>
      </c>
      <c r="C889" s="100">
        <f>IF(C888="","",IF(AND(MONTH(C888)&gt;=1,MONTH(C888)&lt;=3),1,IF(AND(MONTH(C888)&gt;=4,MONTH(C888)&lt;=6),2,IF(AND(MONTH(C888)&gt;=7,MONTH(C888)&lt;=9),3,4))))</f>
        <v>3</v>
      </c>
      <c r="D889" s="104"/>
      <c r="E889" s="67" t="s">
        <v>13194</v>
      </c>
      <c r="F889" s="66" t="s">
        <v>11114</v>
      </c>
      <c r="G889" s="45"/>
      <c r="H889" s="45"/>
      <c r="I889" s="45"/>
      <c r="J889" s="45"/>
    </row>
    <row r="890" spans="1:10" ht="14.1" customHeight="1" thickBot="1" x14ac:dyDescent="0.25">
      <c r="A890" s="45"/>
      <c r="B890" s="45"/>
      <c r="C890" s="45"/>
      <c r="D890" s="45"/>
      <c r="E890" s="45"/>
      <c r="F890" s="45"/>
      <c r="G890" s="45"/>
      <c r="H890" s="45"/>
      <c r="I890" s="45"/>
      <c r="J890" s="45"/>
    </row>
    <row r="891" spans="1:10" ht="14.1" customHeight="1" thickBot="1" x14ac:dyDescent="0.25">
      <c r="A891" s="72" t="s">
        <v>15736</v>
      </c>
      <c r="B891" s="72" t="s">
        <v>16147</v>
      </c>
      <c r="C891" s="72" t="s">
        <v>15642</v>
      </c>
      <c r="D891" s="72" t="s">
        <v>15252</v>
      </c>
      <c r="E891" s="72" t="s">
        <v>6934</v>
      </c>
      <c r="F891" s="72" t="s">
        <v>15281</v>
      </c>
      <c r="G891" s="45"/>
      <c r="H891" s="45"/>
      <c r="I891" s="45"/>
      <c r="J891" s="45"/>
    </row>
    <row r="892" spans="1:10" ht="27" customHeight="1" x14ac:dyDescent="0.2">
      <c r="A892" s="85">
        <v>72102305</v>
      </c>
      <c r="B892" s="69" t="str">
        <f ca="1">IFERROR(INDEX(UNSPSCDes,MATCH(INDIRECT(ADDRESS(ROW(),COLUMN()-1,4)),UNSPSCCode,0)),"")</f>
        <v>Servicios de reparación, mantenimiento o reparación de aire acondicionado</v>
      </c>
      <c r="C892" s="81" t="s">
        <v>1450</v>
      </c>
      <c r="D892" s="81">
        <v>1</v>
      </c>
      <c r="E892" s="71">
        <v>200000</v>
      </c>
      <c r="F892" s="70">
        <f ca="1">INDIRECT(ADDRESS(ROW(),COLUMN()-2,4))*INDIRECT(ADDRESS(ROW(),COLUMN()-1,4))</f>
        <v>200000</v>
      </c>
      <c r="G892" s="45"/>
      <c r="H892" s="45"/>
      <c r="I892" s="45"/>
      <c r="J892" s="45"/>
    </row>
    <row r="893" spans="1:10" ht="14.1" customHeight="1" x14ac:dyDescent="0.2">
      <c r="A893" s="45"/>
      <c r="B893" s="45"/>
      <c r="C893" s="45"/>
      <c r="D893" s="45"/>
      <c r="E893" s="73" t="s">
        <v>12552</v>
      </c>
      <c r="F893" s="74">
        <f ca="1">SUM(Table365[MONTO TOTAL ESTIMADO])</f>
        <v>200000</v>
      </c>
      <c r="G893" s="45"/>
      <c r="H893" s="45" t="str">
        <f>C885</f>
        <v>Servicios</v>
      </c>
      <c r="I893" s="45" t="str">
        <f>E885</f>
        <v>Sí</v>
      </c>
      <c r="J893" s="45" t="str">
        <f>D885</f>
        <v>Compras Menores</v>
      </c>
    </row>
    <row r="894" spans="1:10" ht="14.1" customHeight="1" thickBot="1" x14ac:dyDescent="0.25">
      <c r="A894" s="45"/>
      <c r="B894" s="45"/>
      <c r="C894" s="45"/>
      <c r="D894" s="45"/>
      <c r="E894" s="95"/>
      <c r="F894" s="74"/>
      <c r="G894" s="45"/>
      <c r="H894" s="45"/>
      <c r="I894" s="45"/>
      <c r="J894" s="45"/>
    </row>
    <row r="895" spans="1:10" ht="33.75" customHeight="1" thickBot="1" x14ac:dyDescent="0.25">
      <c r="A895" s="64" t="s">
        <v>16383</v>
      </c>
      <c r="B895" s="64" t="s">
        <v>161</v>
      </c>
      <c r="C895" s="64" t="s">
        <v>11726</v>
      </c>
      <c r="D895" s="64" t="s">
        <v>14379</v>
      </c>
      <c r="E895" s="64" t="s">
        <v>10964</v>
      </c>
      <c r="F895" s="64" t="s">
        <v>11097</v>
      </c>
      <c r="G895" s="45"/>
      <c r="H895" s="45"/>
      <c r="I895" s="45"/>
      <c r="J895" s="45"/>
    </row>
    <row r="896" spans="1:10" ht="13.5" customHeight="1" thickBot="1" x14ac:dyDescent="0.25">
      <c r="A896" s="66" t="s">
        <v>18886</v>
      </c>
      <c r="B896" s="66" t="s">
        <v>18887</v>
      </c>
      <c r="C896" s="66" t="s">
        <v>6800</v>
      </c>
      <c r="D896" s="66" t="s">
        <v>17483</v>
      </c>
      <c r="E896" s="66" t="s">
        <v>8857</v>
      </c>
      <c r="F896" s="66"/>
      <c r="G896" s="45"/>
      <c r="H896" s="45"/>
      <c r="I896" s="45"/>
      <c r="J896" s="45"/>
    </row>
    <row r="897" spans="1:10" ht="14.1" customHeight="1" thickBot="1" x14ac:dyDescent="0.25">
      <c r="A897" s="103" t="s">
        <v>14829</v>
      </c>
      <c r="B897" s="67" t="s">
        <v>8531</v>
      </c>
      <c r="C897" s="76">
        <v>43080</v>
      </c>
      <c r="D897" s="103" t="s">
        <v>9388</v>
      </c>
      <c r="E897" s="67" t="s">
        <v>13095</v>
      </c>
      <c r="F897" s="66" t="s">
        <v>3081</v>
      </c>
      <c r="G897" s="45"/>
      <c r="H897" s="45"/>
      <c r="I897" s="45"/>
      <c r="J897" s="45"/>
    </row>
    <row r="898" spans="1:10" ht="14.1" customHeight="1" thickBot="1" x14ac:dyDescent="0.25">
      <c r="A898" s="104"/>
      <c r="B898" s="67" t="s">
        <v>1787</v>
      </c>
      <c r="C898" s="100">
        <f>IF(C897="","",IF(AND(MONTH(C897)&gt;=1,MONTH(C897)&lt;=3),1,IF(AND(MONTH(C897)&gt;=4,MONTH(C897)&lt;=6),2,IF(AND(MONTH(C897)&gt;=7,MONTH(C897)&lt;=9),3,4))))</f>
        <v>4</v>
      </c>
      <c r="D898" s="104"/>
      <c r="E898" s="67" t="s">
        <v>2418</v>
      </c>
      <c r="F898" s="66" t="s">
        <v>11114</v>
      </c>
      <c r="G898" s="45"/>
      <c r="H898" s="45"/>
      <c r="I898" s="45"/>
      <c r="J898" s="45"/>
    </row>
    <row r="899" spans="1:10" ht="14.1" customHeight="1" thickBot="1" x14ac:dyDescent="0.25">
      <c r="A899" s="104"/>
      <c r="B899" s="67" t="s">
        <v>12944</v>
      </c>
      <c r="C899" s="76">
        <v>43083</v>
      </c>
      <c r="D899" s="104"/>
      <c r="E899" s="67" t="s">
        <v>3074</v>
      </c>
      <c r="F899" s="66" t="s">
        <v>11114</v>
      </c>
      <c r="G899" s="45"/>
      <c r="H899" s="45"/>
      <c r="I899" s="45"/>
      <c r="J899" s="45"/>
    </row>
    <row r="900" spans="1:10" ht="14.1" customHeight="1" thickBot="1" x14ac:dyDescent="0.25">
      <c r="A900" s="104"/>
      <c r="B900" s="67" t="s">
        <v>1787</v>
      </c>
      <c r="C900" s="100">
        <f>IF(C899="","",IF(AND(MONTH(C899)&gt;=1,MONTH(C899)&lt;=3),1,IF(AND(MONTH(C899)&gt;=4,MONTH(C899)&lt;=6),2,IF(AND(MONTH(C899)&gt;=7,MONTH(C899)&lt;=9),3,4))))</f>
        <v>4</v>
      </c>
      <c r="D900" s="104"/>
      <c r="E900" s="67" t="s">
        <v>13194</v>
      </c>
      <c r="F900" s="66" t="s">
        <v>11114</v>
      </c>
      <c r="G900" s="45"/>
      <c r="H900" s="45"/>
      <c r="I900" s="45"/>
      <c r="J900" s="45"/>
    </row>
    <row r="901" spans="1:10" ht="14.1" customHeight="1" thickBot="1" x14ac:dyDescent="0.25">
      <c r="A901" s="45"/>
      <c r="B901" s="45"/>
      <c r="C901" s="45"/>
      <c r="D901" s="45"/>
      <c r="E901" s="45"/>
      <c r="F901" s="45"/>
      <c r="G901" s="45"/>
      <c r="H901" s="45"/>
      <c r="I901" s="45"/>
      <c r="J901" s="45"/>
    </row>
    <row r="902" spans="1:10" ht="14.1" customHeight="1" thickBot="1" x14ac:dyDescent="0.25">
      <c r="A902" s="72" t="s">
        <v>15736</v>
      </c>
      <c r="B902" s="72" t="s">
        <v>16147</v>
      </c>
      <c r="C902" s="72" t="s">
        <v>15642</v>
      </c>
      <c r="D902" s="72" t="s">
        <v>15252</v>
      </c>
      <c r="E902" s="72" t="s">
        <v>6934</v>
      </c>
      <c r="F902" s="72" t="s">
        <v>15281</v>
      </c>
      <c r="G902" s="45"/>
      <c r="H902" s="45"/>
      <c r="I902" s="45"/>
      <c r="J902" s="45"/>
    </row>
    <row r="903" spans="1:10" ht="27" customHeight="1" x14ac:dyDescent="0.2">
      <c r="A903" s="85">
        <v>72102305</v>
      </c>
      <c r="B903" s="69" t="str">
        <f ca="1">IFERROR(INDEX(UNSPSCDes,MATCH(INDIRECT(ADDRESS(ROW(),COLUMN()-1,4)),UNSPSCCode,0)),"")</f>
        <v>Servicios de reparación, mantenimiento o reparación de aire acondicionado</v>
      </c>
      <c r="C903" s="81" t="s">
        <v>1450</v>
      </c>
      <c r="D903" s="81">
        <v>1</v>
      </c>
      <c r="E903" s="71">
        <v>200000</v>
      </c>
      <c r="F903" s="70">
        <f ca="1">INDIRECT(ADDRESS(ROW(),COLUMN()-2,4))*INDIRECT(ADDRESS(ROW(),COLUMN()-1,4))</f>
        <v>200000</v>
      </c>
      <c r="G903" s="45"/>
      <c r="H903" s="45"/>
      <c r="I903" s="45"/>
      <c r="J903" s="45"/>
    </row>
    <row r="904" spans="1:10" ht="14.1" customHeight="1" x14ac:dyDescent="0.2">
      <c r="A904" s="45"/>
      <c r="B904" s="45"/>
      <c r="C904" s="45"/>
      <c r="D904" s="45"/>
      <c r="E904" s="73" t="s">
        <v>12552</v>
      </c>
      <c r="F904" s="74">
        <f ca="1">SUM(Table366[MONTO TOTAL ESTIMADO])</f>
        <v>200000</v>
      </c>
      <c r="G904" s="45"/>
      <c r="H904" s="45" t="str">
        <f>C896</f>
        <v>Servicios</v>
      </c>
      <c r="I904" s="45" t="str">
        <f>E896</f>
        <v>Sí</v>
      </c>
      <c r="J904" s="45" t="str">
        <f>D896</f>
        <v>Compras Menores</v>
      </c>
    </row>
    <row r="905" spans="1:10" ht="14.1" customHeight="1" x14ac:dyDescent="0.2">
      <c r="A905" s="45"/>
      <c r="B905" s="45"/>
      <c r="C905" s="45"/>
      <c r="D905" s="45"/>
      <c r="E905" s="95"/>
      <c r="F905" s="74"/>
      <c r="G905" s="45"/>
      <c r="H905" s="45"/>
      <c r="I905" s="45"/>
      <c r="J905" s="45"/>
    </row>
  </sheetData>
  <sheetProtection password="A90E" sheet="1" objects="1" scenarios="1"/>
  <protectedRanges>
    <protectedRange sqref="F5:G5" name="Rango3"/>
    <protectedRange sqref="E11:E12" name="Rango2"/>
  </protectedRanges>
  <mergeCells count="140">
    <mergeCell ref="A897:A900"/>
    <mergeCell ref="D897:D900"/>
    <mergeCell ref="A842:A845"/>
    <mergeCell ref="D842:D845"/>
    <mergeCell ref="A853:A856"/>
    <mergeCell ref="D853:D856"/>
    <mergeCell ref="A864:A867"/>
    <mergeCell ref="D864:D867"/>
    <mergeCell ref="A875:A878"/>
    <mergeCell ref="D875:D878"/>
    <mergeCell ref="A886:A889"/>
    <mergeCell ref="D886:D889"/>
    <mergeCell ref="A797:A800"/>
    <mergeCell ref="D797:D800"/>
    <mergeCell ref="A809:A812"/>
    <mergeCell ref="D809:D812"/>
    <mergeCell ref="A820:A823"/>
    <mergeCell ref="D820:D823"/>
    <mergeCell ref="A831:A834"/>
    <mergeCell ref="D831:D834"/>
    <mergeCell ref="A775:A778"/>
    <mergeCell ref="D775:D778"/>
    <mergeCell ref="A786:A789"/>
    <mergeCell ref="D786:D789"/>
    <mergeCell ref="A731:A734"/>
    <mergeCell ref="D731:D734"/>
    <mergeCell ref="A720:A723"/>
    <mergeCell ref="D720:D723"/>
    <mergeCell ref="A742:A745"/>
    <mergeCell ref="D742:D745"/>
    <mergeCell ref="A753:A756"/>
    <mergeCell ref="D753:D756"/>
    <mergeCell ref="A764:A767"/>
    <mergeCell ref="D764:D767"/>
    <mergeCell ref="A692:A695"/>
    <mergeCell ref="D692:D695"/>
    <mergeCell ref="A648:A651"/>
    <mergeCell ref="D648:D651"/>
    <mergeCell ref="A659:A662"/>
    <mergeCell ref="D659:D662"/>
    <mergeCell ref="A670:A673"/>
    <mergeCell ref="D670:D673"/>
    <mergeCell ref="A681:A684"/>
    <mergeCell ref="D681:D684"/>
    <mergeCell ref="A571:A574"/>
    <mergeCell ref="D571:D574"/>
    <mergeCell ref="A542:A545"/>
    <mergeCell ref="D542:D545"/>
    <mergeCell ref="A560:A563"/>
    <mergeCell ref="D560:D563"/>
    <mergeCell ref="A637:A640"/>
    <mergeCell ref="D637:D640"/>
    <mergeCell ref="A507:A510"/>
    <mergeCell ref="D507:D510"/>
    <mergeCell ref="A525:A528"/>
    <mergeCell ref="D525:D528"/>
    <mergeCell ref="A625:A628"/>
    <mergeCell ref="D625:D628"/>
    <mergeCell ref="A603:A606"/>
    <mergeCell ref="D603:D606"/>
    <mergeCell ref="A614:A617"/>
    <mergeCell ref="D614:D617"/>
    <mergeCell ref="A593:A596"/>
    <mergeCell ref="D593:D596"/>
    <mergeCell ref="A458:A461"/>
    <mergeCell ref="D458:D461"/>
    <mergeCell ref="A473:A476"/>
    <mergeCell ref="D473:D476"/>
    <mergeCell ref="A489:A492"/>
    <mergeCell ref="D489:D492"/>
    <mergeCell ref="A431:A434"/>
    <mergeCell ref="D431:D434"/>
    <mergeCell ref="A445:A448"/>
    <mergeCell ref="D445:D448"/>
    <mergeCell ref="A268:A271"/>
    <mergeCell ref="D268:D271"/>
    <mergeCell ref="A390:A393"/>
    <mergeCell ref="D390:D393"/>
    <mergeCell ref="A403:A406"/>
    <mergeCell ref="D403:D406"/>
    <mergeCell ref="A417:A420"/>
    <mergeCell ref="D417:D420"/>
    <mergeCell ref="A313:A316"/>
    <mergeCell ref="D313:D316"/>
    <mergeCell ref="A326:A329"/>
    <mergeCell ref="D326:D329"/>
    <mergeCell ref="A338:A341"/>
    <mergeCell ref="D338:D341"/>
    <mergeCell ref="A363:A366"/>
    <mergeCell ref="D363:D366"/>
    <mergeCell ref="A376:A379"/>
    <mergeCell ref="D376:D379"/>
    <mergeCell ref="A350:A353"/>
    <mergeCell ref="D350:D353"/>
    <mergeCell ref="A1:A4"/>
    <mergeCell ref="E6:F6"/>
    <mergeCell ref="E7:F7"/>
    <mergeCell ref="B2:E2"/>
    <mergeCell ref="B3:E3"/>
    <mergeCell ref="A17:A20"/>
    <mergeCell ref="D17:D20"/>
    <mergeCell ref="E9:F9"/>
    <mergeCell ref="E8:F8"/>
    <mergeCell ref="E10:F10"/>
    <mergeCell ref="E11:F11"/>
    <mergeCell ref="E12:F12"/>
    <mergeCell ref="A59:A62"/>
    <mergeCell ref="D59:D62"/>
    <mergeCell ref="A117:A120"/>
    <mergeCell ref="D117:D120"/>
    <mergeCell ref="A90:A93"/>
    <mergeCell ref="D90:D93"/>
    <mergeCell ref="A143:A146"/>
    <mergeCell ref="D143:D146"/>
    <mergeCell ref="A154:A157"/>
    <mergeCell ref="D154:D157"/>
    <mergeCell ref="A707:A710"/>
    <mergeCell ref="D707:D710"/>
    <mergeCell ref="A165:A168"/>
    <mergeCell ref="D165:D168"/>
    <mergeCell ref="A582:A585"/>
    <mergeCell ref="D582:D585"/>
    <mergeCell ref="A299:A302"/>
    <mergeCell ref="D299:D302"/>
    <mergeCell ref="A209:A212"/>
    <mergeCell ref="D209:D212"/>
    <mergeCell ref="A220:A223"/>
    <mergeCell ref="D220:D223"/>
    <mergeCell ref="A176:A179"/>
    <mergeCell ref="D176:D179"/>
    <mergeCell ref="A187:A190"/>
    <mergeCell ref="D187:D190"/>
    <mergeCell ref="A198:A201"/>
    <mergeCell ref="D198:D201"/>
    <mergeCell ref="A284:A287"/>
    <mergeCell ref="D284:D287"/>
    <mergeCell ref="A231:A234"/>
    <mergeCell ref="D231:D234"/>
    <mergeCell ref="A251:A254"/>
    <mergeCell ref="D251:D254"/>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59 C90 C117 C143 C154 C165 C176 C187 C198 C209 C220 C231 C251 C268 C284 C299 C313 C326 C338 C350 C363 C376 C390 C403 C417 C431 C445 C458 C473 C489 C507 C525 C542 C560 C571 C582 C593 C603 C614 C625 C637 C648 C659 C670 C681 C692 C707 C720 C731 C742 C753 C764 C775 C786 C797 C809 C820 C831 C842 C853 C864 C875 C886 C897">
      <formula1>C19</formula1>
    </dataValidation>
    <dataValidation type="date" operator="greaterThanOrEqual" allowBlank="1" showInputMessage="1" showErrorMessage="1" sqref="C19 C61 C92 C119 C145 C156 C167 C178 C189 C200 C211 C222 C233 C253 C270 C286 C301 C315 C328 C340 C352 C365 C378 C392 C405 C419 C433 C447 C460 C475 C491 C509 C527 C544 C562 C573 C584 C595 C605 C616 C627 C639 C650 C661 C672 C683 C694 C709 C722 C733 C744 C755 C766 C777 C788 C799 C811 C822 C833 C844 C855 C866 C877 C888 C899">
      <formula1>C17</formula1>
    </dataValidation>
    <dataValidation type="list" allowBlank="1" showInputMessage="1" showErrorMessage="1" sqref="F17 F59 F90 F117 F143 F154 F165 F176 F187 F198 F209 F220 F231 F251 F268 F284 F299 F313 F326 F338 F350 F363 F376 F390 F403 F417 F431 F445 F458 F473 F489 F507 F525 F542 F560 F571 F582 F593 F603 F614 F625 F670 F637 F648 F659 F681 F692 F707 F720 F731 F742 F753 F764 F775 F786 F797 F809 F820 F831 F842 F853 F864 F875 F886 F897">
      <formula1>IF(INDIRECT(ADDRESS(ROW()+1,COLUMN(),4))="",RegionList,INDEX(RegionColumn,MATCH(INDIRECT(ADDRESS(ROW()+1,COLUMN(),4)),ProvinciaList,0)))</formula1>
    </dataValidation>
    <dataValidation type="list" allowBlank="1" showInputMessage="1" showErrorMessage="1" sqref="F18 F60 F91 F118 F144 F155 F166 F177 F188 F199 F210 F221 F232 F252 F269 F285 F300 F314 F327 F339 F351 F364 F377 F391 F404 F418 F432 F446 F459 F474 F490 F508 F526 F543 F561 F572 F583 F594 F604 F615 F626 F671 F638 F649 F660 F682 F693 F708 F721 F732 F743 F754 F765 F776 F787 F798 F810 F821 F832 F843 F854 F865 F876 F887 F89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61 F92 F119 F145 F156 F167 F178 F189 F200 F211 F222 F233 F253 F270 F286 F301 F315 F328 F340 F352 F365 F378 F392 F405 F419 F433 F447 F460 F475 F491 F509 F527 F544 F562 F573 F584 F595 F605 F616 F627 F672 F639 F650 F661 F683 F694 F709 F722 F733 F744 F755 F766 F777 F788 F799 F811 F822 F833 F844 F855 F866 F877 F888 F89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62 F93 F120 F146 F157 F168 F179 F190 F201 F212 F223 F234 F254 F271 F287 F302 F316 F329 F341 F353 F366 F379 F393 F406 F420 F434 F448 F461 F476 F492 F510 F528 F545 F563 F574 F585 F596 F606 F617 F628 F673 F640 F651 F662 F684 F695 F710 F723 F734 F745 F756 F767 F778 F789 F800 F812 F823 F834 F845 F856 F867 F878 F889 F900">
      <formula1>OFFSET(MunicipioStart,MATCH(INDIRECT(ADDRESS(ROW()-1,COLUMN(),4)),MunicipioColumn,0)-1,1,COUNTIF(MunicipioColumn,INDIRECT(ADDRESS(ROW()-1,COLUMN(),4))),1)</formula1>
    </dataValidation>
    <dataValidation type="whole" operator="greaterThan" allowBlank="1" showInputMessage="1" showErrorMessage="1" sqref="A713:A715 A23:A54 A96:A112 A149 A160 A171 A182 A193 A204 A215 A226 A451:A453 A274:A279 A290:A294 A305:A308 A344:A345 A319:A321 A382:A385 A369:A371 A356:A358 A396:A398 A631:A632 A437:A440 A409:A412 A423:A426 A464:A468 A495:A502 A65:A85 A577 A513:A520 A123:A138 A566 A588 A609 A599 A620 A257:A263 A237:A246 A643 A654 A665 A676 A687 A548:A555 A698:A702 A759 A726 A737 A748 A479:A484 A770 A781 A792 A531:A537 A803:A804 A815 A826 A837 A332:A333 A859 A870 A848 A881 A892 A903">
      <formula1>0</formula1>
    </dataValidation>
    <dataValidation type="list" allowBlank="1" showInputMessage="1" showErrorMessage="1" sqref="C713:C715 C23:C54 C96:C112 C149 C160 C171 C182 C193 C204 C215 C226 C451:C453 C274:C279 C290:C294 C305:C308 C344:C345 C319:C321 C382:C385 C369:C371 C356:C358 C396:C398 C631:C632 C437:C440 C409:C412 C423:C426 C464:C468 C495:C502 C65:C85 C577 C513:C520 C123:C138 C566 C588 C609 C599 C620 C257:C263 C237:C246 C643 C654 C665 C676 C687 C698:C702 C548:C555 C759 C726 C737 C748 C479:C484 C770 C781 C792 C531:C537 C803:C804 C815 C826 C837 C332:C333 C859 C870 C848 C881 C892 C903">
      <formula1>UnidadesList</formula1>
    </dataValidation>
    <dataValidation type="decimal" operator="greaterThan" allowBlank="1" showInputMessage="1" showErrorMessage="1" sqref="D713:E715 D23:E54 D123:E138 D149:E149 D160:E160 D171:E171 D182:E182 D193:E193 D204:E204 D215:E215 D226:E226 D451:E453 D274:E279 D290:E294 D305:E308 D344:E345 D319:E321 D382:E385 D369:E371 D356:E358 D396:E398 D631:E632 D437:E440 D409:E412 D423:E426 D464:E468 D495:E502 D65:E85 D577:E577 D513:E520 D96:E112 D566:E566 D588:E588 D609:E609 D599:E599 D620:E620 D257:E263 D237:E246 D643:E643 D654:E654 D665:E665 D676:E676 D687:E687 D698:E702 D548:E555 D759:E759 D726:E726 D737:E737 D748:E748 D479:E484 D770:E770 D781:E781 D792:E792 D531:E537 D803:E804 D815:E815 D826:E826 D837:E837 D332:E333 D859:E859 D870:E870 D848:E848 D881:E881 D892:E892 D903:E903">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907</xdr:row>
                    <xdr:rowOff>0</xdr:rowOff>
                  </from>
                  <to>
                    <xdr:col>1</xdr:col>
                    <xdr:colOff>333375</xdr:colOff>
                    <xdr:row>909</xdr:row>
                    <xdr:rowOff>19050</xdr:rowOff>
                  </to>
                </anchor>
              </controlPr>
            </control>
          </mc:Choice>
        </mc:AlternateContent>
        <mc:AlternateContent xmlns:mc="http://schemas.openxmlformats.org/markup-compatibility/2006">
          <mc:Choice Requires="x14">
            <control shapeId="12312" r:id="rId8" name="Button 1048">
              <controlPr locked="0" defaultSize="0" print="0" autoFill="0" autoPict="0" macro="[0]!Sheet1.delet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13" r:id="rId9" name="Button 1049">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14" r:id="rId10" name="Button 1050">
              <controlPr locked="0" defaultSize="0" print="0" autoFill="0" autoPict="0" macro="[0]!Sheet1.deleteRow">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15" r:id="rId11" name="Button 1051">
              <controlPr locked="0" defaultSize="0" print="0" autoFill="0" autoPict="0" macro="[0]!Sheet1.deleteRow">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316" r:id="rId12" name="Button 1052">
              <controlPr locked="0" defaultSize="0" print="0" autoFill="0" autoPict="0" macro="[0]!Sheet1.deleteRow">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317" r:id="rId13" name="Button 1053">
              <controlPr locked="0" defaultSize="0" print="0" autoFill="0" autoPict="0" macro="[0]!Sheet1.deleteRow">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318" r:id="rId14" name="Button 1054">
              <controlPr locked="0" defaultSize="0" print="0" autoFill="0" autoPict="0" macro="[0]!Sheet1.deleteRow">
                <anchor moveWithCells="1" siz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2319" r:id="rId15" name="Button 1055">
              <controlPr locked="0" defaultSize="0" print="0" autoFill="0" autoPict="0" macro="[0]!Sheet1.deleteRow">
                <anchor moveWithCells="1" siz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2320" r:id="rId16" name="Button 1056">
              <controlPr locked="0" defaultSize="0" print="0" autoFill="0" autoPict="0" macro="[0]!Sheet1.deleteRow">
                <anchor moveWithCells="1" siz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2321" r:id="rId17" name="Button 1057">
              <controlPr locked="0" defaultSize="0" print="0" autoFill="0" autoPict="0" macro="[0]!Sheet1.delet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322" r:id="rId18" name="Button 1058">
              <controlPr locked="0" defaultSize="0" print="0" autoFill="0" autoPict="0" macro="[0]!Sheet1.delet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323" r:id="rId19" name="Button 1059">
              <controlPr locked="0" defaultSize="0" print="0" autoFill="0" autoPict="0" macro="[0]!Sheet1.deleteRow">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325" r:id="rId20" name="Button 1061">
              <controlPr locked="0" defaultSize="0" print="0" autoFill="0" autoPict="0" macro="[0]!Sheet1.delet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26" r:id="rId21" name="Button 1062">
              <controlPr locked="0" defaultSize="0" print="0" autoFill="0" autoPict="0" macro="[0]!Sheet1.deleteRow">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27" r:id="rId22" name="Button 1063">
              <controlPr locked="0" defaultSize="0" print="0" autoFill="0" autoPict="0" macro="[0]!Sheet1.deleteRow">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328" r:id="rId23" name="Button 1064">
              <controlPr locked="0" defaultSize="0" print="0" autoFill="0" autoPict="0" macro="[0]!Sheet1.delet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329" r:id="rId24" name="Button 1065">
              <controlPr locked="0" defaultSize="0" print="0" autoFill="0" autoPict="0" macro="[0]!Sheet1.delet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330" r:id="rId25" name="Button 1066">
              <controlPr locked="0" defaultSize="0" print="0" autoFill="0" autoPict="0" macro="[0]!Sheet1.deleteRow">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331" r:id="rId26" name="Button 1067">
              <controlPr locked="0" defaultSize="0" print="0" autoFill="0" autoPict="0" macro="[0]!Sheet1.deleteRow">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2332" r:id="rId27" name="Button 1068">
              <controlPr locked="0" defaultSize="0" print="0" autoFill="0" autoPict="0" macro="[0]!Sheet1.deleteRow">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342" r:id="rId28" name="Button 1078">
              <controlPr locked="0" defaultSize="0" print="0" autoFill="0" autoPict="0" macro="[0]!Sheet1.delet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343" r:id="rId29" name="Button 1079">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344" r:id="rId30" name="Button 1080">
              <controlPr locked="0" defaultSize="0" print="0" autoFill="0" autoPict="0" macro="[0]!Sheet1.deleteRow">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2429" r:id="rId31" name="Button 1165">
              <controlPr locked="0" defaultSize="0" print="0" autoFill="0" autoPict="0" macro="[0]!Sheet1.delet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548" r:id="rId32" name="Button 1284">
              <controlPr locked="0" defaultSize="0" print="0" autoFill="0" autoPict="0" macro="[0]!Sheet1.InsertNewTabl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549" r:id="rId33" name="Button 1285">
              <controlPr locked="0" defaultSize="0" print="0" autoFill="0" autoPict="0" macro="[0]!Sheet1.deleteRow">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550" r:id="rId34" name="Button 1286">
              <controlPr locked="0" defaultSize="0" print="0" autoFill="0" autoPict="0" macro="[0]!Sheet1.deleteProcedure">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2555" r:id="rId35" name="Button 1291">
              <controlPr locked="0" defaultSize="0" print="0" autoFill="0" autoPict="0" macro="[0]!Sheet1.delet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556" r:id="rId36" name="Button 1292">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557" r:id="rId37" name="Button 1293">
              <controlPr locked="0" defaultSize="0" print="0" autoFill="0" autoPict="0" macro="[0]!Sheet1.delet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558" r:id="rId38" name="Button 1294">
              <controlPr locked="0" defaultSize="0" print="0" autoFill="0" autoPict="0" macro="[0]!Sheet1.delet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2559" r:id="rId39" name="Button 1295">
              <controlPr locked="0" defaultSize="0" print="0" autoFill="0" autoPict="0" macro="[0]!Sheet1.deleteRow">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560" r:id="rId40" name="Button 1296">
              <controlPr locked="0" defaultSize="0" print="0" autoFill="0" autoPict="0" macro="[0]!Sheet1.delet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561" r:id="rId41" name="Button 1297">
              <controlPr locked="0" defaultSize="0" print="0" autoFill="0" autoPict="0" macro="[0]!Sheet1.delet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562" r:id="rId42" name="Button 1298">
              <controlPr locked="0" defaultSize="0" print="0" autoFill="0" autoPict="0" macro="[0]!Sheet1.delet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563" r:id="rId43" name="Button 1299">
              <controlPr locked="0" defaultSize="0" print="0" autoFill="0" autoPict="0" macro="[0]!Sheet1.deleteRow">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565" r:id="rId44" name="Button 1301">
              <controlPr locked="0" defaultSize="0" print="0" autoFill="0" autoPict="0" macro="[0]!Sheet1.deleteRow">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566" r:id="rId45" name="Button 1302">
              <controlPr locked="0" defaultSize="0" print="0" autoFill="0" autoPict="0" macro="[0]!Sheet1.deleteRow">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567" r:id="rId46" name="Button 1303">
              <controlPr locked="0" defaultSize="0" print="0" autoFill="0" autoPict="0" macro="[0]!Sheet1.delet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568" r:id="rId47" name="Button 1304">
              <controlPr locked="0" defaultSize="0" print="0" autoFill="0" autoPict="0" macro="[0]!Sheet1.delet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573" r:id="rId48" name="Button 1309">
              <controlPr locked="0" defaultSize="0" print="0" autoFill="0" autoPict="0" macro="[0]!Sheet1.delet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574" r:id="rId49" name="Button 1310">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575" r:id="rId50" name="Button 1311">
              <controlPr locked="0" defaultSize="0" print="0" autoFill="0" autoPict="0" macro="[0]!Sheet1.delet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576" r:id="rId51" name="Button 1312">
              <controlPr locked="0" defaultSize="0" print="0" autoFill="0" autoPict="0" macro="[0]!Sheet1.deleteRow">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577" r:id="rId52" name="Button 1313">
              <controlPr locked="0" defaultSize="0" print="0" autoFill="0" autoPict="0" macro="[0]!Sheet1.delet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579" r:id="rId53" name="Button 1315">
              <controlPr locked="0" defaultSize="0" print="0" autoFill="0" autoPict="0" macro="[0]!Sheet1.deleteRow">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580" r:id="rId54" name="Button 1316">
              <controlPr locked="0" defaultSize="0" print="0" autoFill="0" autoPict="0" macro="[0]!Sheet1.deleteRow">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581" r:id="rId55" name="Button 1317">
              <controlPr locked="0" defaultSize="0" print="0" autoFill="0" autoPict="0" macro="[0]!Sheet1.delet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589" r:id="rId56" name="Button 1325">
              <controlPr locked="0" defaultSize="0" print="0" autoFill="0" autoPict="0" macro="[0]!Sheet1.deleteRow">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590" r:id="rId57" name="Button 1326">
              <controlPr locked="0" defaultSize="0" print="0" autoFill="0" autoPict="0" macro="[0]!Sheet1.deleteRow">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2609" r:id="rId58" name="Button 1345">
              <controlPr locked="0" defaultSize="0" print="0" autoFill="0" autoPict="0" macro="[0]!Sheet1.InsertNewTabl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2610" r:id="rId59" name="Button 1346">
              <controlPr locked="0" defaultSize="0" print="0" autoFill="0" autoPict="0" macro="[0]!Sheet1.deleteRow">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2611" r:id="rId60" name="Button 1347">
              <controlPr locked="0" defaultSize="0" print="0" autoFill="0" autoPict="0" macro="[0]!Sheet1.deleteProcedure">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615" r:id="rId61" name="Button 1351">
              <controlPr locked="0" defaultSize="0" print="0" autoFill="0" autoPict="0" macro="[0]!Sheet1.deleteRow">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2616" r:id="rId62" name="Button 1352">
              <controlPr locked="0" defaultSize="0" print="0" autoFill="0" autoPict="0" macro="[0]!Sheet1.deleteRow">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2617" r:id="rId63" name="Button 1353">
              <controlPr locked="0" defaultSize="0" print="0" autoFill="0" autoPict="0" macro="[0]!Sheet1.delet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618" r:id="rId64" name="Button 1354">
              <controlPr locked="0" defaultSize="0" print="0" autoFill="0" autoPict="0" macro="[0]!Sheet1.delet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619" r:id="rId65" name="Button 1355">
              <controlPr locked="0" defaultSize="0" print="0" autoFill="0" autoPict="0" macro="[0]!Sheet1.delet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620" r:id="rId66" name="Button 1356">
              <controlPr locked="0" defaultSize="0" print="0" autoFill="0" autoPict="0" macro="[0]!Sheet1.delet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621" r:id="rId67" name="Button 1357">
              <controlPr locked="0" defaultSize="0" print="0" autoFill="0" autoPict="0" macro="[0]!Sheet1.deleteRow">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622" r:id="rId68" name="Button 1358">
              <controlPr locked="0" defaultSize="0" print="0" autoFill="0" autoPict="0" macro="[0]!Sheet1.deleteRow">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2623" r:id="rId69" name="Button 1359">
              <controlPr locked="0" defaultSize="0" print="0" autoFill="0" autoPict="0" macro="[0]!Sheet1.deleteRow">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2625" r:id="rId70" name="Button 1361">
              <controlPr locked="0" defaultSize="0" print="0" autoFill="0" autoPict="0" macro="[0]!Sheet1.deleteRow">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630" r:id="rId71" name="Button 1366">
              <controlPr locked="0" defaultSize="0" print="0" autoFill="0" autoPict="0" macro="[0]!Sheet1.delet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631" r:id="rId72" name="Button 1367">
              <controlPr locked="0" defaultSize="0" print="0" autoFill="0" autoPict="0" macro="[0]!Sheet1.delet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652" r:id="rId73" name="Button 1388">
              <controlPr locked="0" defaultSize="0" print="0" autoFill="0" autoPict="0" macro="[0]!Sheet1.InsertNewTabl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2653" r:id="rId74" name="Button 1389">
              <controlPr locked="0" defaultSize="0" print="0" autoFill="0" autoPict="0" macro="[0]!Sheet1.deleteRow">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654" r:id="rId75" name="Button 1390">
              <controlPr locked="0" defaultSize="0" print="0" autoFill="0" autoPict="0" macro="[0]!Sheet1.deleteProcedure">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657" r:id="rId76" name="Button 1393">
              <controlPr locked="0" defaultSize="0" print="0" autoFill="0" autoPict="0" macro="[0]!Sheet1.delet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658" r:id="rId77" name="Button 1394">
              <controlPr locked="0" defaultSize="0" print="0" autoFill="0" autoPict="0" macro="[0]!Sheet1.delet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659" r:id="rId78" name="Button 1395">
              <controlPr locked="0" defaultSize="0" print="0" autoFill="0" autoPict="0" macro="[0]!Sheet1.delet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660" r:id="rId79" name="Button 1396">
              <controlPr locked="0" defaultSize="0" print="0" autoFill="0" autoPict="0" macro="[0]!Sheet1.delet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2661" r:id="rId80" name="Button 1397">
              <controlPr locked="0" defaultSize="0" print="0" autoFill="0" autoPict="0" macro="[0]!Sheet1.delet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2662" r:id="rId81" name="Button 1398">
              <controlPr locked="0" defaultSize="0" print="0" autoFill="0" autoPict="0" macro="[0]!Sheet1.delet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2663" r:id="rId82" name="Button 1399">
              <controlPr locked="0" defaultSize="0" print="0" autoFill="0" autoPict="0" macro="[0]!Sheet1.deleteRow">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2664" r:id="rId83" name="Button 1400">
              <controlPr locked="0" defaultSize="0" print="0" autoFill="0" autoPict="0" macro="[0]!Sheet1.deleteRow">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665" r:id="rId84" name="Button 1401">
              <controlPr locked="0" defaultSize="0" print="0" autoFill="0" autoPict="0" macro="[0]!Sheet1.deleteRow">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666" r:id="rId85" name="Button 1402">
              <controlPr locked="0" defaultSize="0" print="0" autoFill="0" autoPict="0" macro="[0]!Sheet1.delet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667" r:id="rId86" name="Button 1403">
              <controlPr locked="0" defaultSize="0" print="0" autoFill="0" autoPict="0" macro="[0]!Sheet1.deleteRow">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669" r:id="rId87" name="Button 1405">
              <controlPr locked="0" defaultSize="0" print="0" autoFill="0" autoPict="0" macro="[0]!Sheet1.deleteRow">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2670" r:id="rId88" name="Button 1406">
              <controlPr locked="0" defaultSize="0" print="0" autoFill="0" autoPict="0" macro="[0]!Sheet1.delet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682" r:id="rId89" name="Button 1418">
              <controlPr locked="0" defaultSize="0" print="0" autoFill="0" autoPict="0" macro="[0]!Sheet1.deleteRow">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683" r:id="rId90" name="Button 1419">
              <controlPr locked="0" defaultSize="0" print="0" autoFill="0" autoPict="0" macro="[0]!Sheet1.deleteRow">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706" r:id="rId91" name="Button 1442">
              <controlPr locked="0" defaultSize="0" print="0" autoFill="0" autoPict="0" macro="[0]!Sheet1.InsertNewTabl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707" r:id="rId92" name="Button 1443">
              <controlPr locked="0" defaultSize="0" print="0" autoFill="0" autoPict="0" macro="[0]!Sheet1.deleteRow">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708" r:id="rId93" name="Button 1444">
              <controlPr locked="0" defaultSize="0" print="0" autoFill="0" autoPict="0" macro="[0]!Sheet1.deleteProcedure">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731" r:id="rId94" name="Button 1467">
              <controlPr locked="0" defaultSize="0" print="0" autoFill="0" autoPict="0" macro="[0]!Sheet1.InsertNewTableRow">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732" r:id="rId95" name="Button 1468">
              <controlPr locked="0" defaultSize="0" print="0" autoFill="0" autoPict="0" macro="[0]!Sheet1.delet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733" r:id="rId96" name="Button 1469">
              <controlPr locked="0" defaultSize="0" print="0" autoFill="0" autoPict="0" macro="[0]!Sheet1.deleteProcedure">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2755" r:id="rId97" name="Button 1491">
              <controlPr locked="0" defaultSize="0" print="0" autoFill="0" autoPict="0" macro="[0]!Sheet1.InsertNewTableRow">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756" r:id="rId98" name="Button 1492">
              <controlPr locked="0" defaultSize="0" print="0" autoFill="0" autoPict="0" macro="[0]!Sheet1.deleteRow">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757" r:id="rId99" name="Button 1493">
              <controlPr locked="0" defaultSize="0" print="0" autoFill="0" autoPict="0" macro="[0]!Sheet1.deleteProcedure">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2780" r:id="rId100" name="Button 1516">
              <controlPr locked="0" defaultSize="0" print="0" autoFill="0" autoPict="0" macro="[0]!Sheet1.InsertNewTabl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781" r:id="rId101" name="Button 1517">
              <controlPr locked="0" defaultSize="0" print="0" autoFill="0" autoPict="0" macro="[0]!Sheet1.delet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782" r:id="rId102" name="Button 1518">
              <controlPr locked="0" defaultSize="0" print="0" autoFill="0" autoPict="0" macro="[0]!Sheet1.deleteProcedure">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2804" r:id="rId103" name="Button 1540">
              <controlPr locked="0" defaultSize="0" print="0" autoFill="0" autoPict="0" macro="[0]!Sheet1.InsertNewTableRow">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805" r:id="rId104" name="Button 1541">
              <controlPr locked="0" defaultSize="0" print="0" autoFill="0" autoPict="0" macro="[0]!Sheet1.deleteRow">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806" r:id="rId105" name="Button 1542">
              <controlPr locked="0" defaultSize="0" print="0" autoFill="0" autoPict="0" macro="[0]!Sheet1.deleteProcedure">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827" r:id="rId106" name="Button 1563">
              <controlPr locked="0" defaultSize="0" print="0" autoFill="0" autoPict="0" macro="[0]!Sheet1.InsertNewTableRow">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828" r:id="rId107" name="Button 1564">
              <controlPr locked="0" defaultSize="0" print="0" autoFill="0" autoPict="0" macro="[0]!Sheet1.deleteRow">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829" r:id="rId108" name="Button 1565">
              <controlPr locked="0" defaultSize="0" print="0" autoFill="0" autoPict="0" macro="[0]!Sheet1.deleteProcedure">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850" r:id="rId109" name="Button 1586">
              <controlPr locked="0" defaultSize="0" print="0" autoFill="0" autoPict="0" macro="[0]!Sheet1.InsertNewTableRow">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851" r:id="rId110" name="Button 1587">
              <controlPr locked="0" defaultSize="0" print="0" autoFill="0" autoPict="0" macro="[0]!Sheet1.deleteRow">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852" r:id="rId111" name="Button 1588">
              <controlPr locked="0" defaultSize="0" print="0" autoFill="0" autoPict="0" macro="[0]!Sheet1.deleteProcedure">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874" r:id="rId112" name="Button 1610">
              <controlPr locked="0" defaultSize="0" print="0" autoFill="0" autoPict="0" macro="[0]!Sheet1.InsertNewTabl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875" r:id="rId113" name="Button 1611">
              <controlPr locked="0" defaultSize="0" print="0" autoFill="0" autoPict="0" macro="[0]!Sheet1.delet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876" r:id="rId114" name="Button 1612">
              <controlPr locked="0" defaultSize="0" print="0" autoFill="0" autoPict="0" macro="[0]!Sheet1.deleteProcedure">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2897" r:id="rId115" name="Button 1633">
              <controlPr locked="0" defaultSize="0" print="0" autoFill="0" autoPict="0" macro="[0]!Sheet1.InsertNewTabl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898" r:id="rId116" name="Button 1634">
              <controlPr locked="0" defaultSize="0" print="0" autoFill="0" autoPict="0" macro="[0]!Sheet1.deleteRow">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899" r:id="rId117" name="Button 1635">
              <controlPr locked="0" defaultSize="0" print="0" autoFill="0" autoPict="0" macro="[0]!Sheet1.deleteProcedure">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902" r:id="rId118" name="Button 1638">
              <controlPr locked="0" defaultSize="0" print="0" autoFill="0" autoPict="0" macro="[0]!Sheet1.deleteRow">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903" r:id="rId119" name="Button 1639">
              <controlPr locked="0" defaultSize="0" print="0" autoFill="0" autoPict="0" macro="[0]!Sheet1.deleteRow">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2904" r:id="rId120" name="Button 1640">
              <controlPr locked="0" defaultSize="0" print="0" autoFill="0" autoPict="0" macro="[0]!Sheet1.deleteRow">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905" r:id="rId121" name="Button 1641">
              <controlPr locked="0" defaultSize="0" print="0" autoFill="0" autoPict="0" macro="[0]!Sheet1.delet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907" r:id="rId122" name="Button 1643">
              <controlPr locked="0" defaultSize="0" print="0" autoFill="0" autoPict="0" macro="[0]!Sheet1.deleteRow">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908" r:id="rId123" name="Button 1644">
              <controlPr locked="0" defaultSize="0" print="0" autoFill="0" autoPict="0" macro="[0]!Sheet1.deleteRow">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2909" r:id="rId124" name="Button 1645">
              <controlPr locked="0" defaultSize="0" print="0" autoFill="0" autoPict="0" macro="[0]!Sheet1.delet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910" r:id="rId125" name="Button 1646">
              <controlPr locked="0" defaultSize="0" print="0" autoFill="0" autoPict="0" macro="[0]!Sheet1.deleteRow">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2911" r:id="rId126" name="Button 1647">
              <controlPr locked="0" defaultSize="0" print="0" autoFill="0" autoPict="0" macro="[0]!Sheet1.delet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941" r:id="rId127" name="Button 1677">
              <controlPr locked="0" defaultSize="0" print="0" autoFill="0" autoPict="0" macro="[0]!Sheet1.InsertNewTabl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942" r:id="rId128" name="Button 1678">
              <controlPr locked="0" defaultSize="0" print="0" autoFill="0" autoPict="0" macro="[0]!Sheet1.delet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943" r:id="rId129" name="Button 1679">
              <controlPr locked="0" defaultSize="0" print="0" autoFill="0" autoPict="0" macro="[0]!Sheet1.deleteProcedure">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944" r:id="rId130" name="Button 1680">
              <controlPr locked="0" defaultSize="0" print="0" autoFill="0" autoPict="0" macro="[0]!Sheet1.deleteRow">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2945" r:id="rId131" name="Button 1681">
              <controlPr locked="0" defaultSize="0" print="0" autoFill="0" autoPict="0" macro="[0]!Sheet1.delet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946" r:id="rId132" name="Button 1682">
              <controlPr locked="0" defaultSize="0" print="0" autoFill="0" autoPict="0" macro="[0]!Sheet1.delet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947" r:id="rId133" name="Button 1683">
              <controlPr locked="0" defaultSize="0" print="0" autoFill="0" autoPict="0" macro="[0]!Sheet1.delet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976" r:id="rId134" name="Button 1712">
              <controlPr locked="0" defaultSize="0" print="0" autoFill="0" autoPict="0" macro="[0]!Sheet1.InsertNewTabl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978" r:id="rId135" name="Button 1714">
              <controlPr locked="0" defaultSize="0" print="0" autoFill="0" autoPict="0" macro="[0]!Sheet1.deleteProcedure">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981" r:id="rId136" name="Button 1717">
              <controlPr locked="0" defaultSize="0" print="0" autoFill="0" autoPict="0" macro="[0]!Sheet1.delet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982" r:id="rId137" name="Button 1718">
              <controlPr locked="0" defaultSize="0" print="0" autoFill="0" autoPict="0" macro="[0]!Sheet1.delet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983" r:id="rId138" name="Button 1719">
              <controlPr locked="0" defaultSize="0" print="0" autoFill="0" autoPict="0" macro="[0]!Sheet1.delet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984" r:id="rId139" name="Button 1720">
              <controlPr locked="0" defaultSize="0" print="0" autoFill="0" autoPict="0" macro="[0]!Sheet1.delet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985" r:id="rId140" name="Button 1721">
              <controlPr locked="0" defaultSize="0" print="0" autoFill="0" autoPict="0" macro="[0]!Sheet1.delet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986" r:id="rId141" name="Button 1722">
              <controlPr locked="0" defaultSize="0" print="0" autoFill="0" autoPict="0" macro="[0]!Sheet1.delet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3006" r:id="rId142" name="Button 1742">
              <controlPr locked="0" defaultSize="0" print="0" autoFill="0" autoPict="0" macro="[0]!Sheet1.InsertNewTabl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3007" r:id="rId143" name="Button 1743">
              <controlPr locked="0" defaultSize="0" print="0" autoFill="0" autoPict="0" macro="[0]!Sheet1.delet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3008" r:id="rId144" name="Button 1744">
              <controlPr locked="0" defaultSize="0" print="0" autoFill="0" autoPict="0" macro="[0]!Sheet1.deleteProcedure">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3010" r:id="rId145" name="Button 1746">
              <controlPr locked="0" defaultSize="0" print="0" autoFill="0" autoPict="0" macro="[0]!Sheet1.delet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3011" r:id="rId146" name="Button 1747">
              <controlPr locked="0" defaultSize="0" print="0" autoFill="0" autoPict="0" macro="[0]!Sheet1.delet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3014" r:id="rId147" name="Button 1750">
              <controlPr locked="0" defaultSize="0" print="0" autoFill="0" autoPict="0" macro="[0]!Sheet1.delet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3035" r:id="rId148" name="Button 1771">
              <controlPr locked="0" defaultSize="0" print="0" autoFill="0" autoPict="0" macro="[0]!Sheet1.InsertNewTabl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3036" r:id="rId149" name="Button 1772">
              <controlPr locked="0" defaultSize="0" print="0" autoFill="0" autoPict="0" macro="[0]!Sheet1.deleteRow">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3037" r:id="rId150" name="Button 1773">
              <controlPr locked="0" defaultSize="0" print="0" autoFill="0" autoPict="0" macro="[0]!Sheet1.deleteProcedure">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3041" r:id="rId151" name="Button 1777">
              <controlPr locked="0" defaultSize="0" print="0" autoFill="0" autoPict="0" macro="[0]!Sheet1.delet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3042" r:id="rId152" name="Button 1778">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3043" r:id="rId153" name="Button 1779">
              <controlPr locked="0" defaultSize="0" print="0" autoFill="0" autoPict="0" macro="[0]!Sheet1.delet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3044" r:id="rId154" name="Button 1780">
              <controlPr locked="0" defaultSize="0" print="0" autoFill="0" autoPict="0" macro="[0]!Sheet1.delet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3066" r:id="rId155" name="Button 1802">
              <controlPr locked="0" defaultSize="0" print="0" autoFill="0" autoPict="0" macro="[0]!Sheet1.InsertNewTabl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3067" r:id="rId156" name="Button 1803">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3068" r:id="rId157" name="Button 1804">
              <controlPr locked="0" defaultSize="0" print="0" autoFill="0" autoPict="0" macro="[0]!Sheet1.deleteProcedure">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3069" r:id="rId158" name="Button 1805">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3095" r:id="rId159" name="Button 1831">
              <controlPr locked="0" defaultSize="0" print="0" autoFill="0" autoPict="0" macro="[0]!Sheet1.InsertNewTabl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3097" r:id="rId160" name="Button 1833">
              <controlPr locked="0" defaultSize="0" print="0" autoFill="0" autoPict="0" macro="[0]!Sheet1.deleteProcedure">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3098" r:id="rId161" name="Button 1834">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3117" r:id="rId162" name="Button 1853">
              <controlPr locked="0" defaultSize="0" print="0" autoFill="0" autoPict="0" macro="[0]!Sheet1.InsertNewTabl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3118" r:id="rId163" name="Button 1854">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3119" r:id="rId164" name="Button 1855">
              <controlPr locked="0" defaultSize="0" print="0" autoFill="0" autoPict="0" macro="[0]!Sheet1.deleteProcedure">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3120" r:id="rId165" name="Button 1856">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3126" r:id="rId166" name="Button 1862">
              <controlPr locked="0" defaultSize="0" print="0" autoFill="0" autoPict="0" macro="[0]!Sheet1.delet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3129" r:id="rId167" name="Button 1865">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3263" r:id="rId168" name="Button 1999">
              <controlPr locked="0" defaultSize="0" print="0" autoFill="0" autoPict="0" macro="[0]!Sheet1.InsertNewTabl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3264" r:id="rId169" name="Button 2000">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3265" r:id="rId170" name="Button 2001">
              <controlPr locked="0" defaultSize="0" print="0" autoFill="0" autoPict="0" macro="[0]!Sheet1.deleteProcedure">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3273" r:id="rId171" name="Button 2009">
              <controlPr locked="0" defaultSize="0" print="0" autoFill="0" autoPict="0" macro="[0]!Sheet1.delet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3274" r:id="rId172" name="Button 2010">
              <controlPr locked="0" defaultSize="0" print="0" autoFill="0" autoPict="0" macro="[0]!Sheet1.delet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3293" r:id="rId173" name="Button 2029">
              <controlPr locked="0" defaultSize="0" print="0" autoFill="0" autoPict="0" macro="[0]!Sheet1.InsertNewTabl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3294" r:id="rId174" name="Button 2030">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3295" r:id="rId175" name="Button 2031">
              <controlPr locked="0" defaultSize="0" print="0" autoFill="0" autoPict="0" macro="[0]!Sheet1.deleteProcedure">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7410" r:id="rId176" name="Button 2050">
              <controlPr locked="0" defaultSize="0" print="0" autoFill="0" autoPict="0" macro="[0]!Sheet1.InsertNewTabl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7411" r:id="rId177" name="Button 2051">
              <controlPr locked="0" defaultSize="0" print="0" autoFill="0" autoPict="0" macro="[0]!Sheet1.delet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7412" r:id="rId178" name="Button 2052">
              <controlPr locked="0" defaultSize="0" print="0" autoFill="0" autoPict="0" macro="[0]!Sheet1.deleteProcedure">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7440" r:id="rId179" name="Button 2080">
              <controlPr locked="0" defaultSize="0" print="0" autoFill="0" autoPict="0" macro="[0]!Sheet1.delet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7441" r:id="rId180" name="Button 2081">
              <controlPr locked="0" defaultSize="0" print="0" autoFill="0" autoPict="0" macro="[0]!Sheet1.delet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7442" r:id="rId181" name="Button 2082">
              <controlPr locked="0" defaultSize="0" print="0" autoFill="0" autoPict="0" macro="[0]!Sheet1.deleteRow">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7444" r:id="rId182" name="Button 2084">
              <controlPr locked="0" defaultSize="0" print="0" autoFill="0" autoPict="0" macro="[0]!Sheet1.deleteRow">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7447" r:id="rId183" name="Button 2087">
              <controlPr locked="0" defaultSize="0" print="0" autoFill="0" autoPict="0" macro="[0]!Sheet1.deleteRow">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7470" r:id="rId184" name="Button 2110">
              <controlPr locked="0" defaultSize="0" print="0" autoFill="0" autoPict="0" macro="[0]!Sheet1.InsertNewTabl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7471" r:id="rId185" name="Button 2111">
              <controlPr locked="0" defaultSize="0" print="0" autoFill="0" autoPict="0" macro="[0]!Sheet1.delet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7472" r:id="rId186" name="Button 2112">
              <controlPr locked="0" defaultSize="0" print="0" autoFill="0" autoPict="0" macro="[0]!Sheet1.deleteProcedure">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7480" r:id="rId187" name="Button 2120">
              <controlPr locked="0" defaultSize="0" print="0" autoFill="0" autoPict="0" macro="[0]!Sheet1.delet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7489" r:id="rId188" name="Button 2129">
              <controlPr locked="0" defaultSize="0" print="0" autoFill="0" autoPict="0" macro="[0]!Sheet1.delet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7508" r:id="rId189" name="Button 2148">
              <controlPr locked="0" defaultSize="0" print="0" autoFill="0" autoPict="0" macro="[0]!Sheet1.InsertNewTabl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7509" r:id="rId190" name="Button 2149">
              <controlPr locked="0" defaultSize="0" print="0" autoFill="0" autoPict="0" macro="[0]!Sheet1.delet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7510" r:id="rId191" name="Button 2150">
              <controlPr locked="0" defaultSize="0" print="0" autoFill="0" autoPict="0" macro="[0]!Sheet1.deleteProcedure">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7513" r:id="rId192" name="Button 2153">
              <controlPr locked="0" defaultSize="0" print="0" autoFill="0" autoPict="0" macro="[0]!Sheet1.deleteRow">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7533" r:id="rId193" name="Button 2173">
              <controlPr locked="0" defaultSize="0" print="0" autoFill="0" autoPict="0" macro="[0]!Sheet1.InsertNewTabl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7535" r:id="rId194" name="Button 2175">
              <controlPr locked="0" defaultSize="0" print="0" autoFill="0" autoPict="0" macro="[0]!Sheet1.deleteProcedure">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7575" r:id="rId195" name="Button 2215">
              <controlPr locked="0" defaultSize="0" print="0" autoFill="0" autoPict="0" macro="[0]!Sheet1.InsertNewTabl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7577" r:id="rId196" name="Button 2217">
              <controlPr locked="0" defaultSize="0" print="0" autoFill="0" autoPict="0" macro="[0]!Sheet1.deleteProcedure">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7578" r:id="rId197" name="Button 2218">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7579" r:id="rId198" name="Button 2219">
              <controlPr locked="0" defaultSize="0" print="0" autoFill="0" autoPict="0" macro="[0]!Sheet1.delet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7599" r:id="rId199" name="Button 2239">
              <controlPr locked="0" defaultSize="0" print="0" autoFill="0" autoPict="0" macro="[0]!Sheet1.InsertNewTableRow">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7600" r:id="rId200" name="Button 2240">
              <controlPr locked="0" defaultSize="0" print="0" autoFill="0" autoPict="0" macro="[0]!Sheet1.delet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7601" r:id="rId201" name="Button 2241">
              <controlPr locked="0" defaultSize="0" print="0" autoFill="0" autoPict="0" macro="[0]!Sheet1.deleteProcedure">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7603" r:id="rId202" name="Button 2243">
              <controlPr locked="0" defaultSize="0" print="0" autoFill="0" autoPict="0" macro="[0]!Sheet1.delet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7605" r:id="rId203" name="Button 2245">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7606" r:id="rId204" name="Button 2246">
              <controlPr locked="0" defaultSize="0" print="0" autoFill="0" autoPict="0" macro="[0]!Sheet1.deleteRow">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7640" r:id="rId205" name="Button 2280">
              <controlPr locked="0" defaultSize="0" print="0" autoFill="0" autoPict="0" macro="[0]!Sheet1.InsertNewTableRow">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7641" r:id="rId206" name="Button 2281">
              <controlPr locked="0" defaultSize="0" print="0" autoFill="0" autoPict="0" macro="[0]!Sheet1.deleteRow">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7642" r:id="rId207" name="Button 2282">
              <controlPr locked="0" defaultSize="0" print="0" autoFill="0" autoPict="0" macro="[0]!Sheet1.deleteProcedure">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7644" r:id="rId208" name="Button 2284">
              <controlPr locked="0" defaultSize="0" print="0" autoFill="0" autoPict="0" macro="[0]!Sheet1.delet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7645" r:id="rId209" name="Button 2285">
              <controlPr locked="0" defaultSize="0" print="0" autoFill="0" autoPict="0" macro="[0]!Sheet1.deleteRow">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7651" r:id="rId210" name="Button 2291">
              <controlPr locked="0" defaultSize="0" print="0" autoFill="0" autoPict="0" macro="[0]!Sheet1.delet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7671" r:id="rId211" name="Button 2311">
              <controlPr locked="0" defaultSize="0" print="0" autoFill="0" autoPict="0" macro="[0]!Sheet1.InsertNewTabl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7672" r:id="rId212" name="Button 2312">
              <controlPr locked="0" defaultSize="0" print="0" autoFill="0" autoPict="0" macro="[0]!Sheet1.deleteRow">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7673" r:id="rId213" name="Button 2313">
              <controlPr locked="0" defaultSize="0" print="0" autoFill="0" autoPict="0" macro="[0]!Sheet1.deleteProcedure">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7677" r:id="rId214" name="Button 2317">
              <controlPr locked="0" defaultSize="0" print="0" autoFill="0" autoPict="0" macro="[0]!Sheet1.deleteRow">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7678" r:id="rId215" name="Button 2318">
              <controlPr locked="0" defaultSize="0" print="0" autoFill="0" autoPict="0" macro="[0]!Sheet1.delet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7699" r:id="rId216" name="Button 2339">
              <controlPr locked="0" defaultSize="0" print="0" autoFill="0" autoPict="0" macro="[0]!Sheet1.InsertNewTabl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7700" r:id="rId217" name="Button 2340">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7701" r:id="rId218" name="Button 2341">
              <controlPr locked="0" defaultSize="0" print="0" autoFill="0" autoPict="0" macro="[0]!Sheet1.deleteProcedure">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7703" r:id="rId219" name="Button 2343">
              <controlPr locked="0" defaultSize="0" print="0" autoFill="0" autoPict="0" macro="[0]!Sheet1.delet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7704" r:id="rId220" name="Button 2344">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7705" r:id="rId221" name="Button 2345">
              <controlPr locked="0" defaultSize="0" print="0" autoFill="0" autoPict="0" macro="[0]!Sheet1.delet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7706" r:id="rId222" name="Button 2346">
              <controlPr locked="0" defaultSize="0" print="0" autoFill="0" autoPict="0" macro="[0]!Sheet1.delet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7707" r:id="rId223" name="Button 2347">
              <controlPr locked="0" defaultSize="0" print="0" autoFill="0" autoPict="0" macro="[0]!Sheet1.delet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7736" r:id="rId224" name="Button 2376">
              <controlPr locked="0" defaultSize="0" print="0" autoFill="0" autoPict="0" macro="[0]!Sheet1.InsertNewTableRow">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7738" r:id="rId225" name="Button 2378">
              <controlPr locked="0" defaultSize="0" print="0" autoFill="0" autoPict="0" macro="[0]!Sheet1.deleteProcedure">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7761" r:id="rId226" name="Button 2401">
              <controlPr locked="0" defaultSize="0" print="0" autoFill="0" autoPict="0" macro="[0]!Sheet1.deleteRow">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7762" r:id="rId227" name="Button 2402">
              <controlPr locked="0" defaultSize="0" print="0" autoFill="0" autoPict="0" macro="[0]!Sheet1.deleteRow">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7763" r:id="rId228" name="Button 2403">
              <controlPr locked="0" defaultSize="0" print="0" autoFill="0" autoPict="0" macro="[0]!Sheet1.deleteRow">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7764" r:id="rId229" name="Button 2404">
              <controlPr locked="0" defaultSize="0" print="0" autoFill="0" autoPict="0" macro="[0]!Sheet1.deleteRow">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7768" r:id="rId230" name="Button 2408">
              <controlPr locked="0" defaultSize="0" print="0" autoFill="0" autoPict="0" macro="[0]!Sheet1.delet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7788" r:id="rId231" name="Button 2428">
              <controlPr locked="0" defaultSize="0" print="0" autoFill="0" autoPict="0" macro="[0]!Sheet1.InsertNewTabl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7790" r:id="rId232" name="Button 2430">
              <controlPr locked="0" defaultSize="0" print="0" autoFill="0" autoPict="0" macro="[0]!Sheet1.deleteProcedure">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7794" r:id="rId233" name="Button 2434">
              <controlPr locked="0" defaultSize="0" print="0" autoFill="0" autoPict="0" macro="[0]!Sheet1.delet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7795" r:id="rId234" name="Button 2435">
              <controlPr locked="0" defaultSize="0" print="0" autoFill="0" autoPict="0" macro="[0]!Sheet1.delet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7796" r:id="rId235" name="Button 2436">
              <controlPr locked="0" defaultSize="0" print="0" autoFill="0" autoPict="0" macro="[0]!Sheet1.delet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7842" r:id="rId236" name="Button 2482">
              <controlPr locked="0" defaultSize="0" print="0" autoFill="0" autoPict="0" macro="[0]!Sheet1.InsertNewTabl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7843" r:id="rId237" name="Button 2483">
              <controlPr locked="0" defaultSize="0" print="0" autoFill="0" autoPict="0" macro="[0]!Sheet1.deleteRow">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7844" r:id="rId238" name="Button 2484">
              <controlPr locked="0" defaultSize="0" print="0" autoFill="0" autoPict="0" macro="[0]!Sheet1.deleteProcedure">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7884" r:id="rId239" name="Button 2524">
              <controlPr locked="0" defaultSize="0" print="0" autoFill="0" autoPict="0" macro="[0]!Sheet1.InsertNewTabl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7885" r:id="rId240" name="Button 2525">
              <controlPr locked="0" defaultSize="0" print="0" autoFill="0" autoPict="0" macro="[0]!Sheet1.delet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7886" r:id="rId241" name="Button 2526">
              <controlPr locked="0" defaultSize="0" print="0" autoFill="0" autoPict="0" macro="[0]!Sheet1.deleteProcedure">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7907" r:id="rId242" name="Button 2547">
              <controlPr locked="0" defaultSize="0" print="0" autoFill="0" autoPict="0" macro="[0]!Sheet1.InsertNewTableRow">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7908" r:id="rId243" name="Button 2548">
              <controlPr locked="0" defaultSize="0" print="0" autoFill="0" autoPict="0" macro="[0]!Sheet1.delet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7909" r:id="rId244" name="Button 2549">
              <controlPr locked="0" defaultSize="0" print="0" autoFill="0" autoPict="0" macro="[0]!Sheet1.deleteProcedure">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7912" r:id="rId245" name="Button 2552">
              <controlPr locked="0" defaultSize="0" print="0" autoFill="0" autoPict="0" macro="[0]!Sheet1.delet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7916" r:id="rId246" name="Button 2556">
              <controlPr locked="0" defaultSize="0" print="0" autoFill="0" autoPict="0" macro="[0]!Sheet1.delet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7918" r:id="rId247" name="Button 2558">
              <controlPr locked="0" defaultSize="0" print="0" autoFill="0" autoPict="0" macro="[0]!Sheet1.deleteRow">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7921" r:id="rId248" name="Button 2561">
              <controlPr locked="0" defaultSize="0" print="0" autoFill="0" autoPict="0" macro="[0]!Sheet1.delet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7922" r:id="rId249" name="Button 2562">
              <controlPr locked="0" defaultSize="0" print="0" autoFill="0" autoPict="0" macro="[0]!Sheet1.delet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7924" r:id="rId250" name="Button 2564">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7925" r:id="rId251" name="Button 2565">
              <controlPr locked="0" defaultSize="0" print="0" autoFill="0" autoPict="0" macro="[0]!Sheet1.delet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7926" r:id="rId252" name="Button 2566">
              <controlPr locked="0" defaultSize="0" print="0" autoFill="0" autoPict="0" macro="[0]!Sheet1.deleteRow">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7927" r:id="rId253" name="Button 2567">
              <controlPr locked="0" defaultSize="0" print="0" autoFill="0" autoPict="0" macro="[0]!Sheet1.delet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7928" r:id="rId254" name="Button 2568">
              <controlPr locked="0" defaultSize="0" print="0" autoFill="0" autoPict="0" macro="[0]!Sheet1.delet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7951" r:id="rId255" name="Button 2591">
              <controlPr locked="0" defaultSize="0" print="0" autoFill="0" autoPict="0" macro="[0]!Sheet1.delet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7952" r:id="rId256" name="Button 2592">
              <controlPr locked="0" defaultSize="0" print="0" autoFill="0" autoPict="0" macro="[0]!Sheet1.delet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7953" r:id="rId257" name="Button 2593">
              <controlPr locked="0" defaultSize="0" print="0" autoFill="0" autoPict="0" macro="[0]!Sheet1.deleteRow">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8084" r:id="rId258" name="Button 2724">
              <controlPr locked="0" defaultSize="0" print="0" autoFill="0" autoPict="0" macro="[0]!Sheet1.InsertNewTableRow">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8085" r:id="rId259" name="Button 2725">
              <controlPr locked="0" defaultSize="0" print="0" autoFill="0" autoPict="0" macro="[0]!Sheet1.deleteRow">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8086" r:id="rId260" name="Button 2726">
              <controlPr locked="0" defaultSize="0" print="0" autoFill="0" autoPict="0" macro="[0]!Sheet1.deleteProcedure">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8207" r:id="rId261" name="Button 2847">
              <controlPr locked="0" defaultSize="0" print="0" autoFill="0" autoPict="0" macro="[0]!Sheet1.InsertNewTabl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8208" r:id="rId262" name="Button 2848">
              <controlPr locked="0" defaultSize="0" print="0" autoFill="0" autoPict="0" macro="[0]!Sheet1.deleteRow">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8209" r:id="rId263" name="Button 2849">
              <controlPr locked="0" defaultSize="0" print="0" autoFill="0" autoPict="0" macro="[0]!Sheet1.deleteProcedure">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8259" r:id="rId264" name="Button 2899">
              <controlPr locked="0" defaultSize="0" print="0" autoFill="0" autoPict="0" macro="[0]!Sheet1.InsertNewTableRow">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8260" r:id="rId265" name="Button 2900">
              <controlPr locked="0" defaultSize="0" print="0" autoFill="0" autoPict="0" macro="[0]!Sheet1.deleteRow">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8261" r:id="rId266" name="Button 2901">
              <controlPr locked="0" defaultSize="0" print="0" autoFill="0" autoPict="0" macro="[0]!Sheet1.deleteProcedure">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8328" r:id="rId267" name="Button 2968">
              <controlPr locked="0" defaultSize="0" print="0" autoFill="0" autoPict="0" macro="[0]!Sheet1.InsertNewTableRow">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8329" r:id="rId268" name="Button 2969">
              <controlPr locked="0" defaultSize="0" print="0" autoFill="0" autoPict="0" macro="[0]!Sheet1.deleteRow">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8330" r:id="rId269" name="Button 2970">
              <controlPr locked="0" defaultSize="0" print="0" autoFill="0" autoPict="0" macro="[0]!Sheet1.deleteProcedure">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8355" r:id="rId270" name="Button 2995">
              <controlPr locked="0" defaultSize="0" print="0" autoFill="0" autoPict="0" macro="[0]!Sheet1.InsertNewTabl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8356" r:id="rId271" name="Button 2996">
              <controlPr locked="0" defaultSize="0" print="0" autoFill="0" autoPict="0" macro="[0]!Sheet1.delet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8357" r:id="rId272" name="Button 2997">
              <controlPr locked="0" defaultSize="0" print="0" autoFill="0" autoPict="0" macro="[0]!Sheet1.deleteProcedure">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8362" r:id="rId273" name="Button 3002">
              <controlPr locked="0" defaultSize="0" print="0" autoFill="0" autoPict="0" macro="[0]!Sheet1.deleteRow">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8386" r:id="rId274" name="Button 3026">
              <controlPr locked="0" defaultSize="0" print="0" autoFill="0" autoPict="0" macro="[0]!Sheet1.deleteRow">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8387" r:id="rId275" name="Button 3027">
              <controlPr locked="0" defaultSize="0" print="0" autoFill="0" autoPict="0" macro="[0]!Sheet1.deleteRow">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8388" r:id="rId276" name="Button 3028">
              <controlPr locked="0" defaultSize="0" print="0" autoFill="0" autoPict="0" macro="[0]!Sheet1.delet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8389" r:id="rId277" name="Button 3029">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8390" r:id="rId278" name="Button 3030">
              <controlPr locked="0" defaultSize="0" print="0" autoFill="0" autoPict="0" macro="[0]!Sheet1.delet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8391" r:id="rId279" name="Button 3031">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8392" r:id="rId280" name="Button 3032">
              <controlPr locked="0" defaultSize="0" print="0" autoFill="0" autoPict="0" macro="[0]!Sheet1.delet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8394" r:id="rId281" name="Button 3034">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8425" r:id="rId282" name="Button 3065">
              <controlPr locked="0" defaultSize="0" print="0" autoFill="0" autoPict="0" macro="[0]!Sheet1.deleteRow">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8427" r:id="rId283" name="Button 3067">
              <controlPr locked="0" defaultSize="0" print="0" autoFill="0" autoPict="0" macro="[0]!Sheet1.delet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22543" r:id="rId284" name="Button 3087">
              <controlPr locked="0" defaultSize="0" print="0" autoFill="0" autoPict="0" macro="[0]!Sheet1.InsertNewTabl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22544" r:id="rId285" name="Button 3088">
              <controlPr locked="0" defaultSize="0" print="0" autoFill="0" autoPict="0" macro="[0]!Sheet1.deleteRow">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22545" r:id="rId286" name="Button 3089">
              <controlPr locked="0" defaultSize="0" print="0" autoFill="0" autoPict="0" macro="[0]!Sheet1.deleteProcedure">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22566" r:id="rId287" name="Button 3110">
              <controlPr locked="0" defaultSize="0" print="0" autoFill="0" autoPict="0" macro="[0]!Sheet1.InsertNewTableRow">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22567" r:id="rId288" name="Button 3111">
              <controlPr locked="0" defaultSize="0" print="0" autoFill="0" autoPict="0" macro="[0]!Sheet1.deleteRow">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22568" r:id="rId289" name="Button 3112">
              <controlPr locked="0" defaultSize="0" print="0" autoFill="0" autoPict="0" macro="[0]!Sheet1.deleteProcedure">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22587" r:id="rId290" name="Button 3131">
              <controlPr locked="0" defaultSize="0" print="0" autoFill="0" autoPict="0" macro="[0]!Sheet1.InsertNewTableRow">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22588" r:id="rId291" name="Button 3132">
              <controlPr locked="0" defaultSize="0" print="0" autoFill="0" autoPict="0" macro="[0]!Sheet1.deleteRow">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22589" r:id="rId292" name="Button 3133">
              <controlPr locked="0" defaultSize="0" print="0" autoFill="0" autoPict="0" macro="[0]!Sheet1.deleteProcedure">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22609" r:id="rId293" name="Button 3153">
              <controlPr locked="0" defaultSize="0" print="0" autoFill="0" autoPict="0" macro="[0]!Sheet1.InsertNewTabl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22611" r:id="rId294" name="Button 3155">
              <controlPr locked="0" defaultSize="0" print="0" autoFill="0" autoPict="0" macro="[0]!Sheet1.deleteProcedure">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22633" r:id="rId295" name="Button 3177">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22658" r:id="rId296" name="Button 3202">
              <controlPr locked="0" defaultSize="0" print="0" autoFill="0" autoPict="0" macro="[0]!Sheet1.InsertNewTableRow">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22659" r:id="rId297" name="Button 3203">
              <controlPr locked="0" defaultSize="0" print="0" autoFill="0" autoPict="0" macro="[0]!Sheet1.deleteRow">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22660" r:id="rId298" name="Button 3204">
              <controlPr locked="0" defaultSize="0" print="0" autoFill="0" autoPict="0" macro="[0]!Sheet1.deleteProcedure">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22730" r:id="rId299" name="Button 3274">
              <controlPr locked="0" defaultSize="0" print="0" autoFill="0" autoPict="0" macro="[0]!Sheet1.InsertNewTableRow">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22731" r:id="rId300" name="Button 3275">
              <controlPr locked="0" defaultSize="0" print="0" autoFill="0" autoPict="0" macro="[0]!Sheet1.deleteRow">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22732" r:id="rId301" name="Button 3276">
              <controlPr locked="0" defaultSize="0" print="0" autoFill="0" autoPict="0" macro="[0]!Sheet1.deleteProcedure">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22733" r:id="rId302" name="Button 3277">
              <controlPr locked="0" defaultSize="0" print="0" autoFill="0" autoPict="0" macro="[0]!Sheet1.deleteRow">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22734" r:id="rId303" name="Button 3278">
              <controlPr locked="0" defaultSize="0" print="0" autoFill="0" autoPict="0" macro="[0]!Sheet1.deleteRow">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22767" r:id="rId304" name="Button 3311">
              <controlPr locked="0" defaultSize="0" print="0" autoFill="0" autoPict="0" macro="[0]!Sheet1.InsertNewTableRow">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22768" r:id="rId305" name="Button 3312">
              <controlPr locked="0" defaultSize="0" print="0" autoFill="0" autoPict="0" macro="[0]!Sheet1.deleteRow">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22769" r:id="rId306" name="Button 3313">
              <controlPr locked="0" defaultSize="0" print="0" autoFill="0" autoPict="0" macro="[0]!Sheet1.deleteProcedure">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22770" r:id="rId307" name="Button 3314">
              <controlPr locked="0" defaultSize="0" print="0" autoFill="0" autoPict="0" macro="[0]!Sheet1.deleteRow">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22772" r:id="rId308" name="Button 3316">
              <controlPr locked="0" defaultSize="0" print="0" autoFill="0" autoPict="0" macro="[0]!Sheet1.deleteRow">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22773" r:id="rId309" name="Button 3317">
              <controlPr locked="0" defaultSize="0" print="0" autoFill="0" autoPict="0" macro="[0]!Sheet1.deleteRow">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22775" r:id="rId310" name="Button 3319">
              <controlPr locked="0" defaultSize="0" print="0" autoFill="0" autoPict="0" macro="[0]!Sheet1.deleteRow">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22778" r:id="rId311" name="Button 3322">
              <controlPr locked="0" defaultSize="0" print="0" autoFill="0" autoPict="0" macro="[0]!Sheet1.deleteRow">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22781" r:id="rId312" name="Button 3325">
              <controlPr locked="0" defaultSize="0" print="0" autoFill="0" autoPict="0" macro="[0]!Sheet1.delet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22782" r:id="rId313" name="Button 3326">
              <controlPr locked="0" defaultSize="0" print="0" autoFill="0" autoPict="0" macro="[0]!Sheet1.deleteRow">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22835" r:id="rId314" name="Button 3379">
              <controlPr locked="0" defaultSize="0" print="0" autoFill="0" autoPict="0" macro="[0]!Sheet1.InsertNewTableRow">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22836" r:id="rId315" name="Button 3380">
              <controlPr locked="0" defaultSize="0" print="0" autoFill="0" autoPict="0" macro="[0]!Sheet1.delet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22837" r:id="rId316" name="Button 3381">
              <controlPr locked="0" defaultSize="0" print="0" autoFill="0" autoPict="0" macro="[0]!Sheet1.deleteProcedure">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22861" r:id="rId317" name="Button 3405">
              <controlPr locked="0" defaultSize="0" print="0" autoFill="0" autoPict="0" macro="[0]!Sheet1.InsertNewTableRow">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22862" r:id="rId318" name="Button 3406">
              <controlPr locked="0" defaultSize="0" print="0" autoFill="0" autoPict="0" macro="[0]!Sheet1.deleteRow">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22863" r:id="rId319" name="Button 3407">
              <controlPr locked="0" defaultSize="0" print="0" autoFill="0" autoPict="0" macro="[0]!Sheet1.deleteProcedure">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22882" r:id="rId320" name="Button 3426">
              <controlPr locked="0" defaultSize="0" print="0" autoFill="0" autoPict="0" macro="[0]!Sheet1.InsertNewTableRow">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22883" r:id="rId321" name="Button 3427">
              <controlPr locked="0" defaultSize="0" print="0" autoFill="0" autoPict="0" macro="[0]!Sheet1.delet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22884" r:id="rId322" name="Button 3428">
              <controlPr locked="0" defaultSize="0" print="0" autoFill="0" autoPict="0" macro="[0]!Sheet1.deleteProcedure">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22903" r:id="rId323" name="Button 3447">
              <controlPr locked="0" defaultSize="0" print="0" autoFill="0" autoPict="0" macro="[0]!Sheet1.InsertNewTableRow">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22904" r:id="rId324" name="Button 3448">
              <controlPr locked="0" defaultSize="0" print="0" autoFill="0" autoPict="0" macro="[0]!Sheet1.deleteRow">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22905" r:id="rId325" name="Button 3449">
              <controlPr locked="0" defaultSize="0" print="0" autoFill="0" autoPict="0" macro="[0]!Sheet1.deleteProcedure">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22930" r:id="rId326" name="Button 3474">
              <controlPr locked="0" defaultSize="0" print="0" autoFill="0" autoPict="0" macro="[0]!Sheet1.deleteRow">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22931" r:id="rId327" name="Button 3475">
              <controlPr locked="0" defaultSize="0" print="0" autoFill="0" autoPict="0" macro="[0]!Sheet1.deleteRow">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22932" r:id="rId328" name="Button 3476">
              <controlPr locked="0" defaultSize="0" print="0" autoFill="0" autoPict="0" macro="[0]!Sheet1.deleteRow">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22934" r:id="rId329" name="Button 3478">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22935" r:id="rId330" name="Button 3479">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22940" r:id="rId331" name="Button 3484">
              <controlPr locked="0" defaultSize="0" print="0" autoFill="0" autoPict="0" macro="[0]!Sheet1.delet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22943" r:id="rId332" name="Button 3487">
              <controlPr locked="0" defaultSize="0" print="0" autoFill="0" autoPict="0" macro="[0]!Sheet1.delet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22947" r:id="rId333" name="Button 3491">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22970" r:id="rId334" name="Button 3514">
              <controlPr locked="0" defaultSize="0" print="0" autoFill="0" autoPict="0" macro="[0]!Sheet1.InsertNewTabl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22971" r:id="rId335" name="Button 3515">
              <controlPr locked="0" defaultSize="0" print="0" autoFill="0" autoPict="0" macro="[0]!Sheet1.deleteRow">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22972" r:id="rId336" name="Button 3516">
              <controlPr locked="0" defaultSize="0" print="0" autoFill="0" autoPict="0" macro="[0]!Sheet1.deleteProcedure">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23047" r:id="rId337" name="Button 3591">
              <controlPr locked="0" defaultSize="0" print="0" autoFill="0" autoPict="0" macro="[0]!Sheet1.InsertNewTableRow">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23049" r:id="rId338" name="Button 3593">
              <controlPr locked="0" defaultSize="0" print="0" autoFill="0" autoPict="0" macro="[0]!Sheet1.deleteProcedure">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23050" r:id="rId339" name="Button 3594">
              <controlPr locked="0" defaultSize="0" print="0" autoFill="0" autoPict="0" macro="[0]!Sheet1.deleteRow">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23124" r:id="rId340" name="Button 3668">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23127" r:id="rId341" name="Button 3671">
              <controlPr locked="0" defaultSize="0" print="0" autoFill="0" autoPict="0" macro="[0]!Sheet1.deleteRow">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23128" r:id="rId342" name="Button 3672">
              <controlPr locked="0" defaultSize="0" print="0" autoFill="0" autoPict="0" macro="[0]!Sheet1.deleteRow">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23170" r:id="rId343" name="Button 3714">
              <controlPr locked="0" defaultSize="0" print="0" autoFill="0" autoPict="0" macro="[0]!Sheet1.InsertNewTabl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23171" r:id="rId344" name="Button 3715">
              <controlPr locked="0" defaultSize="0" print="0" autoFill="0" autoPict="0" macro="[0]!Sheet1.delet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23172" r:id="rId345" name="Button 3716">
              <controlPr locked="0" defaultSize="0" print="0" autoFill="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23173" r:id="rId346" name="Button 3717">
              <controlPr locked="0" defaultSize="0" print="0" autoFill="0" autoPict="0" macro="[0]!Sheet1.deleteRow">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23192" r:id="rId347" name="Button 3736">
              <controlPr locked="0" defaultSize="0" print="0" autoFill="0" autoPict="0" macro="[0]!Sheet1.InsertNewTabl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23193" r:id="rId348" name="Button 3737">
              <controlPr locked="0" defaultSize="0" print="0" autoFill="0" autoPict="0" macro="[0]!Sheet1.deleteRow">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23194" r:id="rId349" name="Button 3738">
              <controlPr locked="0" defaultSize="0" print="0" autoFill="0" autoPict="0" macro="[0]!Sheet1.deleteProcedure">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23213" r:id="rId350" name="Button 3757">
              <controlPr locked="0" defaultSize="0" print="0" autoFill="0" autoPict="0" macro="[0]!Sheet1.InsertNewTabl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23214" r:id="rId351" name="Button 3758">
              <controlPr locked="0" defaultSize="0" print="0" autoFill="0" autoPict="0" macro="[0]!Sheet1.deleteRow">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23215" r:id="rId352" name="Button 3759">
              <controlPr locked="0" defaultSize="0" print="0" autoFill="0" autoPict="0" macro="[0]!Sheet1.deleteProcedure">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23247" r:id="rId353" name="Button 3791">
              <controlPr locked="0" defaultSize="0" print="0" autoFill="0" autoPict="0" macro="[0]!Sheet1.InsertNewTabl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23248" r:id="rId354" name="Button 3792">
              <controlPr locked="0" defaultSize="0" print="0" autoFill="0" autoPict="0" macro="[0]!Sheet1.delet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23249" r:id="rId355" name="Button 3793">
              <controlPr locked="0" defaultSize="0" print="0" autoFill="0" autoPict="0" macro="[0]!Sheet1.deleteProcedure">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23272" r:id="rId356" name="Button 3816">
              <controlPr locked="0" defaultSize="0" print="0" autoFill="0" autoPict="0" macro="[0]!Sheet1.InsertNewTableRow">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23274" r:id="rId357" name="Button 3818">
              <controlPr locked="0" defaultSize="0" print="0" autoFill="0" autoPict="0" macro="[0]!Sheet1.deleteProcedure">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23277" r:id="rId358" name="Button 3821">
              <controlPr locked="0" defaultSize="0" print="0" autoFill="0" autoPict="0" macro="[0]!Sheet1.deleteRow">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23297" r:id="rId359" name="Button 3841">
              <controlPr locked="0" defaultSize="0" print="0" autoFill="0" autoPict="0" macro="[0]!Sheet1.InsertNewTabl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23298" r:id="rId360" name="Button 3842">
              <controlPr locked="0" defaultSize="0" print="0" autoFill="0" autoPict="0" macro="[0]!Sheet1.deleteRow">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23299" r:id="rId361" name="Button 3843">
              <controlPr locked="0" defaultSize="0" print="0" autoFill="0" autoPict="0" macro="[0]!Sheet1.deleteProcedure">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23318" r:id="rId362" name="Button 3862">
              <controlPr locked="0" defaultSize="0" print="0" autoFill="0" autoPict="0" macro="[0]!Sheet1.InsertNewTabl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23319" r:id="rId363" name="Button 3863">
              <controlPr locked="0" defaultSize="0" print="0" autoFill="0" autoPict="0" macro="[0]!Sheet1.deleteRow">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23320" r:id="rId364" name="Button 3864">
              <controlPr locked="0" defaultSize="0" print="0" autoFill="0" autoPict="0" macro="[0]!Sheet1.deleteProcedure">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23347" r:id="rId365" name="Button 3891">
              <controlPr locked="0" defaultSize="0" print="0" autoFill="0" autoPict="0" macro="[0]!Sheet1.InsertNewTableRow">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23348" r:id="rId366" name="Button 3892">
              <controlPr locked="0" defaultSize="0" print="0" autoFill="0" autoPict="0" macro="[0]!Sheet1.deleteRow">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23349" r:id="rId367" name="Button 3893">
              <controlPr locked="0" defaultSize="0" print="0" autoFill="0" autoPict="0" macro="[0]!Sheet1.deleteProcedure">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23368" r:id="rId368" name="Button 3912">
              <controlPr locked="0" defaultSize="0" print="0" autoFill="0" autoPict="0" macro="[0]!Sheet1.InsertNewTabl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23369" r:id="rId369" name="Button 3913">
              <controlPr locked="0" defaultSize="0" print="0" autoFill="0" autoPict="0" macro="[0]!Sheet1.delet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23370" r:id="rId370" name="Button 3914">
              <controlPr locked="0" defaultSize="0" print="0" autoFill="0" autoPict="0" macro="[0]!Sheet1.deleteProcedure">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23393" r:id="rId371" name="Button 3937">
              <controlPr locked="0" defaultSize="0" print="0" autoFill="0" autoPict="0" macro="[0]!Sheet1.InsertNewTabl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23394" r:id="rId372" name="Button 3938">
              <controlPr locked="0" defaultSize="0" print="0" autoFill="0" autoPict="0" macro="[0]!Sheet1.delet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23395" r:id="rId373" name="Button 3939">
              <controlPr locked="0" defaultSize="0" print="0" autoFill="0" autoPict="0" macro="[0]!Sheet1.deleteProcedure">
                <anchor moveWithCells="1" sizeWithCells="1">
                  <from>
                    <xdr:col>6</xdr:col>
                    <xdr:colOff>0</xdr:colOff>
                    <xdr:row>894</xdr:row>
                    <xdr:rowOff>0</xdr:rowOff>
                  </from>
                  <to>
                    <xdr:col>7</xdr:col>
                    <xdr:colOff>0</xdr:colOff>
                    <xdr:row>895</xdr:row>
                    <xdr:rowOff>0</xdr:rowOff>
                  </to>
                </anchor>
              </controlPr>
            </control>
          </mc:Choice>
        </mc:AlternateContent>
      </controls>
    </mc:Choice>
  </mc:AlternateContent>
  <tableParts count="65">
    <tablePart r:id="rId374"/>
    <tablePart r:id="rId375"/>
    <tablePart r:id="rId376"/>
    <tablePart r:id="rId377"/>
    <tablePart r:id="rId378"/>
    <tablePart r:id="rId379"/>
    <tablePart r:id="rId380"/>
    <tablePart r:id="rId381"/>
    <tablePart r:id="rId382"/>
    <tablePart r:id="rId383"/>
    <tablePart r:id="rId384"/>
    <tablePart r:id="rId385"/>
    <tablePart r:id="rId386"/>
    <tablePart r:id="rId387"/>
    <tablePart r:id="rId388"/>
    <tablePart r:id="rId389"/>
    <tablePart r:id="rId390"/>
    <tablePart r:id="rId391"/>
    <tablePart r:id="rId392"/>
    <tablePart r:id="rId393"/>
    <tablePart r:id="rId394"/>
    <tablePart r:id="rId395"/>
    <tablePart r:id="rId396"/>
    <tablePart r:id="rId397"/>
    <tablePart r:id="rId398"/>
    <tablePart r:id="rId399"/>
    <tablePart r:id="rId400"/>
    <tablePart r:id="rId401"/>
    <tablePart r:id="rId402"/>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C58 C89 C116 C142 C153 C164 C175 C186 C197 C208 C219 C230 C250 C267 C283 C298 C312 C325 C337 C349 C362 C375 C389 C402 C416 C430 C444 C457 C472 C488 C506 C524 C541 C559 C570 C581 C592 C602 C613 C624 C636 C647 C658 C669 C680 C691 C706 C719 C730 C741 C752 C763 C774 C785 C796 C808 C819 C830 C841 C852 C863 C874 C885 C896</xm:sqref>
        </x14:dataValidation>
        <x14:dataValidation type="list" allowBlank="1" showInputMessage="1" showErrorMessage="1">
          <x14:formula1>
            <xm:f>'Informacion '!$L$3:$L$17</xm:f>
          </x14:formula1>
          <xm:sqref>D16 D58 D89 D116 D142 D153 D164 D175 D186 D197 D208 D219 D230 D250 D267 D283 D298 D312 D325 D337 D349 D362 D375 D389 D402 D416 D430 D444 D457 D472 D488 D506 D524 D541 D559 D570 D581 D592 D602 D613 D624 D636 D647 D658 D669 D680 D691 D706 D719 D730 D741 D752 D763 D774 D785 D796 D808 D819 D830 D841 D852 D863 D874 D885 D896</xm:sqref>
        </x14:dataValidation>
        <x14:dataValidation type="list" allowBlank="1" showInputMessage="1" showErrorMessage="1">
          <x14:formula1>
            <xm:f>'Informacion '!$N$3:$N$5</xm:f>
          </x14:formula1>
          <xm:sqref>E16 E58 E89 E116 E142 E153 E164 E175 E186 E197 E208 E219 E230 E250 E267 E283 E298 E312 E325 E337 E349 E362 E375 E389 E402 E416 E430 E444 E457 E472 E488 E506 E524 E541 E559 E570 E581 E592 E602 E613 E624 E636 E647 E658 E669 E680 E691 E706 E719 E730 E741 E752 E763 E774 E785 E796 E808 E819 E830 E841 E852 E863 E874 E885 E896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12439</v>
      </c>
      <c r="B1" s="15" t="s">
        <v>11979</v>
      </c>
      <c r="C1" s="16"/>
      <c r="D1" s="15" t="s">
        <v>1129</v>
      </c>
      <c r="E1" s="19"/>
      <c r="F1" s="16"/>
      <c r="G1" s="12" t="s">
        <v>7763</v>
      </c>
      <c r="H1" s="12"/>
      <c r="I1" s="12"/>
      <c r="J1" s="12"/>
    </row>
    <row r="2" spans="1:21" ht="22.5" x14ac:dyDescent="0.2">
      <c r="A2" s="14" t="s">
        <v>1182</v>
      </c>
      <c r="B2" s="17" t="s">
        <v>1182</v>
      </c>
      <c r="C2" s="18" t="s">
        <v>4728</v>
      </c>
      <c r="D2" s="17" t="s">
        <v>1182</v>
      </c>
      <c r="E2" s="20" t="s">
        <v>4728</v>
      </c>
      <c r="F2" s="20" t="s">
        <v>5478</v>
      </c>
      <c r="G2" s="21" t="s">
        <v>1182</v>
      </c>
      <c r="H2" s="22" t="s">
        <v>4728</v>
      </c>
      <c r="I2" s="22" t="s">
        <v>5478</v>
      </c>
      <c r="J2" s="23" t="s">
        <v>17010</v>
      </c>
      <c r="L2" s="4" t="s">
        <v>15258</v>
      </c>
      <c r="N2" s="4" t="s">
        <v>15296</v>
      </c>
      <c r="P2" s="4" t="s">
        <v>18111</v>
      </c>
      <c r="Q2" s="25" t="s">
        <v>5087</v>
      </c>
      <c r="S2" s="4" t="s">
        <v>12274</v>
      </c>
      <c r="U2" s="4" t="s">
        <v>12986</v>
      </c>
    </row>
    <row r="3" spans="1:21" x14ac:dyDescent="0.2">
      <c r="A3" s="5" t="s">
        <v>1710</v>
      </c>
      <c r="B3" s="5" t="s">
        <v>1710</v>
      </c>
      <c r="C3" s="5" t="s">
        <v>8810</v>
      </c>
      <c r="D3" s="5" t="s">
        <v>1710</v>
      </c>
      <c r="E3" s="5" t="s">
        <v>8810</v>
      </c>
      <c r="F3" s="5" t="s">
        <v>3719</v>
      </c>
      <c r="G3" s="6" t="s">
        <v>3190</v>
      </c>
      <c r="H3" s="6" t="s">
        <v>7353</v>
      </c>
      <c r="I3" s="6" t="s">
        <v>13939</v>
      </c>
      <c r="J3" s="6" t="s">
        <v>13939</v>
      </c>
      <c r="L3" s="7" t="s">
        <v>1876</v>
      </c>
      <c r="N3" s="5" t="s">
        <v>8857</v>
      </c>
      <c r="P3" s="5" t="s">
        <v>5436</v>
      </c>
      <c r="Q3" s="5" t="s">
        <v>16989</v>
      </c>
      <c r="S3" s="11" t="s">
        <v>17798</v>
      </c>
      <c r="U3" s="5" t="s">
        <v>12552</v>
      </c>
    </row>
    <row r="4" spans="1:21" x14ac:dyDescent="0.2">
      <c r="A4" s="5" t="s">
        <v>8096</v>
      </c>
      <c r="B4" s="5" t="s">
        <v>1710</v>
      </c>
      <c r="C4" s="5" t="s">
        <v>12633</v>
      </c>
      <c r="D4" s="5" t="s">
        <v>1710</v>
      </c>
      <c r="E4" s="5" t="s">
        <v>8810</v>
      </c>
      <c r="F4" s="5" t="s">
        <v>4315</v>
      </c>
      <c r="G4" s="6" t="s">
        <v>3190</v>
      </c>
      <c r="H4" s="6" t="s">
        <v>7353</v>
      </c>
      <c r="I4" s="6" t="s">
        <v>13939</v>
      </c>
      <c r="J4" s="6" t="s">
        <v>842</v>
      </c>
      <c r="L4" s="7" t="s">
        <v>17483</v>
      </c>
      <c r="N4" s="5" t="s">
        <v>6033</v>
      </c>
      <c r="P4" s="5" t="s">
        <v>4869</v>
      </c>
      <c r="Q4" s="5" t="s">
        <v>10306</v>
      </c>
      <c r="S4" s="11" t="s">
        <v>6800</v>
      </c>
    </row>
    <row r="5" spans="1:21" x14ac:dyDescent="0.2">
      <c r="A5" s="5" t="s">
        <v>3190</v>
      </c>
      <c r="B5" s="5" t="s">
        <v>1710</v>
      </c>
      <c r="C5" s="5" t="s">
        <v>17757</v>
      </c>
      <c r="D5" s="5" t="s">
        <v>1710</v>
      </c>
      <c r="E5" s="5" t="s">
        <v>8810</v>
      </c>
      <c r="F5" s="5" t="s">
        <v>2915</v>
      </c>
      <c r="G5" s="6" t="s">
        <v>3190</v>
      </c>
      <c r="H5" s="6" t="s">
        <v>7353</v>
      </c>
      <c r="I5" s="6" t="s">
        <v>13939</v>
      </c>
      <c r="J5" s="6" t="s">
        <v>2582</v>
      </c>
      <c r="L5" s="7" t="s">
        <v>10173</v>
      </c>
      <c r="N5" s="5" t="s">
        <v>17854</v>
      </c>
      <c r="P5" s="5" t="s">
        <v>16749</v>
      </c>
      <c r="Q5" s="5" t="s">
        <v>14629</v>
      </c>
      <c r="S5" s="11" t="s">
        <v>15699</v>
      </c>
    </row>
    <row r="6" spans="1:21" x14ac:dyDescent="0.2">
      <c r="A6" s="5" t="s">
        <v>1493</v>
      </c>
      <c r="B6" s="5" t="s">
        <v>8096</v>
      </c>
      <c r="C6" s="5" t="s">
        <v>18173</v>
      </c>
      <c r="D6" s="5" t="s">
        <v>1710</v>
      </c>
      <c r="E6" s="5" t="s">
        <v>8810</v>
      </c>
      <c r="F6" s="5" t="s">
        <v>1676</v>
      </c>
      <c r="G6" s="6" t="s">
        <v>3190</v>
      </c>
      <c r="H6" s="6" t="s">
        <v>7353</v>
      </c>
      <c r="I6" s="6" t="s">
        <v>2569</v>
      </c>
      <c r="J6" s="6" t="s">
        <v>2569</v>
      </c>
      <c r="L6" s="5" t="s">
        <v>5889</v>
      </c>
      <c r="P6" s="5" t="s">
        <v>11828</v>
      </c>
      <c r="Q6" s="5" t="s">
        <v>10376</v>
      </c>
      <c r="S6" s="11" t="s">
        <v>6150</v>
      </c>
    </row>
    <row r="7" spans="1:21" x14ac:dyDescent="0.2">
      <c r="A7" s="5" t="s">
        <v>18355</v>
      </c>
      <c r="B7" s="5" t="s">
        <v>8096</v>
      </c>
      <c r="C7" s="5" t="s">
        <v>2600</v>
      </c>
      <c r="D7" s="5" t="s">
        <v>1710</v>
      </c>
      <c r="E7" s="5" t="s">
        <v>8810</v>
      </c>
      <c r="F7" s="5" t="s">
        <v>9131</v>
      </c>
      <c r="G7" s="6" t="s">
        <v>3190</v>
      </c>
      <c r="H7" s="6" t="s">
        <v>7353</v>
      </c>
      <c r="I7" s="6" t="s">
        <v>6359</v>
      </c>
      <c r="J7" s="6" t="s">
        <v>6359</v>
      </c>
      <c r="L7" s="5" t="s">
        <v>7243</v>
      </c>
      <c r="P7" s="5" t="s">
        <v>8120</v>
      </c>
      <c r="Q7" s="5" t="s">
        <v>436</v>
      </c>
      <c r="S7" s="11" t="s">
        <v>9451</v>
      </c>
    </row>
    <row r="8" spans="1:21" x14ac:dyDescent="0.2">
      <c r="A8" s="5" t="s">
        <v>5958</v>
      </c>
      <c r="B8" s="5" t="s">
        <v>8096</v>
      </c>
      <c r="C8" s="5" t="s">
        <v>5888</v>
      </c>
      <c r="D8" s="5" t="s">
        <v>1710</v>
      </c>
      <c r="E8" s="5" t="s">
        <v>8810</v>
      </c>
      <c r="F8" s="5" t="s">
        <v>13557</v>
      </c>
      <c r="G8" s="6" t="s">
        <v>3190</v>
      </c>
      <c r="H8" s="6" t="s">
        <v>7353</v>
      </c>
      <c r="I8" s="6" t="s">
        <v>6359</v>
      </c>
      <c r="J8" s="6" t="s">
        <v>4038</v>
      </c>
      <c r="L8" s="5" t="s">
        <v>4320</v>
      </c>
      <c r="P8" s="5" t="s">
        <v>9957</v>
      </c>
      <c r="Q8" s="5" t="s">
        <v>9613</v>
      </c>
      <c r="S8" s="11"/>
    </row>
    <row r="9" spans="1:21" x14ac:dyDescent="0.2">
      <c r="A9" s="5" t="s">
        <v>12509</v>
      </c>
      <c r="B9" s="5" t="s">
        <v>3190</v>
      </c>
      <c r="C9" s="5" t="s">
        <v>7353</v>
      </c>
      <c r="D9" s="5" t="s">
        <v>1710</v>
      </c>
      <c r="E9" s="5" t="s">
        <v>8810</v>
      </c>
      <c r="F9" s="5" t="s">
        <v>14112</v>
      </c>
      <c r="G9" s="6" t="s">
        <v>3190</v>
      </c>
      <c r="H9" s="6" t="s">
        <v>7353</v>
      </c>
      <c r="I9" s="6" t="s">
        <v>6879</v>
      </c>
      <c r="J9" s="6" t="s">
        <v>6879</v>
      </c>
      <c r="L9" s="7" t="s">
        <v>7200</v>
      </c>
      <c r="P9" s="5" t="s">
        <v>17162</v>
      </c>
      <c r="Q9" s="5" t="s">
        <v>2024</v>
      </c>
      <c r="S9" s="9"/>
    </row>
    <row r="10" spans="1:21" x14ac:dyDescent="0.2">
      <c r="A10" s="5" t="s">
        <v>17539</v>
      </c>
      <c r="B10" s="5" t="s">
        <v>3190</v>
      </c>
      <c r="C10" s="5" t="s">
        <v>10739</v>
      </c>
      <c r="D10" s="5" t="s">
        <v>1710</v>
      </c>
      <c r="E10" s="5" t="s">
        <v>8810</v>
      </c>
      <c r="F10" s="5" t="s">
        <v>9060</v>
      </c>
      <c r="G10" s="6" t="s">
        <v>3190</v>
      </c>
      <c r="H10" s="6" t="s">
        <v>7353</v>
      </c>
      <c r="I10" s="6" t="s">
        <v>4810</v>
      </c>
      <c r="J10" s="6" t="s">
        <v>4810</v>
      </c>
      <c r="L10" s="5" t="s">
        <v>7249</v>
      </c>
      <c r="P10" s="5" t="s">
        <v>6585</v>
      </c>
      <c r="Q10" s="5" t="s">
        <v>1328</v>
      </c>
    </row>
    <row r="11" spans="1:21" ht="22.5" x14ac:dyDescent="0.2">
      <c r="A11" s="5" t="s">
        <v>16543</v>
      </c>
      <c r="B11" s="5" t="s">
        <v>3190</v>
      </c>
      <c r="C11" s="5" t="s">
        <v>2814</v>
      </c>
      <c r="D11" s="5" t="s">
        <v>1710</v>
      </c>
      <c r="E11" s="5" t="s">
        <v>8810</v>
      </c>
      <c r="F11" s="5" t="s">
        <v>15235</v>
      </c>
      <c r="G11" s="6" t="s">
        <v>3190</v>
      </c>
      <c r="H11" s="6" t="s">
        <v>7353</v>
      </c>
      <c r="I11" s="6" t="s">
        <v>3662</v>
      </c>
      <c r="J11" s="6" t="s">
        <v>13871</v>
      </c>
      <c r="L11" s="5" t="s">
        <v>11343</v>
      </c>
      <c r="P11" s="5" t="s">
        <v>5507</v>
      </c>
      <c r="Q11" s="5" t="s">
        <v>9562</v>
      </c>
    </row>
    <row r="12" spans="1:21" ht="22.5" x14ac:dyDescent="0.2">
      <c r="A12" s="5" t="s">
        <v>3081</v>
      </c>
      <c r="B12" s="5" t="s">
        <v>3190</v>
      </c>
      <c r="C12" s="5" t="s">
        <v>5430</v>
      </c>
      <c r="D12" s="5" t="s">
        <v>1710</v>
      </c>
      <c r="E12" s="5" t="s">
        <v>12633</v>
      </c>
      <c r="F12" s="5" t="s">
        <v>17503</v>
      </c>
      <c r="G12" s="6" t="s">
        <v>3190</v>
      </c>
      <c r="H12" s="6" t="s">
        <v>7353</v>
      </c>
      <c r="I12" s="6" t="s">
        <v>3662</v>
      </c>
      <c r="J12" s="6" t="s">
        <v>17128</v>
      </c>
      <c r="L12" s="5" t="s">
        <v>15037</v>
      </c>
      <c r="P12" s="5" t="s">
        <v>3812</v>
      </c>
      <c r="Q12" s="5" t="s">
        <v>14296</v>
      </c>
      <c r="S12" s="24"/>
    </row>
    <row r="13" spans="1:21" ht="22.5" x14ac:dyDescent="0.2">
      <c r="B13" s="5" t="s">
        <v>1493</v>
      </c>
      <c r="C13" s="5" t="s">
        <v>11528</v>
      </c>
      <c r="D13" s="5" t="s">
        <v>1710</v>
      </c>
      <c r="E13" s="5" t="s">
        <v>12633</v>
      </c>
      <c r="F13" s="5" t="s">
        <v>18403</v>
      </c>
      <c r="G13" s="6" t="s">
        <v>3190</v>
      </c>
      <c r="H13" s="6" t="s">
        <v>7353</v>
      </c>
      <c r="I13" s="6" t="s">
        <v>3662</v>
      </c>
      <c r="J13" s="6" t="s">
        <v>16865</v>
      </c>
      <c r="L13" s="7" t="s">
        <v>2519</v>
      </c>
      <c r="P13" s="5" t="s">
        <v>3807</v>
      </c>
      <c r="Q13" s="5" t="s">
        <v>4693</v>
      </c>
      <c r="S13" s="24"/>
    </row>
    <row r="14" spans="1:21" ht="22.5" x14ac:dyDescent="0.2">
      <c r="B14" s="5" t="s">
        <v>1493</v>
      </c>
      <c r="C14" s="5" t="s">
        <v>10530</v>
      </c>
      <c r="D14" s="5" t="s">
        <v>1710</v>
      </c>
      <c r="E14" s="5" t="s">
        <v>12633</v>
      </c>
      <c r="F14" s="5" t="s">
        <v>550</v>
      </c>
      <c r="G14" s="6" t="s">
        <v>3190</v>
      </c>
      <c r="H14" s="6" t="s">
        <v>7353</v>
      </c>
      <c r="I14" s="6" t="s">
        <v>3662</v>
      </c>
      <c r="J14" s="6" t="s">
        <v>16956</v>
      </c>
      <c r="L14" s="7" t="s">
        <v>17901</v>
      </c>
      <c r="P14" s="5" t="s">
        <v>15635</v>
      </c>
      <c r="Q14" s="5" t="s">
        <v>5293</v>
      </c>
    </row>
    <row r="15" spans="1:21" ht="22.5" x14ac:dyDescent="0.2">
      <c r="B15" s="5" t="s">
        <v>1493</v>
      </c>
      <c r="C15" s="5" t="s">
        <v>13975</v>
      </c>
      <c r="D15" s="5" t="s">
        <v>1710</v>
      </c>
      <c r="E15" s="5" t="s">
        <v>12633</v>
      </c>
      <c r="F15" s="5" t="s">
        <v>18116</v>
      </c>
      <c r="G15" s="6" t="s">
        <v>3190</v>
      </c>
      <c r="H15" s="6" t="s">
        <v>7353</v>
      </c>
      <c r="I15" s="6" t="s">
        <v>3662</v>
      </c>
      <c r="J15" s="6" t="s">
        <v>3662</v>
      </c>
      <c r="L15" s="7" t="s">
        <v>9401</v>
      </c>
      <c r="P15" s="5" t="s">
        <v>9903</v>
      </c>
      <c r="Q15" s="5" t="s">
        <v>7439</v>
      </c>
    </row>
    <row r="16" spans="1:21" x14ac:dyDescent="0.2">
      <c r="B16" s="5" t="s">
        <v>1493</v>
      </c>
      <c r="C16" s="5" t="s">
        <v>12136</v>
      </c>
      <c r="D16" s="5" t="s">
        <v>1710</v>
      </c>
      <c r="E16" s="5" t="s">
        <v>12633</v>
      </c>
      <c r="F16" s="5" t="s">
        <v>1019</v>
      </c>
      <c r="G16" s="6" t="s">
        <v>3190</v>
      </c>
      <c r="H16" s="6" t="s">
        <v>7353</v>
      </c>
      <c r="I16" s="6" t="s">
        <v>1383</v>
      </c>
      <c r="J16" s="6" t="s">
        <v>12912</v>
      </c>
      <c r="L16" s="7" t="s">
        <v>13091</v>
      </c>
      <c r="P16" s="5" t="s">
        <v>4865</v>
      </c>
      <c r="Q16" s="5" t="s">
        <v>13534</v>
      </c>
    </row>
    <row r="17" spans="2:17" x14ac:dyDescent="0.2">
      <c r="B17" s="5" t="s">
        <v>18355</v>
      </c>
      <c r="C17" s="5" t="s">
        <v>15161</v>
      </c>
      <c r="D17" s="5" t="s">
        <v>1710</v>
      </c>
      <c r="E17" s="5" t="s">
        <v>12633</v>
      </c>
      <c r="F17" s="5" t="s">
        <v>4048</v>
      </c>
      <c r="G17" s="6" t="s">
        <v>3190</v>
      </c>
      <c r="H17" s="6" t="s">
        <v>7353</v>
      </c>
      <c r="I17" s="6" t="s">
        <v>1383</v>
      </c>
      <c r="J17" s="6" t="s">
        <v>16587</v>
      </c>
      <c r="L17" s="7" t="s">
        <v>156</v>
      </c>
      <c r="P17" s="5" t="s">
        <v>16616</v>
      </c>
      <c r="Q17" s="5" t="s">
        <v>6421</v>
      </c>
    </row>
    <row r="18" spans="2:17" x14ac:dyDescent="0.2">
      <c r="B18" s="5" t="s">
        <v>18355</v>
      </c>
      <c r="C18" s="5" t="s">
        <v>5155</v>
      </c>
      <c r="D18" s="5" t="s">
        <v>1710</v>
      </c>
      <c r="E18" s="5" t="s">
        <v>12633</v>
      </c>
      <c r="F18" s="5" t="s">
        <v>2293</v>
      </c>
      <c r="G18" s="6" t="s">
        <v>3190</v>
      </c>
      <c r="H18" s="6" t="s">
        <v>7353</v>
      </c>
      <c r="I18" s="6" t="s">
        <v>1383</v>
      </c>
      <c r="J18" s="6" t="s">
        <v>3581</v>
      </c>
      <c r="P18" s="5" t="s">
        <v>1649</v>
      </c>
      <c r="Q18" s="5" t="s">
        <v>15637</v>
      </c>
    </row>
    <row r="19" spans="2:17" x14ac:dyDescent="0.2">
      <c r="B19" s="5" t="s">
        <v>18355</v>
      </c>
      <c r="C19" s="5" t="s">
        <v>2171</v>
      </c>
      <c r="D19" s="5" t="s">
        <v>1710</v>
      </c>
      <c r="E19" s="5" t="s">
        <v>12633</v>
      </c>
      <c r="F19" s="5" t="s">
        <v>7247</v>
      </c>
      <c r="G19" s="6" t="s">
        <v>3190</v>
      </c>
      <c r="H19" s="6" t="s">
        <v>7353</v>
      </c>
      <c r="I19" s="6" t="s">
        <v>1383</v>
      </c>
      <c r="J19" s="6" t="s">
        <v>7229</v>
      </c>
      <c r="P19" s="5" t="s">
        <v>3808</v>
      </c>
      <c r="Q19" s="5" t="s">
        <v>17479</v>
      </c>
    </row>
    <row r="20" spans="2:17" x14ac:dyDescent="0.2">
      <c r="B20" s="5" t="s">
        <v>18355</v>
      </c>
      <c r="C20" s="5" t="s">
        <v>6675</v>
      </c>
      <c r="D20" s="5" t="s">
        <v>1710</v>
      </c>
      <c r="E20" s="5" t="s">
        <v>12633</v>
      </c>
      <c r="F20" s="5" t="s">
        <v>1624</v>
      </c>
      <c r="G20" s="6" t="s">
        <v>3190</v>
      </c>
      <c r="H20" s="6" t="s">
        <v>7353</v>
      </c>
      <c r="I20" s="6" t="s">
        <v>1383</v>
      </c>
      <c r="J20" s="6" t="s">
        <v>1383</v>
      </c>
      <c r="P20" s="5" t="s">
        <v>12958</v>
      </c>
      <c r="Q20" s="5" t="s">
        <v>18143</v>
      </c>
    </row>
    <row r="21" spans="2:17" ht="22.5" x14ac:dyDescent="0.2">
      <c r="B21" s="5" t="s">
        <v>5958</v>
      </c>
      <c r="C21" s="5" t="s">
        <v>2699</v>
      </c>
      <c r="D21" s="5" t="s">
        <v>1710</v>
      </c>
      <c r="E21" s="5" t="s">
        <v>17757</v>
      </c>
      <c r="F21" s="5" t="s">
        <v>4881</v>
      </c>
      <c r="G21" s="6" t="s">
        <v>3190</v>
      </c>
      <c r="H21" s="6" t="s">
        <v>10739</v>
      </c>
      <c r="I21" s="6" t="s">
        <v>11261</v>
      </c>
      <c r="J21" s="6" t="s">
        <v>5375</v>
      </c>
      <c r="P21" s="5" t="s">
        <v>306</v>
      </c>
      <c r="Q21" s="5" t="s">
        <v>13266</v>
      </c>
    </row>
    <row r="22" spans="2:17" ht="22.5" x14ac:dyDescent="0.2">
      <c r="B22" s="5" t="s">
        <v>5958</v>
      </c>
      <c r="C22" s="5" t="s">
        <v>5614</v>
      </c>
      <c r="D22" s="5" t="s">
        <v>1710</v>
      </c>
      <c r="E22" s="5" t="s">
        <v>17757</v>
      </c>
      <c r="F22" s="5" t="s">
        <v>46</v>
      </c>
      <c r="G22" s="6" t="s">
        <v>3190</v>
      </c>
      <c r="H22" s="6" t="s">
        <v>10739</v>
      </c>
      <c r="I22" s="6" t="s">
        <v>11261</v>
      </c>
      <c r="J22" s="6" t="s">
        <v>11261</v>
      </c>
      <c r="P22" s="5" t="s">
        <v>4443</v>
      </c>
      <c r="Q22" s="5" t="s">
        <v>17559</v>
      </c>
    </row>
    <row r="23" spans="2:17" ht="22.5" x14ac:dyDescent="0.2">
      <c r="B23" s="5" t="s">
        <v>5958</v>
      </c>
      <c r="C23" s="5" t="s">
        <v>18822</v>
      </c>
      <c r="D23" s="5" t="s">
        <v>1710</v>
      </c>
      <c r="E23" s="5" t="s">
        <v>17757</v>
      </c>
      <c r="F23" s="5" t="s">
        <v>13271</v>
      </c>
      <c r="G23" s="6" t="s">
        <v>3190</v>
      </c>
      <c r="H23" s="6" t="s">
        <v>10739</v>
      </c>
      <c r="I23" s="6" t="s">
        <v>5245</v>
      </c>
      <c r="J23" s="6" t="s">
        <v>16932</v>
      </c>
      <c r="P23" s="5" t="s">
        <v>1175</v>
      </c>
      <c r="Q23" s="5" t="s">
        <v>10023</v>
      </c>
    </row>
    <row r="24" spans="2:17" ht="22.5" x14ac:dyDescent="0.2">
      <c r="B24" s="5" t="s">
        <v>5958</v>
      </c>
      <c r="C24" s="5" t="s">
        <v>12707</v>
      </c>
      <c r="D24" s="5" t="s">
        <v>1710</v>
      </c>
      <c r="E24" s="5" t="s">
        <v>17757</v>
      </c>
      <c r="F24" s="5" t="s">
        <v>3365</v>
      </c>
      <c r="G24" s="6" t="s">
        <v>3190</v>
      </c>
      <c r="H24" s="6" t="s">
        <v>10739</v>
      </c>
      <c r="I24" s="6" t="s">
        <v>5245</v>
      </c>
      <c r="J24" s="6" t="s">
        <v>5245</v>
      </c>
      <c r="P24" s="5" t="s">
        <v>7455</v>
      </c>
      <c r="Q24" s="5" t="s">
        <v>6824</v>
      </c>
    </row>
    <row r="25" spans="2:17" ht="22.5" x14ac:dyDescent="0.2">
      <c r="B25" s="5" t="s">
        <v>12509</v>
      </c>
      <c r="C25" s="5" t="s">
        <v>3430</v>
      </c>
      <c r="D25" s="5" t="s">
        <v>8096</v>
      </c>
      <c r="E25" s="5" t="s">
        <v>18173</v>
      </c>
      <c r="F25" s="5" t="s">
        <v>1155</v>
      </c>
      <c r="G25" s="6" t="s">
        <v>3190</v>
      </c>
      <c r="H25" s="6" t="s">
        <v>10739</v>
      </c>
      <c r="I25" s="6" t="s">
        <v>15243</v>
      </c>
      <c r="J25" s="6" t="s">
        <v>15243</v>
      </c>
      <c r="P25" s="5" t="s">
        <v>4868</v>
      </c>
      <c r="Q25" s="5" t="s">
        <v>15649</v>
      </c>
    </row>
    <row r="26" spans="2:17" ht="22.5" x14ac:dyDescent="0.2">
      <c r="B26" s="5" t="s">
        <v>12509</v>
      </c>
      <c r="C26" s="5" t="s">
        <v>2460</v>
      </c>
      <c r="D26" s="5" t="s">
        <v>8096</v>
      </c>
      <c r="E26" s="5" t="s">
        <v>18173</v>
      </c>
      <c r="F26" s="5" t="s">
        <v>18783</v>
      </c>
      <c r="G26" s="6" t="s">
        <v>3190</v>
      </c>
      <c r="H26" s="6" t="s">
        <v>2814</v>
      </c>
      <c r="I26" s="6" t="s">
        <v>10851</v>
      </c>
      <c r="J26" s="6" t="s">
        <v>1029</v>
      </c>
      <c r="P26" s="5" t="s">
        <v>5733</v>
      </c>
      <c r="Q26" s="5" t="s">
        <v>1617</v>
      </c>
    </row>
    <row r="27" spans="2:17" ht="22.5" x14ac:dyDescent="0.2">
      <c r="B27" s="5" t="s">
        <v>17539</v>
      </c>
      <c r="C27" s="5" t="s">
        <v>7760</v>
      </c>
      <c r="D27" s="5" t="s">
        <v>8096</v>
      </c>
      <c r="E27" s="5" t="s">
        <v>18173</v>
      </c>
      <c r="F27" s="5" t="s">
        <v>5974</v>
      </c>
      <c r="G27" s="6" t="s">
        <v>3190</v>
      </c>
      <c r="H27" s="6" t="s">
        <v>2814</v>
      </c>
      <c r="I27" s="6" t="s">
        <v>10851</v>
      </c>
      <c r="J27" s="6" t="s">
        <v>10851</v>
      </c>
      <c r="P27" s="5" t="s">
        <v>9217</v>
      </c>
      <c r="Q27" s="5" t="s">
        <v>5078</v>
      </c>
    </row>
    <row r="28" spans="2:17" ht="22.5" x14ac:dyDescent="0.2">
      <c r="B28" s="5" t="s">
        <v>17539</v>
      </c>
      <c r="C28" s="5" t="s">
        <v>629</v>
      </c>
      <c r="D28" s="5" t="s">
        <v>8096</v>
      </c>
      <c r="E28" s="5" t="s">
        <v>18173</v>
      </c>
      <c r="F28" s="5" t="s">
        <v>18434</v>
      </c>
      <c r="G28" s="6" t="s">
        <v>3190</v>
      </c>
      <c r="H28" s="6" t="s">
        <v>2814</v>
      </c>
      <c r="I28" s="6" t="s">
        <v>10851</v>
      </c>
      <c r="J28" s="6" t="s">
        <v>5953</v>
      </c>
      <c r="P28" s="5" t="s">
        <v>12999</v>
      </c>
      <c r="Q28" s="5" t="s">
        <v>6742</v>
      </c>
    </row>
    <row r="29" spans="2:17" ht="22.5" x14ac:dyDescent="0.2">
      <c r="B29" s="5" t="s">
        <v>17539</v>
      </c>
      <c r="C29" s="5" t="s">
        <v>10726</v>
      </c>
      <c r="D29" s="5" t="s">
        <v>8096</v>
      </c>
      <c r="E29" s="5" t="s">
        <v>2600</v>
      </c>
      <c r="F29" s="5" t="s">
        <v>12132</v>
      </c>
      <c r="G29" s="6" t="s">
        <v>3190</v>
      </c>
      <c r="H29" s="6" t="s">
        <v>2814</v>
      </c>
      <c r="I29" s="6" t="s">
        <v>3123</v>
      </c>
      <c r="J29" s="6" t="s">
        <v>3123</v>
      </c>
      <c r="P29" s="5" t="s">
        <v>5198</v>
      </c>
      <c r="Q29" s="5" t="s">
        <v>4735</v>
      </c>
    </row>
    <row r="30" spans="2:17" ht="22.5" x14ac:dyDescent="0.2">
      <c r="B30" s="5" t="s">
        <v>16543</v>
      </c>
      <c r="C30" s="5" t="s">
        <v>9646</v>
      </c>
      <c r="D30" s="5" t="s">
        <v>8096</v>
      </c>
      <c r="E30" s="5" t="s">
        <v>2600</v>
      </c>
      <c r="F30" s="5" t="s">
        <v>5828</v>
      </c>
      <c r="G30" s="6" t="s">
        <v>3190</v>
      </c>
      <c r="H30" s="6" t="s">
        <v>2814</v>
      </c>
      <c r="I30" s="6" t="s">
        <v>3123</v>
      </c>
      <c r="J30" s="6" t="s">
        <v>15386</v>
      </c>
      <c r="P30" s="5" t="s">
        <v>11829</v>
      </c>
      <c r="Q30" s="5" t="s">
        <v>14111</v>
      </c>
    </row>
    <row r="31" spans="2:17" ht="22.5" x14ac:dyDescent="0.2">
      <c r="B31" s="5" t="s">
        <v>16543</v>
      </c>
      <c r="C31" s="5" t="s">
        <v>16565</v>
      </c>
      <c r="D31" s="5" t="s">
        <v>8096</v>
      </c>
      <c r="E31" s="5" t="s">
        <v>2600</v>
      </c>
      <c r="F31" s="5" t="s">
        <v>10377</v>
      </c>
      <c r="G31" s="6" t="s">
        <v>3190</v>
      </c>
      <c r="H31" s="6" t="s">
        <v>2814</v>
      </c>
      <c r="I31" s="6" t="s">
        <v>10953</v>
      </c>
      <c r="J31" s="6" t="s">
        <v>3384</v>
      </c>
      <c r="P31" s="5" t="s">
        <v>4982</v>
      </c>
      <c r="Q31" s="5" t="s">
        <v>3844</v>
      </c>
    </row>
    <row r="32" spans="2:17" ht="22.5" x14ac:dyDescent="0.2">
      <c r="B32" s="5" t="s">
        <v>16543</v>
      </c>
      <c r="C32" s="5" t="s">
        <v>8707</v>
      </c>
      <c r="D32" s="5" t="s">
        <v>8096</v>
      </c>
      <c r="E32" s="5" t="s">
        <v>5888</v>
      </c>
      <c r="F32" s="5" t="s">
        <v>1829</v>
      </c>
      <c r="G32" s="6" t="s">
        <v>3190</v>
      </c>
      <c r="H32" s="6" t="s">
        <v>2814</v>
      </c>
      <c r="I32" s="6" t="s">
        <v>10953</v>
      </c>
      <c r="J32" s="6" t="s">
        <v>4446</v>
      </c>
      <c r="P32" s="5" t="s">
        <v>4983</v>
      </c>
      <c r="Q32" s="5" t="s">
        <v>12284</v>
      </c>
    </row>
    <row r="33" spans="2:17" ht="22.5" x14ac:dyDescent="0.2">
      <c r="B33" s="5" t="s">
        <v>3081</v>
      </c>
      <c r="C33" s="5" t="s">
        <v>11114</v>
      </c>
      <c r="D33" s="5" t="s">
        <v>8096</v>
      </c>
      <c r="E33" s="5" t="s">
        <v>5888</v>
      </c>
      <c r="F33" s="5" t="s">
        <v>39</v>
      </c>
      <c r="G33" s="6" t="s">
        <v>3190</v>
      </c>
      <c r="H33" s="6" t="s">
        <v>2814</v>
      </c>
      <c r="I33" s="6" t="s">
        <v>10953</v>
      </c>
      <c r="J33" s="6" t="s">
        <v>10953</v>
      </c>
      <c r="P33" s="5" t="s">
        <v>12943</v>
      </c>
      <c r="Q33" s="5" t="s">
        <v>7580</v>
      </c>
    </row>
    <row r="34" spans="2:17" ht="22.5" x14ac:dyDescent="0.2">
      <c r="B34" s="5" t="s">
        <v>3081</v>
      </c>
      <c r="C34" s="5" t="s">
        <v>14450</v>
      </c>
      <c r="D34" s="5" t="s">
        <v>8096</v>
      </c>
      <c r="E34" s="5" t="s">
        <v>5888</v>
      </c>
      <c r="F34" s="5" t="s">
        <v>9711</v>
      </c>
      <c r="G34" s="6" t="s">
        <v>3190</v>
      </c>
      <c r="H34" s="6" t="s">
        <v>2814</v>
      </c>
      <c r="I34" s="6" t="s">
        <v>10953</v>
      </c>
      <c r="J34" s="6" t="s">
        <v>14033</v>
      </c>
      <c r="P34" s="5" t="s">
        <v>10945</v>
      </c>
      <c r="Q34" s="5" t="s">
        <v>7580</v>
      </c>
    </row>
    <row r="35" spans="2:17" ht="22.5" x14ac:dyDescent="0.2">
      <c r="D35" s="5" t="s">
        <v>8096</v>
      </c>
      <c r="E35" s="5" t="s">
        <v>5888</v>
      </c>
      <c r="F35" s="5" t="s">
        <v>13953</v>
      </c>
      <c r="G35" s="6" t="s">
        <v>3190</v>
      </c>
      <c r="H35" s="6" t="s">
        <v>2814</v>
      </c>
      <c r="I35" s="6" t="s">
        <v>15595</v>
      </c>
      <c r="J35" s="6" t="s">
        <v>15595</v>
      </c>
      <c r="P35" s="5" t="s">
        <v>16765</v>
      </c>
      <c r="Q35" s="5" t="s">
        <v>1706</v>
      </c>
    </row>
    <row r="36" spans="2:17" x14ac:dyDescent="0.2">
      <c r="D36" s="5" t="s">
        <v>3190</v>
      </c>
      <c r="E36" s="5" t="s">
        <v>7353</v>
      </c>
      <c r="F36" s="5" t="s">
        <v>3662</v>
      </c>
      <c r="G36" s="6" t="s">
        <v>3190</v>
      </c>
      <c r="H36" s="6" t="s">
        <v>5430</v>
      </c>
      <c r="I36" s="6" t="s">
        <v>12997</v>
      </c>
      <c r="J36" s="6" t="s">
        <v>12997</v>
      </c>
      <c r="P36" s="5" t="s">
        <v>17627</v>
      </c>
      <c r="Q36" s="5" t="s">
        <v>11118</v>
      </c>
    </row>
    <row r="37" spans="2:17" x14ac:dyDescent="0.2">
      <c r="D37" s="5" t="s">
        <v>3190</v>
      </c>
      <c r="E37" s="5" t="s">
        <v>7353</v>
      </c>
      <c r="F37" s="5" t="s">
        <v>13939</v>
      </c>
      <c r="G37" s="6" t="s">
        <v>3190</v>
      </c>
      <c r="H37" s="6" t="s">
        <v>5430</v>
      </c>
      <c r="I37" s="6" t="s">
        <v>8202</v>
      </c>
      <c r="J37" s="6" t="s">
        <v>8202</v>
      </c>
      <c r="P37" s="5" t="s">
        <v>3802</v>
      </c>
      <c r="Q37" s="5" t="s">
        <v>1781</v>
      </c>
    </row>
    <row r="38" spans="2:17" ht="22.5" x14ac:dyDescent="0.2">
      <c r="D38" s="5" t="s">
        <v>3190</v>
      </c>
      <c r="E38" s="5" t="s">
        <v>7353</v>
      </c>
      <c r="F38" s="5" t="s">
        <v>2569</v>
      </c>
      <c r="G38" s="6" t="s">
        <v>3190</v>
      </c>
      <c r="H38" s="6" t="s">
        <v>5430</v>
      </c>
      <c r="I38" s="6" t="s">
        <v>1528</v>
      </c>
      <c r="J38" s="6" t="s">
        <v>7900</v>
      </c>
      <c r="P38" s="5" t="s">
        <v>13050</v>
      </c>
      <c r="Q38" s="5" t="s">
        <v>8728</v>
      </c>
    </row>
    <row r="39" spans="2:17" ht="22.5" x14ac:dyDescent="0.2">
      <c r="D39" s="5" t="s">
        <v>3190</v>
      </c>
      <c r="E39" s="5" t="s">
        <v>7353</v>
      </c>
      <c r="F39" s="5" t="s">
        <v>6359</v>
      </c>
      <c r="G39" s="6" t="s">
        <v>3190</v>
      </c>
      <c r="H39" s="6" t="s">
        <v>5430</v>
      </c>
      <c r="I39" s="6" t="s">
        <v>1528</v>
      </c>
      <c r="J39" s="6" t="s">
        <v>7716</v>
      </c>
      <c r="P39" s="5" t="s">
        <v>12645</v>
      </c>
      <c r="Q39" s="5" t="s">
        <v>760</v>
      </c>
    </row>
    <row r="40" spans="2:17" ht="22.5" x14ac:dyDescent="0.2">
      <c r="D40" s="5" t="s">
        <v>3190</v>
      </c>
      <c r="E40" s="5" t="s">
        <v>7353</v>
      </c>
      <c r="F40" s="5" t="s">
        <v>4810</v>
      </c>
      <c r="G40" s="6" t="s">
        <v>3190</v>
      </c>
      <c r="H40" s="6" t="s">
        <v>5430</v>
      </c>
      <c r="I40" s="6" t="s">
        <v>1528</v>
      </c>
      <c r="J40" s="6" t="s">
        <v>18213</v>
      </c>
      <c r="P40" s="5" t="s">
        <v>4140</v>
      </c>
      <c r="Q40" s="5" t="s">
        <v>14142</v>
      </c>
    </row>
    <row r="41" spans="2:17" ht="22.5" x14ac:dyDescent="0.2">
      <c r="D41" s="5" t="s">
        <v>3190</v>
      </c>
      <c r="E41" s="5" t="s">
        <v>7353</v>
      </c>
      <c r="F41" s="5" t="s">
        <v>1383</v>
      </c>
      <c r="G41" s="6" t="s">
        <v>3190</v>
      </c>
      <c r="H41" s="6" t="s">
        <v>5430</v>
      </c>
      <c r="I41" s="6" t="s">
        <v>1528</v>
      </c>
      <c r="J41" s="6" t="s">
        <v>1528</v>
      </c>
      <c r="P41" s="5" t="s">
        <v>4292</v>
      </c>
      <c r="Q41" s="5" t="s">
        <v>1450</v>
      </c>
    </row>
    <row r="42" spans="2:17" x14ac:dyDescent="0.2">
      <c r="D42" s="5" t="s">
        <v>3190</v>
      </c>
      <c r="E42" s="5" t="s">
        <v>7353</v>
      </c>
      <c r="F42" s="5" t="s">
        <v>6879</v>
      </c>
      <c r="G42" s="6" t="s">
        <v>1493</v>
      </c>
      <c r="H42" s="6" t="s">
        <v>12136</v>
      </c>
      <c r="I42" s="6" t="s">
        <v>12136</v>
      </c>
      <c r="J42" s="6" t="s">
        <v>8380</v>
      </c>
      <c r="P42" s="5" t="s">
        <v>4283</v>
      </c>
      <c r="Q42" s="5" t="s">
        <v>8631</v>
      </c>
    </row>
    <row r="43" spans="2:17" x14ac:dyDescent="0.2">
      <c r="D43" s="5" t="s">
        <v>3190</v>
      </c>
      <c r="E43" s="5" t="s">
        <v>10739</v>
      </c>
      <c r="F43" s="5" t="s">
        <v>11261</v>
      </c>
      <c r="G43" s="6" t="s">
        <v>1493</v>
      </c>
      <c r="H43" s="6" t="s">
        <v>12136</v>
      </c>
      <c r="I43" s="6" t="s">
        <v>12136</v>
      </c>
      <c r="J43" s="6" t="s">
        <v>12136</v>
      </c>
      <c r="P43" s="5" t="s">
        <v>15809</v>
      </c>
      <c r="Q43" s="5" t="s">
        <v>7962</v>
      </c>
    </row>
    <row r="44" spans="2:17" x14ac:dyDescent="0.2">
      <c r="D44" s="5" t="s">
        <v>3190</v>
      </c>
      <c r="E44" s="5" t="s">
        <v>10739</v>
      </c>
      <c r="F44" s="5" t="s">
        <v>5245</v>
      </c>
      <c r="G44" s="6" t="s">
        <v>1493</v>
      </c>
      <c r="H44" s="6" t="s">
        <v>12136</v>
      </c>
      <c r="I44" s="6" t="s">
        <v>18774</v>
      </c>
      <c r="J44" s="6" t="s">
        <v>18774</v>
      </c>
      <c r="P44" s="9"/>
      <c r="Q44" s="11"/>
    </row>
    <row r="45" spans="2:17" x14ac:dyDescent="0.2">
      <c r="D45" s="5" t="s">
        <v>3190</v>
      </c>
      <c r="E45" s="5" t="s">
        <v>10739</v>
      </c>
      <c r="F45" s="5" t="s">
        <v>15243</v>
      </c>
      <c r="G45" s="6" t="s">
        <v>1493</v>
      </c>
      <c r="H45" s="6" t="s">
        <v>12136</v>
      </c>
      <c r="I45" s="6" t="s">
        <v>18774</v>
      </c>
      <c r="J45" s="6" t="s">
        <v>8978</v>
      </c>
      <c r="P45" s="9"/>
      <c r="Q45" s="11"/>
    </row>
    <row r="46" spans="2:17" ht="22.5" x14ac:dyDescent="0.2">
      <c r="D46" s="5" t="s">
        <v>3190</v>
      </c>
      <c r="E46" s="5" t="s">
        <v>2814</v>
      </c>
      <c r="F46" s="5" t="s">
        <v>10953</v>
      </c>
      <c r="G46" s="6" t="s">
        <v>1493</v>
      </c>
      <c r="H46" s="6" t="s">
        <v>12136</v>
      </c>
      <c r="I46" s="6" t="s">
        <v>10336</v>
      </c>
      <c r="J46" s="6" t="s">
        <v>12036</v>
      </c>
      <c r="P46" s="9"/>
      <c r="Q46" s="11"/>
    </row>
    <row r="47" spans="2:17" ht="22.5" x14ac:dyDescent="0.2">
      <c r="D47" s="5" t="s">
        <v>3190</v>
      </c>
      <c r="E47" s="5" t="s">
        <v>2814</v>
      </c>
      <c r="F47" s="5" t="s">
        <v>10851</v>
      </c>
      <c r="G47" s="6" t="s">
        <v>1493</v>
      </c>
      <c r="H47" s="6" t="s">
        <v>12136</v>
      </c>
      <c r="I47" s="6" t="s">
        <v>10336</v>
      </c>
      <c r="J47" s="6" t="s">
        <v>10336</v>
      </c>
      <c r="P47" s="9"/>
      <c r="Q47" s="11"/>
    </row>
    <row r="48" spans="2:17" ht="22.5" x14ac:dyDescent="0.2">
      <c r="D48" s="5" t="s">
        <v>3190</v>
      </c>
      <c r="E48" s="5" t="s">
        <v>2814</v>
      </c>
      <c r="F48" s="5" t="s">
        <v>3123</v>
      </c>
      <c r="G48" s="6" t="s">
        <v>1493</v>
      </c>
      <c r="H48" s="6" t="s">
        <v>12136</v>
      </c>
      <c r="I48" s="6" t="s">
        <v>10336</v>
      </c>
      <c r="J48" s="6" t="s">
        <v>1607</v>
      </c>
      <c r="P48" s="9"/>
      <c r="Q48" s="11"/>
    </row>
    <row r="49" spans="4:17" x14ac:dyDescent="0.2">
      <c r="D49" s="5" t="s">
        <v>3190</v>
      </c>
      <c r="E49" s="5" t="s">
        <v>2814</v>
      </c>
      <c r="F49" s="5" t="s">
        <v>15595</v>
      </c>
      <c r="G49" s="6" t="s">
        <v>1493</v>
      </c>
      <c r="H49" s="6" t="s">
        <v>12136</v>
      </c>
      <c r="I49" s="6" t="s">
        <v>993</v>
      </c>
      <c r="J49" s="6" t="s">
        <v>993</v>
      </c>
      <c r="P49" s="9"/>
      <c r="Q49" s="11"/>
    </row>
    <row r="50" spans="4:17" x14ac:dyDescent="0.2">
      <c r="D50" s="5" t="s">
        <v>3190</v>
      </c>
      <c r="E50" s="5" t="s">
        <v>5430</v>
      </c>
      <c r="F50" s="5" t="s">
        <v>1528</v>
      </c>
      <c r="G50" s="6" t="s">
        <v>1493</v>
      </c>
      <c r="H50" s="6" t="s">
        <v>12136</v>
      </c>
      <c r="I50" s="6" t="s">
        <v>1518</v>
      </c>
      <c r="J50" s="6" t="s">
        <v>1518</v>
      </c>
      <c r="P50" s="9"/>
      <c r="Q50" s="11"/>
    </row>
    <row r="51" spans="4:17" x14ac:dyDescent="0.2">
      <c r="D51" s="5" t="s">
        <v>3190</v>
      </c>
      <c r="E51" s="5" t="s">
        <v>5430</v>
      </c>
      <c r="F51" s="5" t="s">
        <v>8202</v>
      </c>
      <c r="G51" s="6" t="s">
        <v>1493</v>
      </c>
      <c r="H51" s="6" t="s">
        <v>13975</v>
      </c>
      <c r="I51" s="6" t="s">
        <v>8131</v>
      </c>
      <c r="J51" s="6" t="s">
        <v>8131</v>
      </c>
      <c r="P51" s="9"/>
      <c r="Q51" s="11"/>
    </row>
    <row r="52" spans="4:17" x14ac:dyDescent="0.2">
      <c r="D52" s="5" t="s">
        <v>3190</v>
      </c>
      <c r="E52" s="5" t="s">
        <v>5430</v>
      </c>
      <c r="F52" s="5" t="s">
        <v>12997</v>
      </c>
      <c r="G52" s="6" t="s">
        <v>1493</v>
      </c>
      <c r="H52" s="6" t="s">
        <v>13975</v>
      </c>
      <c r="I52" s="6" t="s">
        <v>8131</v>
      </c>
      <c r="J52" s="6" t="s">
        <v>16891</v>
      </c>
      <c r="P52" s="9"/>
      <c r="Q52" s="11"/>
    </row>
    <row r="53" spans="4:17" x14ac:dyDescent="0.2">
      <c r="D53" s="5" t="s">
        <v>1493</v>
      </c>
      <c r="E53" s="5" t="s">
        <v>11528</v>
      </c>
      <c r="F53" s="5" t="s">
        <v>1269</v>
      </c>
      <c r="G53" s="6" t="s">
        <v>1493</v>
      </c>
      <c r="H53" s="6" t="s">
        <v>13975</v>
      </c>
      <c r="I53" s="6" t="s">
        <v>14521</v>
      </c>
      <c r="J53" s="6" t="s">
        <v>17394</v>
      </c>
      <c r="P53" s="9"/>
      <c r="Q53" s="11"/>
    </row>
    <row r="54" spans="4:17" x14ac:dyDescent="0.2">
      <c r="D54" s="5" t="s">
        <v>1493</v>
      </c>
      <c r="E54" s="5" t="s">
        <v>11528</v>
      </c>
      <c r="F54" s="5" t="s">
        <v>6618</v>
      </c>
      <c r="G54" s="6" t="s">
        <v>1493</v>
      </c>
      <c r="H54" s="6" t="s">
        <v>13975</v>
      </c>
      <c r="I54" s="6" t="s">
        <v>14521</v>
      </c>
      <c r="J54" s="6" t="s">
        <v>14521</v>
      </c>
      <c r="P54" s="9"/>
      <c r="Q54" s="11"/>
    </row>
    <row r="55" spans="4:17" x14ac:dyDescent="0.2">
      <c r="D55" s="5" t="s">
        <v>1493</v>
      </c>
      <c r="E55" s="5" t="s">
        <v>11528</v>
      </c>
      <c r="F55" s="5" t="s">
        <v>6488</v>
      </c>
      <c r="G55" s="6" t="s">
        <v>1493</v>
      </c>
      <c r="H55" s="6" t="s">
        <v>13975</v>
      </c>
      <c r="I55" s="6" t="s">
        <v>14521</v>
      </c>
      <c r="J55" s="6" t="s">
        <v>4022</v>
      </c>
      <c r="P55" s="9"/>
      <c r="Q55" s="11"/>
    </row>
    <row r="56" spans="4:17" x14ac:dyDescent="0.2">
      <c r="D56" s="5" t="s">
        <v>1493</v>
      </c>
      <c r="E56" s="5" t="s">
        <v>10530</v>
      </c>
      <c r="F56" s="5" t="s">
        <v>18318</v>
      </c>
      <c r="G56" s="6" t="s">
        <v>1493</v>
      </c>
      <c r="H56" s="6" t="s">
        <v>13975</v>
      </c>
      <c r="I56" s="6" t="s">
        <v>14521</v>
      </c>
      <c r="J56" s="6" t="s">
        <v>17970</v>
      </c>
      <c r="P56" s="9"/>
      <c r="Q56" s="11"/>
    </row>
    <row r="57" spans="4:17" ht="22.5" x14ac:dyDescent="0.2">
      <c r="D57" s="5" t="s">
        <v>1493</v>
      </c>
      <c r="E57" s="5" t="s">
        <v>10530</v>
      </c>
      <c r="F57" s="5" t="s">
        <v>14982</v>
      </c>
      <c r="G57" s="6" t="s">
        <v>1493</v>
      </c>
      <c r="H57" s="6" t="s">
        <v>13975</v>
      </c>
      <c r="I57" s="6" t="s">
        <v>16866</v>
      </c>
      <c r="J57" s="6" t="s">
        <v>16866</v>
      </c>
      <c r="P57" s="9"/>
      <c r="Q57" s="11"/>
    </row>
    <row r="58" spans="4:17" x14ac:dyDescent="0.2">
      <c r="D58" s="5" t="s">
        <v>1493</v>
      </c>
      <c r="E58" s="5" t="s">
        <v>10530</v>
      </c>
      <c r="F58" s="5" t="s">
        <v>12426</v>
      </c>
      <c r="G58" s="6" t="s">
        <v>1493</v>
      </c>
      <c r="H58" s="6" t="s">
        <v>13975</v>
      </c>
      <c r="I58" s="6" t="s">
        <v>4085</v>
      </c>
      <c r="J58" s="6" t="s">
        <v>4085</v>
      </c>
      <c r="P58" s="9"/>
      <c r="Q58" s="11"/>
    </row>
    <row r="59" spans="4:17" ht="22.5" x14ac:dyDescent="0.2">
      <c r="D59" s="5" t="s">
        <v>1493</v>
      </c>
      <c r="E59" s="5" t="s">
        <v>13975</v>
      </c>
      <c r="F59" s="5" t="s">
        <v>8559</v>
      </c>
      <c r="G59" s="6" t="s">
        <v>1493</v>
      </c>
      <c r="H59" s="6" t="s">
        <v>13975</v>
      </c>
      <c r="I59" s="6" t="s">
        <v>8559</v>
      </c>
      <c r="J59" s="6" t="s">
        <v>8559</v>
      </c>
      <c r="P59" s="9"/>
      <c r="Q59" s="11"/>
    </row>
    <row r="60" spans="4:17" x14ac:dyDescent="0.2">
      <c r="D60" s="5" t="s">
        <v>1493</v>
      </c>
      <c r="E60" s="5" t="s">
        <v>13975</v>
      </c>
      <c r="F60" s="5" t="s">
        <v>8131</v>
      </c>
      <c r="G60" s="6" t="s">
        <v>1493</v>
      </c>
      <c r="H60" s="6" t="s">
        <v>13975</v>
      </c>
      <c r="I60" s="6" t="s">
        <v>18799</v>
      </c>
      <c r="J60" s="6" t="s">
        <v>18799</v>
      </c>
      <c r="P60" s="9"/>
      <c r="Q60" s="11"/>
    </row>
    <row r="61" spans="4:17" ht="22.5" x14ac:dyDescent="0.2">
      <c r="D61" s="5" t="s">
        <v>1493</v>
      </c>
      <c r="E61" s="5" t="s">
        <v>13975</v>
      </c>
      <c r="F61" s="5" t="s">
        <v>14521</v>
      </c>
      <c r="G61" s="6" t="s">
        <v>1493</v>
      </c>
      <c r="H61" s="6" t="s">
        <v>10530</v>
      </c>
      <c r="I61" s="6" t="s">
        <v>12426</v>
      </c>
      <c r="J61" s="6" t="s">
        <v>12426</v>
      </c>
      <c r="P61" s="9"/>
      <c r="Q61" s="11"/>
    </row>
    <row r="62" spans="4:17" ht="22.5" x14ac:dyDescent="0.2">
      <c r="D62" s="5" t="s">
        <v>1493</v>
      </c>
      <c r="E62" s="5" t="s">
        <v>13975</v>
      </c>
      <c r="F62" s="5" t="s">
        <v>16866</v>
      </c>
      <c r="G62" s="6" t="s">
        <v>1493</v>
      </c>
      <c r="H62" s="6" t="s">
        <v>10530</v>
      </c>
      <c r="I62" s="6" t="s">
        <v>18318</v>
      </c>
      <c r="J62" s="6" t="s">
        <v>18318</v>
      </c>
      <c r="P62" s="9"/>
      <c r="Q62" s="11"/>
    </row>
    <row r="63" spans="4:17" ht="22.5" x14ac:dyDescent="0.2">
      <c r="D63" s="5" t="s">
        <v>1493</v>
      </c>
      <c r="E63" s="5" t="s">
        <v>13975</v>
      </c>
      <c r="F63" s="5" t="s">
        <v>4085</v>
      </c>
      <c r="G63" s="6" t="s">
        <v>1493</v>
      </c>
      <c r="H63" s="6" t="s">
        <v>10530</v>
      </c>
      <c r="I63" s="6" t="s">
        <v>14982</v>
      </c>
      <c r="J63" s="6" t="s">
        <v>14982</v>
      </c>
      <c r="P63" s="9"/>
      <c r="Q63" s="11"/>
    </row>
    <row r="64" spans="4:17" x14ac:dyDescent="0.2">
      <c r="D64" s="5" t="s">
        <v>1493</v>
      </c>
      <c r="E64" s="5" t="s">
        <v>13975</v>
      </c>
      <c r="F64" s="5" t="s">
        <v>18799</v>
      </c>
      <c r="G64" s="6" t="s">
        <v>1493</v>
      </c>
      <c r="H64" s="6" t="s">
        <v>11528</v>
      </c>
      <c r="I64" s="6" t="s">
        <v>6618</v>
      </c>
      <c r="J64" s="6" t="s">
        <v>3281</v>
      </c>
      <c r="P64" s="9"/>
      <c r="Q64" s="11"/>
    </row>
    <row r="65" spans="4:17" x14ac:dyDescent="0.2">
      <c r="D65" s="5" t="s">
        <v>1493</v>
      </c>
      <c r="E65" s="5" t="s">
        <v>12136</v>
      </c>
      <c r="F65" s="5" t="s">
        <v>12136</v>
      </c>
      <c r="G65" s="6" t="s">
        <v>1493</v>
      </c>
      <c r="H65" s="6" t="s">
        <v>11528</v>
      </c>
      <c r="I65" s="6" t="s">
        <v>6618</v>
      </c>
      <c r="J65" s="6" t="s">
        <v>6618</v>
      </c>
      <c r="P65" s="9"/>
      <c r="Q65" s="11"/>
    </row>
    <row r="66" spans="4:17" x14ac:dyDescent="0.2">
      <c r="D66" s="5" t="s">
        <v>1493</v>
      </c>
      <c r="E66" s="5" t="s">
        <v>12136</v>
      </c>
      <c r="F66" s="5" t="s">
        <v>10336</v>
      </c>
      <c r="G66" s="6" t="s">
        <v>1493</v>
      </c>
      <c r="H66" s="6" t="s">
        <v>11528</v>
      </c>
      <c r="I66" s="6" t="s">
        <v>6618</v>
      </c>
      <c r="J66" s="6" t="s">
        <v>9907</v>
      </c>
      <c r="P66" s="9"/>
      <c r="Q66" s="11"/>
    </row>
    <row r="67" spans="4:17" x14ac:dyDescent="0.2">
      <c r="D67" s="5" t="s">
        <v>1493</v>
      </c>
      <c r="E67" s="5" t="s">
        <v>12136</v>
      </c>
      <c r="F67" s="5" t="s">
        <v>1518</v>
      </c>
      <c r="G67" s="6" t="s">
        <v>1493</v>
      </c>
      <c r="H67" s="6" t="s">
        <v>11528</v>
      </c>
      <c r="I67" s="6" t="s">
        <v>6618</v>
      </c>
      <c r="J67" s="6" t="s">
        <v>3747</v>
      </c>
      <c r="P67" s="9"/>
      <c r="Q67" s="11"/>
    </row>
    <row r="68" spans="4:17" x14ac:dyDescent="0.2">
      <c r="D68" s="5" t="s">
        <v>1493</v>
      </c>
      <c r="E68" s="5" t="s">
        <v>12136</v>
      </c>
      <c r="F68" s="5" t="s">
        <v>993</v>
      </c>
      <c r="G68" s="6" t="s">
        <v>1493</v>
      </c>
      <c r="H68" s="6" t="s">
        <v>11528</v>
      </c>
      <c r="I68" s="6" t="s">
        <v>6618</v>
      </c>
      <c r="J68" s="6" t="s">
        <v>15208</v>
      </c>
      <c r="P68" s="9"/>
      <c r="Q68" s="11"/>
    </row>
    <row r="69" spans="4:17" x14ac:dyDescent="0.2">
      <c r="D69" s="5" t="s">
        <v>1493</v>
      </c>
      <c r="E69" s="5" t="s">
        <v>12136</v>
      </c>
      <c r="F69" s="5" t="s">
        <v>18774</v>
      </c>
      <c r="G69" s="6" t="s">
        <v>1493</v>
      </c>
      <c r="H69" s="6" t="s">
        <v>11528</v>
      </c>
      <c r="I69" s="6" t="s">
        <v>6488</v>
      </c>
      <c r="J69" s="6" t="s">
        <v>14210</v>
      </c>
      <c r="P69" s="9"/>
      <c r="Q69" s="11"/>
    </row>
    <row r="70" spans="4:17" x14ac:dyDescent="0.2">
      <c r="D70" s="5" t="s">
        <v>18355</v>
      </c>
      <c r="E70" s="5" t="s">
        <v>15161</v>
      </c>
      <c r="F70" s="5" t="s">
        <v>15161</v>
      </c>
      <c r="G70" s="6" t="s">
        <v>1493</v>
      </c>
      <c r="H70" s="6" t="s">
        <v>11528</v>
      </c>
      <c r="I70" s="6" t="s">
        <v>6488</v>
      </c>
      <c r="J70" s="6" t="s">
        <v>14276</v>
      </c>
      <c r="P70" s="9"/>
      <c r="Q70" s="11"/>
    </row>
    <row r="71" spans="4:17" x14ac:dyDescent="0.2">
      <c r="D71" s="5" t="s">
        <v>18355</v>
      </c>
      <c r="E71" s="5" t="s">
        <v>15161</v>
      </c>
      <c r="F71" s="5" t="s">
        <v>7943</v>
      </c>
      <c r="G71" s="6" t="s">
        <v>1493</v>
      </c>
      <c r="H71" s="6" t="s">
        <v>11528</v>
      </c>
      <c r="I71" s="6" t="s">
        <v>6488</v>
      </c>
      <c r="J71" s="6" t="s">
        <v>6067</v>
      </c>
      <c r="P71" s="9"/>
      <c r="Q71" s="11"/>
    </row>
    <row r="72" spans="4:17" x14ac:dyDescent="0.2">
      <c r="D72" s="5" t="s">
        <v>18355</v>
      </c>
      <c r="E72" s="5" t="s">
        <v>15161</v>
      </c>
      <c r="F72" s="5" t="s">
        <v>16186</v>
      </c>
      <c r="G72" s="6" t="s">
        <v>1493</v>
      </c>
      <c r="H72" s="6" t="s">
        <v>11528</v>
      </c>
      <c r="I72" s="6" t="s">
        <v>6488</v>
      </c>
      <c r="J72" s="6" t="s">
        <v>6488</v>
      </c>
      <c r="P72" s="9"/>
      <c r="Q72" s="11"/>
    </row>
    <row r="73" spans="4:17" ht="22.5" x14ac:dyDescent="0.2">
      <c r="D73" s="5" t="s">
        <v>18355</v>
      </c>
      <c r="E73" s="5" t="s">
        <v>15161</v>
      </c>
      <c r="F73" s="5" t="s">
        <v>17637</v>
      </c>
      <c r="G73" s="6" t="s">
        <v>1493</v>
      </c>
      <c r="H73" s="6" t="s">
        <v>11528</v>
      </c>
      <c r="I73" s="6" t="s">
        <v>1269</v>
      </c>
      <c r="J73" s="6" t="s">
        <v>17133</v>
      </c>
      <c r="P73" s="9"/>
      <c r="Q73" s="11"/>
    </row>
    <row r="74" spans="4:17" ht="22.5" x14ac:dyDescent="0.2">
      <c r="D74" s="5" t="s">
        <v>18355</v>
      </c>
      <c r="E74" s="5" t="s">
        <v>15161</v>
      </c>
      <c r="F74" s="5" t="s">
        <v>15625</v>
      </c>
      <c r="G74" s="6" t="s">
        <v>1493</v>
      </c>
      <c r="H74" s="6" t="s">
        <v>11528</v>
      </c>
      <c r="I74" s="6" t="s">
        <v>1269</v>
      </c>
      <c r="J74" s="6" t="s">
        <v>13252</v>
      </c>
      <c r="P74" s="9"/>
      <c r="Q74" s="11"/>
    </row>
    <row r="75" spans="4:17" ht="22.5" x14ac:dyDescent="0.2">
      <c r="D75" s="5" t="s">
        <v>18355</v>
      </c>
      <c r="E75" s="5" t="s">
        <v>15161</v>
      </c>
      <c r="F75" s="5" t="s">
        <v>12500</v>
      </c>
      <c r="G75" s="6" t="s">
        <v>1493</v>
      </c>
      <c r="H75" s="6" t="s">
        <v>11528</v>
      </c>
      <c r="I75" s="6" t="s">
        <v>1269</v>
      </c>
      <c r="J75" s="6" t="s">
        <v>9788</v>
      </c>
      <c r="P75" s="9"/>
      <c r="Q75" s="11"/>
    </row>
    <row r="76" spans="4:17" ht="22.5" x14ac:dyDescent="0.2">
      <c r="D76" s="5" t="s">
        <v>18355</v>
      </c>
      <c r="E76" s="5" t="s">
        <v>15161</v>
      </c>
      <c r="F76" s="5" t="s">
        <v>458</v>
      </c>
      <c r="G76" s="6" t="s">
        <v>1493</v>
      </c>
      <c r="H76" s="6" t="s">
        <v>11528</v>
      </c>
      <c r="I76" s="6" t="s">
        <v>1269</v>
      </c>
      <c r="J76" s="6" t="s">
        <v>1269</v>
      </c>
      <c r="P76" s="9"/>
      <c r="Q76" s="11"/>
    </row>
    <row r="77" spans="4:17" ht="22.5" x14ac:dyDescent="0.2">
      <c r="D77" s="5" t="s">
        <v>18355</v>
      </c>
      <c r="E77" s="5" t="s">
        <v>15161</v>
      </c>
      <c r="F77" s="5" t="s">
        <v>18274</v>
      </c>
      <c r="G77" s="6" t="s">
        <v>1710</v>
      </c>
      <c r="H77" s="6" t="s">
        <v>17757</v>
      </c>
      <c r="I77" s="6" t="s">
        <v>46</v>
      </c>
      <c r="J77" s="6" t="s">
        <v>46</v>
      </c>
      <c r="P77" s="9"/>
      <c r="Q77" s="11"/>
    </row>
    <row r="78" spans="4:17" ht="22.5" x14ac:dyDescent="0.2">
      <c r="D78" s="5" t="s">
        <v>18355</v>
      </c>
      <c r="E78" s="5" t="s">
        <v>5155</v>
      </c>
      <c r="F78" s="5" t="s">
        <v>9105</v>
      </c>
      <c r="G78" s="6" t="s">
        <v>1710</v>
      </c>
      <c r="H78" s="6" t="s">
        <v>17757</v>
      </c>
      <c r="I78" s="6" t="s">
        <v>13271</v>
      </c>
      <c r="J78" s="6" t="s">
        <v>13271</v>
      </c>
      <c r="P78" s="9"/>
      <c r="Q78" s="11"/>
    </row>
    <row r="79" spans="4:17" ht="22.5" x14ac:dyDescent="0.2">
      <c r="D79" s="5" t="s">
        <v>18355</v>
      </c>
      <c r="E79" s="5" t="s">
        <v>5155</v>
      </c>
      <c r="F79" s="5" t="s">
        <v>15524</v>
      </c>
      <c r="G79" s="6" t="s">
        <v>1710</v>
      </c>
      <c r="H79" s="6" t="s">
        <v>17757</v>
      </c>
      <c r="I79" s="6" t="s">
        <v>13271</v>
      </c>
      <c r="J79" s="6" t="s">
        <v>13371</v>
      </c>
      <c r="P79" s="9"/>
      <c r="Q79" s="11"/>
    </row>
    <row r="80" spans="4:17" ht="22.5" x14ac:dyDescent="0.2">
      <c r="D80" s="5" t="s">
        <v>18355</v>
      </c>
      <c r="E80" s="5" t="s">
        <v>2171</v>
      </c>
      <c r="F80" s="5" t="s">
        <v>2171</v>
      </c>
      <c r="G80" s="6" t="s">
        <v>1710</v>
      </c>
      <c r="H80" s="6" t="s">
        <v>17757</v>
      </c>
      <c r="I80" s="6" t="s">
        <v>13271</v>
      </c>
      <c r="J80" s="6" t="s">
        <v>11514</v>
      </c>
      <c r="P80" s="9"/>
      <c r="Q80" s="11"/>
    </row>
    <row r="81" spans="4:17" ht="22.5" x14ac:dyDescent="0.2">
      <c r="D81" s="5" t="s">
        <v>18355</v>
      </c>
      <c r="E81" s="5" t="s">
        <v>2171</v>
      </c>
      <c r="F81" s="5" t="s">
        <v>9567</v>
      </c>
      <c r="G81" s="6" t="s">
        <v>1710</v>
      </c>
      <c r="H81" s="6" t="s">
        <v>17757</v>
      </c>
      <c r="I81" s="6" t="s">
        <v>13271</v>
      </c>
      <c r="J81" s="6" t="s">
        <v>1435</v>
      </c>
      <c r="P81" s="9"/>
      <c r="Q81" s="11"/>
    </row>
    <row r="82" spans="4:17" x14ac:dyDescent="0.2">
      <c r="D82" s="5" t="s">
        <v>18355</v>
      </c>
      <c r="E82" s="5" t="s">
        <v>2171</v>
      </c>
      <c r="F82" s="5" t="s">
        <v>383</v>
      </c>
      <c r="G82" s="6" t="s">
        <v>1710</v>
      </c>
      <c r="H82" s="6" t="s">
        <v>17757</v>
      </c>
      <c r="I82" s="6" t="s">
        <v>3365</v>
      </c>
      <c r="J82" s="6" t="s">
        <v>3365</v>
      </c>
      <c r="P82" s="9"/>
      <c r="Q82" s="11"/>
    </row>
    <row r="83" spans="4:17" x14ac:dyDescent="0.2">
      <c r="D83" s="5" t="s">
        <v>18355</v>
      </c>
      <c r="E83" s="5" t="s">
        <v>6675</v>
      </c>
      <c r="F83" s="5" t="s">
        <v>51</v>
      </c>
      <c r="G83" s="6" t="s">
        <v>1710</v>
      </c>
      <c r="H83" s="6" t="s">
        <v>17757</v>
      </c>
      <c r="I83" s="6" t="s">
        <v>4881</v>
      </c>
      <c r="J83" s="6" t="s">
        <v>3916</v>
      </c>
      <c r="P83" s="9"/>
      <c r="Q83" s="11"/>
    </row>
    <row r="84" spans="4:17" x14ac:dyDescent="0.2">
      <c r="D84" s="5" t="s">
        <v>18355</v>
      </c>
      <c r="E84" s="5" t="s">
        <v>6675</v>
      </c>
      <c r="F84" s="5" t="s">
        <v>2411</v>
      </c>
      <c r="G84" s="6" t="s">
        <v>1710</v>
      </c>
      <c r="H84" s="6" t="s">
        <v>17757</v>
      </c>
      <c r="I84" s="6" t="s">
        <v>4881</v>
      </c>
      <c r="J84" s="6" t="s">
        <v>1685</v>
      </c>
      <c r="P84" s="9"/>
      <c r="Q84" s="11"/>
    </row>
    <row r="85" spans="4:17" x14ac:dyDescent="0.2">
      <c r="D85" s="5" t="s">
        <v>18355</v>
      </c>
      <c r="E85" s="5" t="s">
        <v>6675</v>
      </c>
      <c r="F85" s="5" t="s">
        <v>9655</v>
      </c>
      <c r="G85" s="6" t="s">
        <v>1710</v>
      </c>
      <c r="H85" s="6" t="s">
        <v>17757</v>
      </c>
      <c r="I85" s="6" t="s">
        <v>4881</v>
      </c>
      <c r="J85" s="6" t="s">
        <v>5557</v>
      </c>
      <c r="P85" s="9"/>
      <c r="Q85" s="11"/>
    </row>
    <row r="86" spans="4:17" x14ac:dyDescent="0.2">
      <c r="D86" s="5" t="s">
        <v>18355</v>
      </c>
      <c r="E86" s="5" t="s">
        <v>6675</v>
      </c>
      <c r="F86" s="5" t="s">
        <v>12893</v>
      </c>
      <c r="G86" s="6" t="s">
        <v>1710</v>
      </c>
      <c r="H86" s="6" t="s">
        <v>17757</v>
      </c>
      <c r="I86" s="6" t="s">
        <v>4881</v>
      </c>
      <c r="J86" s="6" t="s">
        <v>4685</v>
      </c>
      <c r="P86" s="9"/>
      <c r="Q86" s="11"/>
    </row>
    <row r="87" spans="4:17" x14ac:dyDescent="0.2">
      <c r="D87" s="5" t="s">
        <v>18355</v>
      </c>
      <c r="E87" s="5" t="s">
        <v>6675</v>
      </c>
      <c r="F87" s="5" t="s">
        <v>869</v>
      </c>
      <c r="G87" s="6" t="s">
        <v>1710</v>
      </c>
      <c r="H87" s="6" t="s">
        <v>17757</v>
      </c>
      <c r="I87" s="6" t="s">
        <v>4881</v>
      </c>
      <c r="J87" s="6" t="s">
        <v>10751</v>
      </c>
      <c r="P87" s="9"/>
      <c r="Q87" s="11"/>
    </row>
    <row r="88" spans="4:17" x14ac:dyDescent="0.2">
      <c r="D88" s="5" t="s">
        <v>18355</v>
      </c>
      <c r="E88" s="5" t="s">
        <v>6675</v>
      </c>
      <c r="F88" s="5" t="s">
        <v>14656</v>
      </c>
      <c r="G88" s="6" t="s">
        <v>1710</v>
      </c>
      <c r="H88" s="6" t="s">
        <v>17757</v>
      </c>
      <c r="I88" s="6" t="s">
        <v>4881</v>
      </c>
      <c r="J88" s="6" t="s">
        <v>18323</v>
      </c>
      <c r="P88" s="9"/>
      <c r="Q88" s="11"/>
    </row>
    <row r="89" spans="4:17" x14ac:dyDescent="0.2">
      <c r="D89" s="5" t="s">
        <v>18355</v>
      </c>
      <c r="E89" s="5" t="s">
        <v>6675</v>
      </c>
      <c r="F89" s="5" t="s">
        <v>12424</v>
      </c>
      <c r="G89" s="6" t="s">
        <v>1710</v>
      </c>
      <c r="H89" s="6" t="s">
        <v>17757</v>
      </c>
      <c r="I89" s="6" t="s">
        <v>4881</v>
      </c>
      <c r="J89" s="6" t="s">
        <v>4881</v>
      </c>
      <c r="P89" s="9"/>
      <c r="Q89" s="11"/>
    </row>
    <row r="90" spans="4:17" x14ac:dyDescent="0.2">
      <c r="D90" s="5" t="s">
        <v>18355</v>
      </c>
      <c r="E90" s="5" t="s">
        <v>6675</v>
      </c>
      <c r="F90" s="5" t="s">
        <v>11182</v>
      </c>
      <c r="G90" s="6" t="s">
        <v>1710</v>
      </c>
      <c r="H90" s="6" t="s">
        <v>17757</v>
      </c>
      <c r="I90" s="6" t="s">
        <v>4881</v>
      </c>
      <c r="J90" s="6" t="s">
        <v>6601</v>
      </c>
      <c r="P90" s="9"/>
      <c r="Q90" s="11"/>
    </row>
    <row r="91" spans="4:17" x14ac:dyDescent="0.2">
      <c r="D91" s="5" t="s">
        <v>18355</v>
      </c>
      <c r="E91" s="5" t="s">
        <v>6675</v>
      </c>
      <c r="F91" s="5" t="s">
        <v>8011</v>
      </c>
      <c r="G91" s="6" t="s">
        <v>1710</v>
      </c>
      <c r="H91" s="6" t="s">
        <v>17757</v>
      </c>
      <c r="I91" s="6" t="s">
        <v>4881</v>
      </c>
      <c r="J91" s="6" t="s">
        <v>10713</v>
      </c>
      <c r="P91" s="9"/>
      <c r="Q91" s="11"/>
    </row>
    <row r="92" spans="4:17" x14ac:dyDescent="0.2">
      <c r="D92" s="5" t="s">
        <v>18355</v>
      </c>
      <c r="E92" s="5" t="s">
        <v>6675</v>
      </c>
      <c r="F92" s="5" t="s">
        <v>2228</v>
      </c>
      <c r="G92" s="6" t="s">
        <v>1710</v>
      </c>
      <c r="H92" s="6" t="s">
        <v>12633</v>
      </c>
      <c r="I92" s="6" t="s">
        <v>18403</v>
      </c>
      <c r="J92" s="6" t="s">
        <v>18403</v>
      </c>
      <c r="P92" s="9"/>
      <c r="Q92" s="11"/>
    </row>
    <row r="93" spans="4:17" x14ac:dyDescent="0.2">
      <c r="D93" s="5" t="s">
        <v>5958</v>
      </c>
      <c r="E93" s="5" t="s">
        <v>2699</v>
      </c>
      <c r="F93" s="5" t="s">
        <v>11269</v>
      </c>
      <c r="G93" s="6" t="s">
        <v>1710</v>
      </c>
      <c r="H93" s="6" t="s">
        <v>12633</v>
      </c>
      <c r="I93" s="6" t="s">
        <v>18403</v>
      </c>
      <c r="J93" s="6" t="s">
        <v>17166</v>
      </c>
      <c r="P93" s="9"/>
      <c r="Q93" s="11"/>
    </row>
    <row r="94" spans="4:17" x14ac:dyDescent="0.2">
      <c r="D94" s="5" t="s">
        <v>5958</v>
      </c>
      <c r="E94" s="5" t="s">
        <v>2699</v>
      </c>
      <c r="F94" s="5" t="s">
        <v>7101</v>
      </c>
      <c r="G94" s="6" t="s">
        <v>1710</v>
      </c>
      <c r="H94" s="6" t="s">
        <v>12633</v>
      </c>
      <c r="I94" s="6" t="s">
        <v>550</v>
      </c>
      <c r="J94" s="6" t="s">
        <v>550</v>
      </c>
      <c r="P94" s="9"/>
      <c r="Q94" s="11"/>
    </row>
    <row r="95" spans="4:17" x14ac:dyDescent="0.2">
      <c r="D95" s="5" t="s">
        <v>5958</v>
      </c>
      <c r="E95" s="5" t="s">
        <v>2699</v>
      </c>
      <c r="F95" s="5" t="s">
        <v>15449</v>
      </c>
      <c r="G95" s="6" t="s">
        <v>1710</v>
      </c>
      <c r="H95" s="6" t="s">
        <v>12633</v>
      </c>
      <c r="I95" s="6" t="s">
        <v>18116</v>
      </c>
      <c r="J95" s="6" t="s">
        <v>18116</v>
      </c>
      <c r="P95" s="9"/>
      <c r="Q95" s="11"/>
    </row>
    <row r="96" spans="4:17" x14ac:dyDescent="0.2">
      <c r="D96" s="5" t="s">
        <v>5958</v>
      </c>
      <c r="E96" s="5" t="s">
        <v>2699</v>
      </c>
      <c r="F96" s="5" t="s">
        <v>4288</v>
      </c>
      <c r="G96" s="6" t="s">
        <v>1710</v>
      </c>
      <c r="H96" s="6" t="s">
        <v>12633</v>
      </c>
      <c r="I96" s="6" t="s">
        <v>1019</v>
      </c>
      <c r="J96" s="6" t="s">
        <v>1019</v>
      </c>
      <c r="P96" s="9"/>
      <c r="Q96" s="11"/>
    </row>
    <row r="97" spans="4:17" x14ac:dyDescent="0.2">
      <c r="D97" s="5" t="s">
        <v>5958</v>
      </c>
      <c r="E97" s="5" t="s">
        <v>2699</v>
      </c>
      <c r="F97" s="5" t="s">
        <v>12930</v>
      </c>
      <c r="G97" s="6" t="s">
        <v>1710</v>
      </c>
      <c r="H97" s="6" t="s">
        <v>12633</v>
      </c>
      <c r="I97" s="6" t="s">
        <v>1019</v>
      </c>
      <c r="J97" s="6" t="s">
        <v>12253</v>
      </c>
      <c r="P97" s="9"/>
      <c r="Q97" s="11"/>
    </row>
    <row r="98" spans="4:17" x14ac:dyDescent="0.2">
      <c r="D98" s="5" t="s">
        <v>5958</v>
      </c>
      <c r="E98" s="5" t="s">
        <v>2699</v>
      </c>
      <c r="F98" s="5" t="s">
        <v>4564</v>
      </c>
      <c r="G98" s="6" t="s">
        <v>1710</v>
      </c>
      <c r="H98" s="6" t="s">
        <v>12633</v>
      </c>
      <c r="I98" s="6" t="s">
        <v>4048</v>
      </c>
      <c r="J98" s="6" t="s">
        <v>9415</v>
      </c>
      <c r="P98" s="9"/>
      <c r="Q98" s="11"/>
    </row>
    <row r="99" spans="4:17" ht="22.5" x14ac:dyDescent="0.2">
      <c r="D99" s="5" t="s">
        <v>5958</v>
      </c>
      <c r="E99" s="5" t="s">
        <v>2699</v>
      </c>
      <c r="F99" s="5" t="s">
        <v>1401</v>
      </c>
      <c r="G99" s="6" t="s">
        <v>1710</v>
      </c>
      <c r="H99" s="6" t="s">
        <v>12633</v>
      </c>
      <c r="I99" s="6" t="s">
        <v>4048</v>
      </c>
      <c r="J99" s="6" t="s">
        <v>9987</v>
      </c>
      <c r="P99" s="9"/>
      <c r="Q99" s="11"/>
    </row>
    <row r="100" spans="4:17" x14ac:dyDescent="0.2">
      <c r="D100" s="5" t="s">
        <v>5958</v>
      </c>
      <c r="E100" s="5" t="s">
        <v>2699</v>
      </c>
      <c r="F100" s="5" t="s">
        <v>10382</v>
      </c>
      <c r="G100" s="6" t="s">
        <v>1710</v>
      </c>
      <c r="H100" s="6" t="s">
        <v>12633</v>
      </c>
      <c r="I100" s="6" t="s">
        <v>4048</v>
      </c>
      <c r="J100" s="6" t="s">
        <v>12504</v>
      </c>
      <c r="P100" s="9"/>
      <c r="Q100" s="11"/>
    </row>
    <row r="101" spans="4:17" x14ac:dyDescent="0.2">
      <c r="D101" s="5" t="s">
        <v>5958</v>
      </c>
      <c r="E101" s="5" t="s">
        <v>2699</v>
      </c>
      <c r="F101" s="5" t="s">
        <v>10076</v>
      </c>
      <c r="G101" s="6" t="s">
        <v>1710</v>
      </c>
      <c r="H101" s="6" t="s">
        <v>12633</v>
      </c>
      <c r="I101" s="6" t="s">
        <v>4048</v>
      </c>
      <c r="J101" s="6" t="s">
        <v>4048</v>
      </c>
      <c r="P101" s="9"/>
      <c r="Q101" s="11"/>
    </row>
    <row r="102" spans="4:17" ht="22.5" x14ac:dyDescent="0.2">
      <c r="D102" s="5" t="s">
        <v>5958</v>
      </c>
      <c r="E102" s="5" t="s">
        <v>2699</v>
      </c>
      <c r="F102" s="5" t="s">
        <v>11011</v>
      </c>
      <c r="G102" s="6" t="s">
        <v>1710</v>
      </c>
      <c r="H102" s="6" t="s">
        <v>12633</v>
      </c>
      <c r="I102" s="6" t="s">
        <v>17503</v>
      </c>
      <c r="J102" s="6" t="s">
        <v>5828</v>
      </c>
      <c r="P102" s="9"/>
      <c r="Q102" s="11"/>
    </row>
    <row r="103" spans="4:17" ht="22.5" x14ac:dyDescent="0.2">
      <c r="D103" s="5" t="s">
        <v>5958</v>
      </c>
      <c r="E103" s="5" t="s">
        <v>2699</v>
      </c>
      <c r="F103" s="5" t="s">
        <v>5542</v>
      </c>
      <c r="G103" s="6" t="s">
        <v>1710</v>
      </c>
      <c r="H103" s="6" t="s">
        <v>12633</v>
      </c>
      <c r="I103" s="6" t="s">
        <v>17503</v>
      </c>
      <c r="J103" s="6" t="s">
        <v>17503</v>
      </c>
      <c r="P103" s="9"/>
      <c r="Q103" s="11"/>
    </row>
    <row r="104" spans="4:17" ht="22.5" x14ac:dyDescent="0.2">
      <c r="D104" s="5" t="s">
        <v>5958</v>
      </c>
      <c r="E104" s="5" t="s">
        <v>5614</v>
      </c>
      <c r="F104" s="5" t="s">
        <v>12134</v>
      </c>
      <c r="G104" s="6" t="s">
        <v>1710</v>
      </c>
      <c r="H104" s="6" t="s">
        <v>12633</v>
      </c>
      <c r="I104" s="6" t="s">
        <v>17503</v>
      </c>
      <c r="J104" s="6" t="s">
        <v>16578</v>
      </c>
      <c r="P104" s="9"/>
      <c r="Q104" s="11"/>
    </row>
    <row r="105" spans="4:17" x14ac:dyDescent="0.2">
      <c r="D105" s="5" t="s">
        <v>5958</v>
      </c>
      <c r="E105" s="5" t="s">
        <v>5614</v>
      </c>
      <c r="F105" s="5" t="s">
        <v>14257</v>
      </c>
      <c r="G105" s="6" t="s">
        <v>1710</v>
      </c>
      <c r="H105" s="6" t="s">
        <v>12633</v>
      </c>
      <c r="I105" s="6" t="s">
        <v>2293</v>
      </c>
      <c r="J105" s="6" t="s">
        <v>4423</v>
      </c>
      <c r="P105" s="9"/>
      <c r="Q105" s="11"/>
    </row>
    <row r="106" spans="4:17" x14ac:dyDescent="0.2">
      <c r="D106" s="5" t="s">
        <v>5958</v>
      </c>
      <c r="E106" s="5" t="s">
        <v>5614</v>
      </c>
      <c r="F106" s="5" t="s">
        <v>7321</v>
      </c>
      <c r="G106" s="6" t="s">
        <v>1710</v>
      </c>
      <c r="H106" s="6" t="s">
        <v>12633</v>
      </c>
      <c r="I106" s="6" t="s">
        <v>2293</v>
      </c>
      <c r="J106" s="6" t="s">
        <v>5326</v>
      </c>
      <c r="P106" s="9"/>
      <c r="Q106" s="11"/>
    </row>
    <row r="107" spans="4:17" x14ac:dyDescent="0.2">
      <c r="D107" s="5" t="s">
        <v>5958</v>
      </c>
      <c r="E107" s="5" t="s">
        <v>5614</v>
      </c>
      <c r="F107" s="5" t="s">
        <v>5656</v>
      </c>
      <c r="G107" s="6" t="s">
        <v>1710</v>
      </c>
      <c r="H107" s="6" t="s">
        <v>12633</v>
      </c>
      <c r="I107" s="6" t="s">
        <v>2293</v>
      </c>
      <c r="J107" s="6" t="s">
        <v>2293</v>
      </c>
      <c r="P107" s="9"/>
      <c r="Q107" s="11"/>
    </row>
    <row r="108" spans="4:17" x14ac:dyDescent="0.2">
      <c r="D108" s="5" t="s">
        <v>5958</v>
      </c>
      <c r="E108" s="5" t="s">
        <v>5614</v>
      </c>
      <c r="F108" s="5" t="s">
        <v>13099</v>
      </c>
      <c r="G108" s="6" t="s">
        <v>1710</v>
      </c>
      <c r="H108" s="6" t="s">
        <v>12633</v>
      </c>
      <c r="I108" s="6" t="s">
        <v>7247</v>
      </c>
      <c r="J108" s="6" t="s">
        <v>11377</v>
      </c>
      <c r="P108" s="9"/>
      <c r="Q108" s="11"/>
    </row>
    <row r="109" spans="4:17" x14ac:dyDescent="0.2">
      <c r="D109" s="5" t="s">
        <v>5958</v>
      </c>
      <c r="E109" s="5" t="s">
        <v>18822</v>
      </c>
      <c r="F109" s="5" t="s">
        <v>18822</v>
      </c>
      <c r="G109" s="6" t="s">
        <v>1710</v>
      </c>
      <c r="H109" s="6" t="s">
        <v>12633</v>
      </c>
      <c r="I109" s="6" t="s">
        <v>7247</v>
      </c>
      <c r="J109" s="6" t="s">
        <v>6868</v>
      </c>
      <c r="P109" s="9"/>
      <c r="Q109" s="11"/>
    </row>
    <row r="110" spans="4:17" x14ac:dyDescent="0.2">
      <c r="D110" s="5" t="s">
        <v>5958</v>
      </c>
      <c r="E110" s="5" t="s">
        <v>18822</v>
      </c>
      <c r="F110" s="5" t="s">
        <v>10497</v>
      </c>
      <c r="G110" s="6" t="s">
        <v>1710</v>
      </c>
      <c r="H110" s="6" t="s">
        <v>12633</v>
      </c>
      <c r="I110" s="6" t="s">
        <v>7247</v>
      </c>
      <c r="J110" s="6" t="s">
        <v>9774</v>
      </c>
      <c r="P110" s="9"/>
      <c r="Q110" s="11"/>
    </row>
    <row r="111" spans="4:17" x14ac:dyDescent="0.2">
      <c r="D111" s="5" t="s">
        <v>5958</v>
      </c>
      <c r="E111" s="5" t="s">
        <v>12707</v>
      </c>
      <c r="F111" s="5" t="s">
        <v>5605</v>
      </c>
      <c r="G111" s="6" t="s">
        <v>1710</v>
      </c>
      <c r="H111" s="6" t="s">
        <v>12633</v>
      </c>
      <c r="I111" s="6" t="s">
        <v>7247</v>
      </c>
      <c r="J111" s="6" t="s">
        <v>7247</v>
      </c>
      <c r="P111" s="9"/>
      <c r="Q111" s="11"/>
    </row>
    <row r="112" spans="4:17" x14ac:dyDescent="0.2">
      <c r="D112" s="5" t="s">
        <v>5958</v>
      </c>
      <c r="E112" s="5" t="s">
        <v>12707</v>
      </c>
      <c r="F112" s="5" t="s">
        <v>11026</v>
      </c>
      <c r="G112" s="6" t="s">
        <v>1710</v>
      </c>
      <c r="H112" s="6" t="s">
        <v>12633</v>
      </c>
      <c r="I112" s="6" t="s">
        <v>1624</v>
      </c>
      <c r="J112" s="6" t="s">
        <v>1624</v>
      </c>
      <c r="P112" s="9"/>
      <c r="Q112" s="11"/>
    </row>
    <row r="113" spans="4:17" x14ac:dyDescent="0.2">
      <c r="D113" s="5" t="s">
        <v>5958</v>
      </c>
      <c r="E113" s="5" t="s">
        <v>12707</v>
      </c>
      <c r="F113" s="5" t="s">
        <v>10766</v>
      </c>
      <c r="G113" s="6" t="s">
        <v>1710</v>
      </c>
      <c r="H113" s="6" t="s">
        <v>8810</v>
      </c>
      <c r="I113" s="6" t="s">
        <v>1676</v>
      </c>
      <c r="J113" s="6" t="s">
        <v>194</v>
      </c>
      <c r="P113" s="9"/>
      <c r="Q113" s="11"/>
    </row>
    <row r="114" spans="4:17" x14ac:dyDescent="0.2">
      <c r="D114" s="5" t="s">
        <v>5958</v>
      </c>
      <c r="E114" s="5" t="s">
        <v>12707</v>
      </c>
      <c r="F114" s="5" t="s">
        <v>14794</v>
      </c>
      <c r="G114" s="6" t="s">
        <v>1710</v>
      </c>
      <c r="H114" s="6" t="s">
        <v>8810</v>
      </c>
      <c r="I114" s="6" t="s">
        <v>1676</v>
      </c>
      <c r="J114" s="6" t="s">
        <v>1676</v>
      </c>
      <c r="P114" s="9"/>
      <c r="Q114" s="11"/>
    </row>
    <row r="115" spans="4:17" x14ac:dyDescent="0.2">
      <c r="D115" s="5" t="s">
        <v>5958</v>
      </c>
      <c r="E115" s="5" t="s">
        <v>12707</v>
      </c>
      <c r="F115" s="5" t="s">
        <v>11958</v>
      </c>
      <c r="G115" s="6" t="s">
        <v>1710</v>
      </c>
      <c r="H115" s="6" t="s">
        <v>8810</v>
      </c>
      <c r="I115" s="6" t="s">
        <v>1676</v>
      </c>
      <c r="J115" s="6" t="s">
        <v>18276</v>
      </c>
      <c r="P115" s="9"/>
      <c r="Q115" s="11"/>
    </row>
    <row r="116" spans="4:17" x14ac:dyDescent="0.2">
      <c r="D116" s="5" t="s">
        <v>5958</v>
      </c>
      <c r="E116" s="5" t="s">
        <v>12707</v>
      </c>
      <c r="F116" s="5" t="s">
        <v>8769</v>
      </c>
      <c r="G116" s="6" t="s">
        <v>1710</v>
      </c>
      <c r="H116" s="6" t="s">
        <v>8810</v>
      </c>
      <c r="I116" s="6" t="s">
        <v>9131</v>
      </c>
      <c r="J116" s="6" t="s">
        <v>8005</v>
      </c>
      <c r="P116" s="9"/>
      <c r="Q116" s="11"/>
    </row>
    <row r="117" spans="4:17" x14ac:dyDescent="0.2">
      <c r="D117" s="5" t="s">
        <v>12509</v>
      </c>
      <c r="E117" s="5" t="s">
        <v>3430</v>
      </c>
      <c r="F117" s="5" t="s">
        <v>15182</v>
      </c>
      <c r="G117" s="6" t="s">
        <v>1710</v>
      </c>
      <c r="H117" s="6" t="s">
        <v>8810</v>
      </c>
      <c r="I117" s="6" t="s">
        <v>9131</v>
      </c>
      <c r="J117" s="6" t="s">
        <v>9131</v>
      </c>
      <c r="P117" s="9"/>
      <c r="Q117" s="11"/>
    </row>
    <row r="118" spans="4:17" x14ac:dyDescent="0.2">
      <c r="D118" s="5" t="s">
        <v>12509</v>
      </c>
      <c r="E118" s="5" t="s">
        <v>3430</v>
      </c>
      <c r="F118" s="5" t="s">
        <v>14588</v>
      </c>
      <c r="G118" s="6" t="s">
        <v>1710</v>
      </c>
      <c r="H118" s="6" t="s">
        <v>8810</v>
      </c>
      <c r="I118" s="6" t="s">
        <v>15235</v>
      </c>
      <c r="J118" s="6" t="s">
        <v>12815</v>
      </c>
      <c r="P118" s="9"/>
      <c r="Q118" s="11"/>
    </row>
    <row r="119" spans="4:17" x14ac:dyDescent="0.2">
      <c r="D119" s="5" t="s">
        <v>12509</v>
      </c>
      <c r="E119" s="5" t="s">
        <v>3430</v>
      </c>
      <c r="F119" s="5" t="s">
        <v>14151</v>
      </c>
      <c r="G119" s="6" t="s">
        <v>1710</v>
      </c>
      <c r="H119" s="6" t="s">
        <v>8810</v>
      </c>
      <c r="I119" s="6" t="s">
        <v>15235</v>
      </c>
      <c r="J119" s="6" t="s">
        <v>2411</v>
      </c>
      <c r="P119" s="9"/>
      <c r="Q119" s="11"/>
    </row>
    <row r="120" spans="4:17" x14ac:dyDescent="0.2">
      <c r="D120" s="5" t="s">
        <v>12509</v>
      </c>
      <c r="E120" s="5" t="s">
        <v>3430</v>
      </c>
      <c r="F120" s="5" t="s">
        <v>10322</v>
      </c>
      <c r="G120" s="6" t="s">
        <v>1710</v>
      </c>
      <c r="H120" s="6" t="s">
        <v>8810</v>
      </c>
      <c r="I120" s="6" t="s">
        <v>15235</v>
      </c>
      <c r="J120" s="6" t="s">
        <v>15235</v>
      </c>
      <c r="P120" s="9"/>
      <c r="Q120" s="11"/>
    </row>
    <row r="121" spans="4:17" x14ac:dyDescent="0.2">
      <c r="D121" s="5" t="s">
        <v>12509</v>
      </c>
      <c r="E121" s="5" t="s">
        <v>3430</v>
      </c>
      <c r="F121" s="5" t="s">
        <v>18263</v>
      </c>
      <c r="G121" s="6" t="s">
        <v>1710</v>
      </c>
      <c r="H121" s="6" t="s">
        <v>8810</v>
      </c>
      <c r="I121" s="6" t="s">
        <v>4315</v>
      </c>
      <c r="J121" s="6" t="s">
        <v>4315</v>
      </c>
      <c r="P121" s="9"/>
      <c r="Q121" s="11"/>
    </row>
    <row r="122" spans="4:17" ht="22.5" x14ac:dyDescent="0.2">
      <c r="D122" s="5" t="s">
        <v>12509</v>
      </c>
      <c r="E122" s="5" t="s">
        <v>3430</v>
      </c>
      <c r="F122" s="5" t="s">
        <v>13828</v>
      </c>
      <c r="G122" s="6" t="s">
        <v>1710</v>
      </c>
      <c r="H122" s="6" t="s">
        <v>8810</v>
      </c>
      <c r="I122" s="6" t="s">
        <v>13557</v>
      </c>
      <c r="J122" s="6" t="s">
        <v>12607</v>
      </c>
      <c r="P122" s="9"/>
      <c r="Q122" s="11"/>
    </row>
    <row r="123" spans="4:17" ht="22.5" x14ac:dyDescent="0.2">
      <c r="D123" s="5" t="s">
        <v>12509</v>
      </c>
      <c r="E123" s="5" t="s">
        <v>2460</v>
      </c>
      <c r="F123" s="5" t="s">
        <v>8754</v>
      </c>
      <c r="G123" s="6" t="s">
        <v>1710</v>
      </c>
      <c r="H123" s="6" t="s">
        <v>8810</v>
      </c>
      <c r="I123" s="6" t="s">
        <v>13557</v>
      </c>
      <c r="J123" s="6" t="s">
        <v>13680</v>
      </c>
      <c r="P123" s="9"/>
      <c r="Q123" s="11"/>
    </row>
    <row r="124" spans="4:17" ht="22.5" x14ac:dyDescent="0.2">
      <c r="D124" s="5" t="s">
        <v>12509</v>
      </c>
      <c r="E124" s="5" t="s">
        <v>2460</v>
      </c>
      <c r="F124" s="5" t="s">
        <v>14612</v>
      </c>
      <c r="G124" s="6" t="s">
        <v>1710</v>
      </c>
      <c r="H124" s="6" t="s">
        <v>8810</v>
      </c>
      <c r="I124" s="6" t="s">
        <v>13557</v>
      </c>
      <c r="J124" s="6" t="s">
        <v>18591</v>
      </c>
      <c r="P124" s="9"/>
      <c r="Q124" s="11"/>
    </row>
    <row r="125" spans="4:17" ht="22.5" x14ac:dyDescent="0.2">
      <c r="D125" s="5" t="s">
        <v>12509</v>
      </c>
      <c r="E125" s="5" t="s">
        <v>2460</v>
      </c>
      <c r="F125" s="5" t="s">
        <v>3655</v>
      </c>
      <c r="G125" s="6" t="s">
        <v>1710</v>
      </c>
      <c r="H125" s="6" t="s">
        <v>8810</v>
      </c>
      <c r="I125" s="6" t="s">
        <v>13557</v>
      </c>
      <c r="J125" s="6" t="s">
        <v>13557</v>
      </c>
      <c r="P125" s="9"/>
      <c r="Q125" s="11"/>
    </row>
    <row r="126" spans="4:17" ht="22.5" x14ac:dyDescent="0.2">
      <c r="D126" s="5" t="s">
        <v>12509</v>
      </c>
      <c r="E126" s="5" t="s">
        <v>2460</v>
      </c>
      <c r="F126" s="5" t="s">
        <v>5786</v>
      </c>
      <c r="G126" s="6" t="s">
        <v>1710</v>
      </c>
      <c r="H126" s="6" t="s">
        <v>8810</v>
      </c>
      <c r="I126" s="6" t="s">
        <v>3719</v>
      </c>
      <c r="J126" s="6" t="s">
        <v>9345</v>
      </c>
      <c r="P126" s="9"/>
      <c r="Q126" s="11"/>
    </row>
    <row r="127" spans="4:17" ht="22.5" x14ac:dyDescent="0.2">
      <c r="D127" s="5" t="s">
        <v>12509</v>
      </c>
      <c r="E127" s="5" t="s">
        <v>2460</v>
      </c>
      <c r="F127" s="5" t="s">
        <v>10699</v>
      </c>
      <c r="G127" s="6" t="s">
        <v>1710</v>
      </c>
      <c r="H127" s="6" t="s">
        <v>8810</v>
      </c>
      <c r="I127" s="6" t="s">
        <v>3719</v>
      </c>
      <c r="J127" s="6" t="s">
        <v>13030</v>
      </c>
      <c r="P127" s="9"/>
      <c r="Q127" s="11"/>
    </row>
    <row r="128" spans="4:17" ht="22.5" x14ac:dyDescent="0.2">
      <c r="D128" s="5" t="s">
        <v>12509</v>
      </c>
      <c r="E128" s="5" t="s">
        <v>2460</v>
      </c>
      <c r="F128" s="5" t="s">
        <v>15719</v>
      </c>
      <c r="G128" s="6" t="s">
        <v>1710</v>
      </c>
      <c r="H128" s="6" t="s">
        <v>8810</v>
      </c>
      <c r="I128" s="6" t="s">
        <v>3719</v>
      </c>
      <c r="J128" s="6" t="s">
        <v>11052</v>
      </c>
      <c r="P128" s="9"/>
      <c r="Q128" s="11"/>
    </row>
    <row r="129" spans="4:17" ht="22.5" x14ac:dyDescent="0.2">
      <c r="D129" s="5" t="s">
        <v>17539</v>
      </c>
      <c r="E129" s="5" t="s">
        <v>7760</v>
      </c>
      <c r="F129" s="5" t="s">
        <v>7760</v>
      </c>
      <c r="G129" s="6" t="s">
        <v>1710</v>
      </c>
      <c r="H129" s="6" t="s">
        <v>8810</v>
      </c>
      <c r="I129" s="6" t="s">
        <v>3719</v>
      </c>
      <c r="J129" s="6" t="s">
        <v>6836</v>
      </c>
      <c r="P129" s="9"/>
      <c r="Q129" s="11"/>
    </row>
    <row r="130" spans="4:17" ht="22.5" x14ac:dyDescent="0.2">
      <c r="D130" s="5" t="s">
        <v>17539</v>
      </c>
      <c r="E130" s="5" t="s">
        <v>7760</v>
      </c>
      <c r="F130" s="5" t="s">
        <v>3619</v>
      </c>
      <c r="G130" s="6" t="s">
        <v>1710</v>
      </c>
      <c r="H130" s="6" t="s">
        <v>8810</v>
      </c>
      <c r="I130" s="6" t="s">
        <v>3719</v>
      </c>
      <c r="J130" s="6" t="s">
        <v>18243</v>
      </c>
      <c r="P130" s="9"/>
      <c r="Q130" s="11"/>
    </row>
    <row r="131" spans="4:17" ht="22.5" x14ac:dyDescent="0.2">
      <c r="D131" s="5" t="s">
        <v>17539</v>
      </c>
      <c r="E131" s="5" t="s">
        <v>7760</v>
      </c>
      <c r="F131" s="5" t="s">
        <v>2680</v>
      </c>
      <c r="G131" s="6" t="s">
        <v>1710</v>
      </c>
      <c r="H131" s="6" t="s">
        <v>8810</v>
      </c>
      <c r="I131" s="6" t="s">
        <v>3719</v>
      </c>
      <c r="J131" s="6" t="s">
        <v>3719</v>
      </c>
      <c r="P131" s="9"/>
      <c r="Q131" s="11"/>
    </row>
    <row r="132" spans="4:17" x14ac:dyDescent="0.2">
      <c r="D132" s="5" t="s">
        <v>17539</v>
      </c>
      <c r="E132" s="5" t="s">
        <v>629</v>
      </c>
      <c r="F132" s="5" t="s">
        <v>12144</v>
      </c>
      <c r="G132" s="6" t="s">
        <v>1710</v>
      </c>
      <c r="H132" s="6" t="s">
        <v>8810</v>
      </c>
      <c r="I132" s="6" t="s">
        <v>14112</v>
      </c>
      <c r="J132" s="6" t="s">
        <v>14611</v>
      </c>
      <c r="P132" s="9"/>
      <c r="Q132" s="11"/>
    </row>
    <row r="133" spans="4:17" x14ac:dyDescent="0.2">
      <c r="D133" s="5" t="s">
        <v>17539</v>
      </c>
      <c r="E133" s="5" t="s">
        <v>629</v>
      </c>
      <c r="F133" s="5" t="s">
        <v>3958</v>
      </c>
      <c r="G133" s="6" t="s">
        <v>1710</v>
      </c>
      <c r="H133" s="6" t="s">
        <v>8810</v>
      </c>
      <c r="I133" s="6" t="s">
        <v>14112</v>
      </c>
      <c r="J133" s="6" t="s">
        <v>14112</v>
      </c>
      <c r="P133" s="9"/>
      <c r="Q133" s="11"/>
    </row>
    <row r="134" spans="4:17" ht="22.5" x14ac:dyDescent="0.2">
      <c r="D134" s="5" t="s">
        <v>17539</v>
      </c>
      <c r="E134" s="5" t="s">
        <v>10726</v>
      </c>
      <c r="F134" s="5" t="s">
        <v>18073</v>
      </c>
      <c r="G134" s="6" t="s">
        <v>1710</v>
      </c>
      <c r="H134" s="6" t="s">
        <v>8810</v>
      </c>
      <c r="I134" s="6" t="s">
        <v>2915</v>
      </c>
      <c r="J134" s="6" t="s">
        <v>2915</v>
      </c>
      <c r="P134" s="9"/>
      <c r="Q134" s="11"/>
    </row>
    <row r="135" spans="4:17" x14ac:dyDescent="0.2">
      <c r="D135" s="5" t="s">
        <v>17539</v>
      </c>
      <c r="E135" s="5" t="s">
        <v>10726</v>
      </c>
      <c r="F135" s="5" t="s">
        <v>17680</v>
      </c>
      <c r="G135" s="6" t="s">
        <v>1710</v>
      </c>
      <c r="H135" s="6" t="s">
        <v>8810</v>
      </c>
      <c r="I135" s="6" t="s">
        <v>9060</v>
      </c>
      <c r="J135" s="6" t="s">
        <v>7716</v>
      </c>
      <c r="P135" s="9"/>
      <c r="Q135" s="11"/>
    </row>
    <row r="136" spans="4:17" x14ac:dyDescent="0.2">
      <c r="D136" s="5" t="s">
        <v>16543</v>
      </c>
      <c r="E136" s="5" t="s">
        <v>9646</v>
      </c>
      <c r="F136" s="5" t="s">
        <v>9646</v>
      </c>
      <c r="G136" s="6" t="s">
        <v>1710</v>
      </c>
      <c r="H136" s="6" t="s">
        <v>8810</v>
      </c>
      <c r="I136" s="6" t="s">
        <v>9060</v>
      </c>
      <c r="J136" s="6" t="s">
        <v>11933</v>
      </c>
      <c r="P136" s="9"/>
      <c r="Q136" s="11"/>
    </row>
    <row r="137" spans="4:17" x14ac:dyDescent="0.2">
      <c r="D137" s="5" t="s">
        <v>16543</v>
      </c>
      <c r="E137" s="5" t="s">
        <v>9646</v>
      </c>
      <c r="F137" s="5" t="s">
        <v>16998</v>
      </c>
      <c r="G137" s="6" t="s">
        <v>1710</v>
      </c>
      <c r="H137" s="6" t="s">
        <v>8810</v>
      </c>
      <c r="I137" s="6" t="s">
        <v>9060</v>
      </c>
      <c r="J137" s="6" t="s">
        <v>9060</v>
      </c>
      <c r="P137" s="9"/>
      <c r="Q137" s="11"/>
    </row>
    <row r="138" spans="4:17" ht="22.5" x14ac:dyDescent="0.2">
      <c r="D138" s="5" t="s">
        <v>16543</v>
      </c>
      <c r="E138" s="5" t="s">
        <v>9646</v>
      </c>
      <c r="F138" s="5" t="s">
        <v>13249</v>
      </c>
      <c r="G138" s="6" t="s">
        <v>8096</v>
      </c>
      <c r="H138" s="6" t="s">
        <v>18173</v>
      </c>
      <c r="I138" s="6" t="s">
        <v>18783</v>
      </c>
      <c r="J138" s="6" t="s">
        <v>18783</v>
      </c>
      <c r="P138" s="9"/>
      <c r="Q138" s="11"/>
    </row>
    <row r="139" spans="4:17" ht="22.5" x14ac:dyDescent="0.2">
      <c r="D139" s="5" t="s">
        <v>16543</v>
      </c>
      <c r="E139" s="5" t="s">
        <v>9646</v>
      </c>
      <c r="F139" s="5" t="s">
        <v>8849</v>
      </c>
      <c r="G139" s="6" t="s">
        <v>8096</v>
      </c>
      <c r="H139" s="6" t="s">
        <v>18173</v>
      </c>
      <c r="I139" s="6" t="s">
        <v>18783</v>
      </c>
      <c r="J139" s="6" t="s">
        <v>480</v>
      </c>
      <c r="P139" s="9"/>
      <c r="Q139" s="11"/>
    </row>
    <row r="140" spans="4:17" ht="22.5" x14ac:dyDescent="0.2">
      <c r="D140" s="5" t="s">
        <v>16543</v>
      </c>
      <c r="E140" s="5" t="s">
        <v>9646</v>
      </c>
      <c r="F140" s="5" t="s">
        <v>11295</v>
      </c>
      <c r="G140" s="6" t="s">
        <v>8096</v>
      </c>
      <c r="H140" s="6" t="s">
        <v>18173</v>
      </c>
      <c r="I140" s="6" t="s">
        <v>18783</v>
      </c>
      <c r="J140" s="6" t="s">
        <v>12664</v>
      </c>
      <c r="P140" s="9"/>
      <c r="Q140" s="11"/>
    </row>
    <row r="141" spans="4:17" ht="22.5" x14ac:dyDescent="0.2">
      <c r="D141" s="5" t="s">
        <v>16543</v>
      </c>
      <c r="E141" s="5" t="s">
        <v>9646</v>
      </c>
      <c r="F141" s="5" t="s">
        <v>17993</v>
      </c>
      <c r="G141" s="6" t="s">
        <v>8096</v>
      </c>
      <c r="H141" s="6" t="s">
        <v>18173</v>
      </c>
      <c r="I141" s="6" t="s">
        <v>5974</v>
      </c>
      <c r="J141" s="6" t="s">
        <v>17484</v>
      </c>
      <c r="P141" s="9"/>
      <c r="Q141" s="11"/>
    </row>
    <row r="142" spans="4:17" ht="22.5" x14ac:dyDescent="0.2">
      <c r="D142" s="5" t="s">
        <v>16543</v>
      </c>
      <c r="E142" s="5" t="s">
        <v>16565</v>
      </c>
      <c r="F142" s="5" t="s">
        <v>3653</v>
      </c>
      <c r="G142" s="6" t="s">
        <v>8096</v>
      </c>
      <c r="H142" s="6" t="s">
        <v>18173</v>
      </c>
      <c r="I142" s="6" t="s">
        <v>5974</v>
      </c>
      <c r="J142" s="6" t="s">
        <v>5974</v>
      </c>
      <c r="P142" s="9"/>
      <c r="Q142" s="11"/>
    </row>
    <row r="143" spans="4:17" ht="22.5" x14ac:dyDescent="0.2">
      <c r="D143" s="5" t="s">
        <v>16543</v>
      </c>
      <c r="E143" s="5" t="s">
        <v>16565</v>
      </c>
      <c r="F143" s="5" t="s">
        <v>18035</v>
      </c>
      <c r="G143" s="6" t="s">
        <v>8096</v>
      </c>
      <c r="H143" s="6" t="s">
        <v>18173</v>
      </c>
      <c r="I143" s="6" t="s">
        <v>5974</v>
      </c>
      <c r="J143" s="6" t="s">
        <v>2918</v>
      </c>
      <c r="P143" s="9"/>
      <c r="Q143" s="11"/>
    </row>
    <row r="144" spans="4:17" ht="22.5" x14ac:dyDescent="0.2">
      <c r="D144" s="5" t="s">
        <v>16543</v>
      </c>
      <c r="E144" s="5" t="s">
        <v>16565</v>
      </c>
      <c r="F144" s="5" t="s">
        <v>3228</v>
      </c>
      <c r="G144" s="6" t="s">
        <v>8096</v>
      </c>
      <c r="H144" s="6" t="s">
        <v>18173</v>
      </c>
      <c r="I144" s="6" t="s">
        <v>18434</v>
      </c>
      <c r="J144" s="6" t="s">
        <v>18434</v>
      </c>
      <c r="P144" s="9"/>
      <c r="Q144" s="11"/>
    </row>
    <row r="145" spans="4:17" ht="22.5" x14ac:dyDescent="0.2">
      <c r="D145" s="5" t="s">
        <v>16543</v>
      </c>
      <c r="E145" s="5" t="s">
        <v>8707</v>
      </c>
      <c r="F145" s="5" t="s">
        <v>8707</v>
      </c>
      <c r="G145" s="6" t="s">
        <v>8096</v>
      </c>
      <c r="H145" s="6" t="s">
        <v>18173</v>
      </c>
      <c r="I145" s="6" t="s">
        <v>18434</v>
      </c>
      <c r="J145" s="6" t="s">
        <v>14384</v>
      </c>
      <c r="P145" s="9"/>
      <c r="Q145" s="11"/>
    </row>
    <row r="146" spans="4:17" ht="22.5" x14ac:dyDescent="0.2">
      <c r="D146" s="5" t="s">
        <v>16543</v>
      </c>
      <c r="E146" s="5" t="s">
        <v>8707</v>
      </c>
      <c r="F146" s="5" t="s">
        <v>7217</v>
      </c>
      <c r="G146" s="6" t="s">
        <v>8096</v>
      </c>
      <c r="H146" s="6" t="s">
        <v>18173</v>
      </c>
      <c r="I146" s="6" t="s">
        <v>1155</v>
      </c>
      <c r="J146" s="6" t="s">
        <v>9484</v>
      </c>
      <c r="P146" s="9"/>
      <c r="Q146" s="11"/>
    </row>
    <row r="147" spans="4:17" ht="22.5" x14ac:dyDescent="0.2">
      <c r="D147" s="5" t="s">
        <v>16543</v>
      </c>
      <c r="E147" s="5" t="s">
        <v>8707</v>
      </c>
      <c r="F147" s="5" t="s">
        <v>15469</v>
      </c>
      <c r="G147" s="6" t="s">
        <v>8096</v>
      </c>
      <c r="H147" s="6" t="s">
        <v>18173</v>
      </c>
      <c r="I147" s="6" t="s">
        <v>1155</v>
      </c>
      <c r="J147" s="6" t="s">
        <v>1155</v>
      </c>
      <c r="P147" s="9"/>
      <c r="Q147" s="11"/>
    </row>
    <row r="148" spans="4:17" ht="22.5" x14ac:dyDescent="0.2">
      <c r="D148" s="5" t="s">
        <v>16543</v>
      </c>
      <c r="E148" s="5" t="s">
        <v>8707</v>
      </c>
      <c r="F148" s="5" t="s">
        <v>4525</v>
      </c>
      <c r="G148" s="6" t="s">
        <v>8096</v>
      </c>
      <c r="H148" s="6" t="s">
        <v>18173</v>
      </c>
      <c r="I148" s="6" t="s">
        <v>1155</v>
      </c>
      <c r="J148" s="6" t="s">
        <v>16391</v>
      </c>
      <c r="P148" s="9"/>
      <c r="Q148" s="11"/>
    </row>
    <row r="149" spans="4:17" x14ac:dyDescent="0.2">
      <c r="D149" s="5" t="s">
        <v>16543</v>
      </c>
      <c r="E149" s="5" t="s">
        <v>8707</v>
      </c>
      <c r="F149" s="5" t="s">
        <v>17689</v>
      </c>
      <c r="G149" s="6" t="s">
        <v>8096</v>
      </c>
      <c r="H149" s="6" t="s">
        <v>2600</v>
      </c>
      <c r="I149" s="6" t="s">
        <v>12132</v>
      </c>
      <c r="J149" s="6" t="s">
        <v>12411</v>
      </c>
      <c r="P149" s="9"/>
      <c r="Q149" s="11"/>
    </row>
    <row r="150" spans="4:17" x14ac:dyDescent="0.2">
      <c r="D150" s="5" t="s">
        <v>3081</v>
      </c>
      <c r="E150" s="5" t="s">
        <v>11114</v>
      </c>
      <c r="F150" s="5" t="s">
        <v>11114</v>
      </c>
      <c r="G150" s="6" t="s">
        <v>8096</v>
      </c>
      <c r="H150" s="6" t="s">
        <v>2600</v>
      </c>
      <c r="I150" s="6" t="s">
        <v>12132</v>
      </c>
      <c r="J150" s="6" t="s">
        <v>12132</v>
      </c>
      <c r="P150" s="9"/>
      <c r="Q150" s="11"/>
    </row>
    <row r="151" spans="4:17" x14ac:dyDescent="0.2">
      <c r="D151" s="5" t="s">
        <v>3081</v>
      </c>
      <c r="E151" s="5" t="s">
        <v>14450</v>
      </c>
      <c r="F151" s="5" t="s">
        <v>4622</v>
      </c>
      <c r="G151" s="6" t="s">
        <v>8096</v>
      </c>
      <c r="H151" s="6" t="s">
        <v>2600</v>
      </c>
      <c r="I151" s="6" t="s">
        <v>12132</v>
      </c>
      <c r="J151" s="6" t="s">
        <v>8988</v>
      </c>
      <c r="P151" s="9"/>
      <c r="Q151" s="11"/>
    </row>
    <row r="152" spans="4:17" x14ac:dyDescent="0.2">
      <c r="D152" s="5" t="s">
        <v>3081</v>
      </c>
      <c r="E152" s="5" t="s">
        <v>14450</v>
      </c>
      <c r="F152" s="5" t="s">
        <v>4637</v>
      </c>
      <c r="G152" s="6" t="s">
        <v>8096</v>
      </c>
      <c r="H152" s="6" t="s">
        <v>2600</v>
      </c>
      <c r="I152" s="6" t="s">
        <v>12132</v>
      </c>
      <c r="J152" s="6" t="s">
        <v>9853</v>
      </c>
      <c r="P152" s="9"/>
      <c r="Q152" s="11"/>
    </row>
    <row r="153" spans="4:17" x14ac:dyDescent="0.2">
      <c r="D153" s="5" t="s">
        <v>3081</v>
      </c>
      <c r="E153" s="5" t="s">
        <v>14450</v>
      </c>
      <c r="F153" s="5" t="s">
        <v>5999</v>
      </c>
      <c r="G153" s="6" t="s">
        <v>8096</v>
      </c>
      <c r="H153" s="6" t="s">
        <v>2600</v>
      </c>
      <c r="I153" s="6" t="s">
        <v>12132</v>
      </c>
      <c r="J153" s="6" t="s">
        <v>6566</v>
      </c>
      <c r="P153" s="9"/>
      <c r="Q153" s="11"/>
    </row>
    <row r="154" spans="4:17" x14ac:dyDescent="0.2">
      <c r="D154" s="5" t="s">
        <v>3081</v>
      </c>
      <c r="E154" s="5" t="s">
        <v>14450</v>
      </c>
      <c r="F154" s="5" t="s">
        <v>5995</v>
      </c>
      <c r="G154" s="6" t="s">
        <v>8096</v>
      </c>
      <c r="H154" s="6" t="s">
        <v>2600</v>
      </c>
      <c r="I154" s="6" t="s">
        <v>12132</v>
      </c>
      <c r="J154" s="6" t="s">
        <v>12389</v>
      </c>
      <c r="P154" s="9"/>
      <c r="Q154" s="11"/>
    </row>
    <row r="155" spans="4:17" x14ac:dyDescent="0.2">
      <c r="D155" s="5" t="s">
        <v>3081</v>
      </c>
      <c r="E155" s="5" t="s">
        <v>14450</v>
      </c>
      <c r="F155" s="5" t="s">
        <v>4764</v>
      </c>
      <c r="G155" s="6" t="s">
        <v>8096</v>
      </c>
      <c r="H155" s="6" t="s">
        <v>2600</v>
      </c>
      <c r="I155" s="6" t="s">
        <v>5828</v>
      </c>
      <c r="J155" s="6" t="s">
        <v>5828</v>
      </c>
      <c r="P155" s="9"/>
      <c r="Q155" s="11"/>
    </row>
    <row r="156" spans="4:17" x14ac:dyDescent="0.2">
      <c r="D156" s="5" t="s">
        <v>3081</v>
      </c>
      <c r="E156" s="5" t="s">
        <v>14450</v>
      </c>
      <c r="F156" s="5" t="s">
        <v>14366</v>
      </c>
      <c r="G156" s="6" t="s">
        <v>8096</v>
      </c>
      <c r="H156" s="6" t="s">
        <v>2600</v>
      </c>
      <c r="I156" s="6" t="s">
        <v>10377</v>
      </c>
      <c r="J156" s="6" t="s">
        <v>5356</v>
      </c>
      <c r="P156" s="9"/>
      <c r="Q156" s="11"/>
    </row>
    <row r="157" spans="4:17" x14ac:dyDescent="0.2">
      <c r="D157" s="5" t="s">
        <v>3081</v>
      </c>
      <c r="E157" s="5" t="s">
        <v>14450</v>
      </c>
      <c r="F157" s="5" t="s">
        <v>11469</v>
      </c>
      <c r="G157" s="6" t="s">
        <v>8096</v>
      </c>
      <c r="H157" s="6" t="s">
        <v>2600</v>
      </c>
      <c r="I157" s="6" t="s">
        <v>10377</v>
      </c>
      <c r="J157" s="6" t="s">
        <v>10377</v>
      </c>
      <c r="P157" s="9"/>
      <c r="Q157" s="11"/>
    </row>
    <row r="158" spans="4:17" x14ac:dyDescent="0.2">
      <c r="G158" s="6" t="s">
        <v>8096</v>
      </c>
      <c r="H158" s="6" t="s">
        <v>2600</v>
      </c>
      <c r="I158" s="6" t="s">
        <v>10377</v>
      </c>
      <c r="J158" s="6" t="s">
        <v>14616</v>
      </c>
      <c r="P158" s="9"/>
      <c r="Q158" s="11"/>
    </row>
    <row r="159" spans="4:17" ht="22.5" x14ac:dyDescent="0.2">
      <c r="G159" s="6" t="s">
        <v>8096</v>
      </c>
      <c r="H159" s="6" t="s">
        <v>5888</v>
      </c>
      <c r="I159" s="6" t="s">
        <v>39</v>
      </c>
      <c r="J159" s="6" t="s">
        <v>39</v>
      </c>
      <c r="P159" s="9"/>
      <c r="Q159" s="11"/>
    </row>
    <row r="160" spans="4:17" ht="22.5" x14ac:dyDescent="0.2">
      <c r="G160" s="6" t="s">
        <v>8096</v>
      </c>
      <c r="H160" s="6" t="s">
        <v>5888</v>
      </c>
      <c r="I160" s="6" t="s">
        <v>39</v>
      </c>
      <c r="J160" s="6" t="s">
        <v>17306</v>
      </c>
      <c r="P160" s="9"/>
      <c r="Q160" s="11"/>
    </row>
    <row r="161" spans="7:17" ht="22.5" x14ac:dyDescent="0.2">
      <c r="G161" s="6" t="s">
        <v>8096</v>
      </c>
      <c r="H161" s="6" t="s">
        <v>5888</v>
      </c>
      <c r="I161" s="6" t="s">
        <v>1829</v>
      </c>
      <c r="J161" s="6" t="s">
        <v>2212</v>
      </c>
      <c r="P161" s="9"/>
      <c r="Q161" s="11"/>
    </row>
    <row r="162" spans="7:17" ht="22.5" x14ac:dyDescent="0.2">
      <c r="G162" s="6" t="s">
        <v>8096</v>
      </c>
      <c r="H162" s="6" t="s">
        <v>5888</v>
      </c>
      <c r="I162" s="6" t="s">
        <v>1829</v>
      </c>
      <c r="J162" s="6" t="s">
        <v>1152</v>
      </c>
      <c r="P162" s="9"/>
      <c r="Q162" s="11"/>
    </row>
    <row r="163" spans="7:17" ht="22.5" x14ac:dyDescent="0.2">
      <c r="G163" s="6" t="s">
        <v>8096</v>
      </c>
      <c r="H163" s="6" t="s">
        <v>5888</v>
      </c>
      <c r="I163" s="6" t="s">
        <v>1829</v>
      </c>
      <c r="J163" s="6" t="s">
        <v>1829</v>
      </c>
      <c r="P163" s="9"/>
      <c r="Q163" s="11"/>
    </row>
    <row r="164" spans="7:17" ht="22.5" x14ac:dyDescent="0.2">
      <c r="G164" s="6" t="s">
        <v>8096</v>
      </c>
      <c r="H164" s="6" t="s">
        <v>5888</v>
      </c>
      <c r="I164" s="6" t="s">
        <v>1829</v>
      </c>
      <c r="J164" s="6" t="s">
        <v>4092</v>
      </c>
      <c r="P164" s="9"/>
      <c r="Q164" s="11"/>
    </row>
    <row r="165" spans="7:17" ht="22.5" x14ac:dyDescent="0.2">
      <c r="G165" s="6" t="s">
        <v>8096</v>
      </c>
      <c r="H165" s="6" t="s">
        <v>5888</v>
      </c>
      <c r="I165" s="6" t="s">
        <v>1829</v>
      </c>
      <c r="J165" s="6" t="s">
        <v>14736</v>
      </c>
      <c r="P165" s="9"/>
      <c r="Q165" s="11"/>
    </row>
    <row r="166" spans="7:17" ht="22.5" x14ac:dyDescent="0.2">
      <c r="G166" s="6" t="s">
        <v>8096</v>
      </c>
      <c r="H166" s="6" t="s">
        <v>5888</v>
      </c>
      <c r="I166" s="6" t="s">
        <v>9711</v>
      </c>
      <c r="J166" s="6" t="s">
        <v>9711</v>
      </c>
      <c r="P166" s="9"/>
      <c r="Q166" s="11"/>
    </row>
    <row r="167" spans="7:17" ht="22.5" x14ac:dyDescent="0.2">
      <c r="G167" s="6" t="s">
        <v>8096</v>
      </c>
      <c r="H167" s="6" t="s">
        <v>5888</v>
      </c>
      <c r="I167" s="6" t="s">
        <v>13953</v>
      </c>
      <c r="J167" s="6" t="s">
        <v>9458</v>
      </c>
      <c r="P167" s="9"/>
      <c r="Q167" s="11"/>
    </row>
    <row r="168" spans="7:17" ht="22.5" x14ac:dyDescent="0.2">
      <c r="G168" s="6" t="s">
        <v>8096</v>
      </c>
      <c r="H168" s="6" t="s">
        <v>5888</v>
      </c>
      <c r="I168" s="6" t="s">
        <v>13953</v>
      </c>
      <c r="J168" s="6" t="s">
        <v>14552</v>
      </c>
      <c r="P168" s="9"/>
      <c r="Q168" s="11"/>
    </row>
    <row r="169" spans="7:17" ht="22.5" x14ac:dyDescent="0.2">
      <c r="G169" s="6" t="s">
        <v>8096</v>
      </c>
      <c r="H169" s="6" t="s">
        <v>5888</v>
      </c>
      <c r="I169" s="6" t="s">
        <v>13953</v>
      </c>
      <c r="J169" s="6" t="s">
        <v>7346</v>
      </c>
      <c r="P169" s="9"/>
      <c r="Q169" s="11"/>
    </row>
    <row r="170" spans="7:17" ht="22.5" x14ac:dyDescent="0.2">
      <c r="G170" s="6" t="s">
        <v>8096</v>
      </c>
      <c r="H170" s="6" t="s">
        <v>5888</v>
      </c>
      <c r="I170" s="6" t="s">
        <v>13953</v>
      </c>
      <c r="J170" s="6" t="s">
        <v>13953</v>
      </c>
      <c r="P170" s="9"/>
      <c r="Q170" s="11"/>
    </row>
    <row r="171" spans="7:17" x14ac:dyDescent="0.2">
      <c r="G171" s="6" t="s">
        <v>12509</v>
      </c>
      <c r="H171" s="6" t="s">
        <v>2460</v>
      </c>
      <c r="I171" s="6" t="s">
        <v>14612</v>
      </c>
      <c r="J171" s="6" t="s">
        <v>14612</v>
      </c>
      <c r="P171" s="9"/>
      <c r="Q171" s="11"/>
    </row>
    <row r="172" spans="7:17" x14ac:dyDescent="0.2">
      <c r="G172" s="6" t="s">
        <v>12509</v>
      </c>
      <c r="H172" s="6" t="s">
        <v>2460</v>
      </c>
      <c r="I172" s="6" t="s">
        <v>14612</v>
      </c>
      <c r="J172" s="6" t="s">
        <v>6069</v>
      </c>
      <c r="P172" s="9"/>
      <c r="Q172" s="11"/>
    </row>
    <row r="173" spans="7:17" x14ac:dyDescent="0.2">
      <c r="G173" s="6" t="s">
        <v>12509</v>
      </c>
      <c r="H173" s="6" t="s">
        <v>2460</v>
      </c>
      <c r="I173" s="6" t="s">
        <v>14612</v>
      </c>
      <c r="J173" s="6" t="s">
        <v>5278</v>
      </c>
      <c r="P173" s="9"/>
      <c r="Q173" s="11"/>
    </row>
    <row r="174" spans="7:17" x14ac:dyDescent="0.2">
      <c r="G174" s="6" t="s">
        <v>12509</v>
      </c>
      <c r="H174" s="6" t="s">
        <v>2460</v>
      </c>
      <c r="I174" s="6" t="s">
        <v>8754</v>
      </c>
      <c r="J174" s="6" t="s">
        <v>8754</v>
      </c>
      <c r="P174" s="9"/>
      <c r="Q174" s="11"/>
    </row>
    <row r="175" spans="7:17" x14ac:dyDescent="0.2">
      <c r="G175" s="6" t="s">
        <v>12509</v>
      </c>
      <c r="H175" s="6" t="s">
        <v>2460</v>
      </c>
      <c r="I175" s="6" t="s">
        <v>8754</v>
      </c>
      <c r="J175" s="6" t="s">
        <v>9296</v>
      </c>
      <c r="P175" s="9"/>
      <c r="Q175" s="11"/>
    </row>
    <row r="176" spans="7:17" x14ac:dyDescent="0.2">
      <c r="G176" s="6" t="s">
        <v>12509</v>
      </c>
      <c r="H176" s="6" t="s">
        <v>2460</v>
      </c>
      <c r="I176" s="6" t="s">
        <v>8754</v>
      </c>
      <c r="J176" s="6" t="s">
        <v>9567</v>
      </c>
      <c r="P176" s="9"/>
      <c r="Q176" s="11"/>
    </row>
    <row r="177" spans="7:17" x14ac:dyDescent="0.2">
      <c r="G177" s="6" t="s">
        <v>12509</v>
      </c>
      <c r="H177" s="6" t="s">
        <v>2460</v>
      </c>
      <c r="I177" s="6" t="s">
        <v>3655</v>
      </c>
      <c r="J177" s="6" t="s">
        <v>3655</v>
      </c>
      <c r="P177" s="9"/>
      <c r="Q177" s="11"/>
    </row>
    <row r="178" spans="7:17" x14ac:dyDescent="0.2">
      <c r="G178" s="6" t="s">
        <v>12509</v>
      </c>
      <c r="H178" s="6" t="s">
        <v>2460</v>
      </c>
      <c r="I178" s="6" t="s">
        <v>3655</v>
      </c>
      <c r="J178" s="6" t="s">
        <v>4402</v>
      </c>
      <c r="P178" s="9"/>
      <c r="Q178" s="11"/>
    </row>
    <row r="179" spans="7:17" x14ac:dyDescent="0.2">
      <c r="G179" s="6" t="s">
        <v>12509</v>
      </c>
      <c r="H179" s="6" t="s">
        <v>2460</v>
      </c>
      <c r="I179" s="6" t="s">
        <v>5786</v>
      </c>
      <c r="J179" s="6" t="s">
        <v>5786</v>
      </c>
      <c r="P179" s="9"/>
      <c r="Q179" s="11"/>
    </row>
    <row r="180" spans="7:17" x14ac:dyDescent="0.2">
      <c r="G180" s="6" t="s">
        <v>12509</v>
      </c>
      <c r="H180" s="6" t="s">
        <v>2460</v>
      </c>
      <c r="I180" s="6" t="s">
        <v>5786</v>
      </c>
      <c r="J180" s="6" t="s">
        <v>11256</v>
      </c>
      <c r="P180" s="9"/>
      <c r="Q180" s="11"/>
    </row>
    <row r="181" spans="7:17" x14ac:dyDescent="0.2">
      <c r="G181" s="6" t="s">
        <v>12509</v>
      </c>
      <c r="H181" s="6" t="s">
        <v>2460</v>
      </c>
      <c r="I181" s="6" t="s">
        <v>15719</v>
      </c>
      <c r="J181" s="6" t="s">
        <v>15719</v>
      </c>
      <c r="P181" s="9"/>
      <c r="Q181" s="11"/>
    </row>
    <row r="182" spans="7:17" x14ac:dyDescent="0.2">
      <c r="G182" s="6" t="s">
        <v>12509</v>
      </c>
      <c r="H182" s="6" t="s">
        <v>2460</v>
      </c>
      <c r="I182" s="6" t="s">
        <v>10699</v>
      </c>
      <c r="J182" s="6" t="s">
        <v>10699</v>
      </c>
      <c r="P182" s="9"/>
      <c r="Q182" s="11"/>
    </row>
    <row r="183" spans="7:17" x14ac:dyDescent="0.2">
      <c r="G183" s="6" t="s">
        <v>12509</v>
      </c>
      <c r="H183" s="6" t="s">
        <v>2460</v>
      </c>
      <c r="I183" s="6" t="s">
        <v>10699</v>
      </c>
      <c r="J183" s="6" t="s">
        <v>2302</v>
      </c>
      <c r="P183" s="9"/>
      <c r="Q183" s="11"/>
    </row>
    <row r="184" spans="7:17" x14ac:dyDescent="0.2">
      <c r="G184" s="6" t="s">
        <v>12509</v>
      </c>
      <c r="H184" s="6" t="s">
        <v>3430</v>
      </c>
      <c r="I184" s="6" t="s">
        <v>14588</v>
      </c>
      <c r="J184" s="6" t="s">
        <v>16149</v>
      </c>
      <c r="P184" s="9"/>
      <c r="Q184" s="11"/>
    </row>
    <row r="185" spans="7:17" x14ac:dyDescent="0.2">
      <c r="G185" s="6" t="s">
        <v>12509</v>
      </c>
      <c r="H185" s="6" t="s">
        <v>3430</v>
      </c>
      <c r="I185" s="6" t="s">
        <v>14588</v>
      </c>
      <c r="J185" s="6" t="s">
        <v>14588</v>
      </c>
      <c r="P185" s="9"/>
      <c r="Q185" s="11"/>
    </row>
    <row r="186" spans="7:17" x14ac:dyDescent="0.2">
      <c r="G186" s="6" t="s">
        <v>12509</v>
      </c>
      <c r="H186" s="6" t="s">
        <v>3430</v>
      </c>
      <c r="I186" s="6" t="s">
        <v>14588</v>
      </c>
      <c r="J186" s="6" t="s">
        <v>10648</v>
      </c>
      <c r="P186" s="9"/>
      <c r="Q186" s="11"/>
    </row>
    <row r="187" spans="7:17" x14ac:dyDescent="0.2">
      <c r="G187" s="6" t="s">
        <v>12509</v>
      </c>
      <c r="H187" s="6" t="s">
        <v>3430</v>
      </c>
      <c r="I187" s="6" t="s">
        <v>14151</v>
      </c>
      <c r="J187" s="6" t="s">
        <v>9580</v>
      </c>
    </row>
    <row r="188" spans="7:17" x14ac:dyDescent="0.2">
      <c r="G188" s="6" t="s">
        <v>12509</v>
      </c>
      <c r="H188" s="6" t="s">
        <v>3430</v>
      </c>
      <c r="I188" s="6" t="s">
        <v>14151</v>
      </c>
      <c r="J188" s="6" t="s">
        <v>14151</v>
      </c>
    </row>
    <row r="189" spans="7:17" x14ac:dyDescent="0.2">
      <c r="G189" s="6" t="s">
        <v>12509</v>
      </c>
      <c r="H189" s="6" t="s">
        <v>3430</v>
      </c>
      <c r="I189" s="6" t="s">
        <v>14151</v>
      </c>
      <c r="J189" s="6" t="s">
        <v>9036</v>
      </c>
    </row>
    <row r="190" spans="7:17" x14ac:dyDescent="0.2">
      <c r="G190" s="6" t="s">
        <v>12509</v>
      </c>
      <c r="H190" s="6" t="s">
        <v>3430</v>
      </c>
      <c r="I190" s="6" t="s">
        <v>10322</v>
      </c>
      <c r="J190" s="6" t="s">
        <v>11078</v>
      </c>
    </row>
    <row r="191" spans="7:17" x14ac:dyDescent="0.2">
      <c r="G191" s="6" t="s">
        <v>12509</v>
      </c>
      <c r="H191" s="6" t="s">
        <v>3430</v>
      </c>
      <c r="I191" s="6" t="s">
        <v>10322</v>
      </c>
      <c r="J191" s="6" t="s">
        <v>10322</v>
      </c>
    </row>
    <row r="192" spans="7:17" ht="22.5" x14ac:dyDescent="0.2">
      <c r="G192" s="6" t="s">
        <v>12509</v>
      </c>
      <c r="H192" s="6" t="s">
        <v>3430</v>
      </c>
      <c r="I192" s="6" t="s">
        <v>18263</v>
      </c>
      <c r="J192" s="6" t="s">
        <v>2111</v>
      </c>
    </row>
    <row r="193" spans="7:10" ht="22.5" x14ac:dyDescent="0.2">
      <c r="G193" s="6" t="s">
        <v>12509</v>
      </c>
      <c r="H193" s="6" t="s">
        <v>3430</v>
      </c>
      <c r="I193" s="6" t="s">
        <v>18263</v>
      </c>
      <c r="J193" s="6" t="s">
        <v>18263</v>
      </c>
    </row>
    <row r="194" spans="7:10" ht="22.5" x14ac:dyDescent="0.2">
      <c r="G194" s="6" t="s">
        <v>12509</v>
      </c>
      <c r="H194" s="6" t="s">
        <v>3430</v>
      </c>
      <c r="I194" s="6" t="s">
        <v>18263</v>
      </c>
      <c r="J194" s="6" t="s">
        <v>7648</v>
      </c>
    </row>
    <row r="195" spans="7:10" ht="22.5" x14ac:dyDescent="0.2">
      <c r="G195" s="6" t="s">
        <v>12509</v>
      </c>
      <c r="H195" s="6" t="s">
        <v>3430</v>
      </c>
      <c r="I195" s="6" t="s">
        <v>15182</v>
      </c>
      <c r="J195" s="6" t="s">
        <v>3698</v>
      </c>
    </row>
    <row r="196" spans="7:10" ht="22.5" x14ac:dyDescent="0.2">
      <c r="G196" s="6" t="s">
        <v>12509</v>
      </c>
      <c r="H196" s="6" t="s">
        <v>3430</v>
      </c>
      <c r="I196" s="6" t="s">
        <v>15182</v>
      </c>
      <c r="J196" s="6" t="s">
        <v>4402</v>
      </c>
    </row>
    <row r="197" spans="7:10" ht="22.5" x14ac:dyDescent="0.2">
      <c r="G197" s="6" t="s">
        <v>12509</v>
      </c>
      <c r="H197" s="6" t="s">
        <v>3430</v>
      </c>
      <c r="I197" s="6" t="s">
        <v>15182</v>
      </c>
      <c r="J197" s="6" t="s">
        <v>13887</v>
      </c>
    </row>
    <row r="198" spans="7:10" ht="22.5" x14ac:dyDescent="0.2">
      <c r="G198" s="6" t="s">
        <v>12509</v>
      </c>
      <c r="H198" s="6" t="s">
        <v>3430</v>
      </c>
      <c r="I198" s="6" t="s">
        <v>15182</v>
      </c>
      <c r="J198" s="6" t="s">
        <v>4716</v>
      </c>
    </row>
    <row r="199" spans="7:10" ht="22.5" x14ac:dyDescent="0.2">
      <c r="G199" s="6" t="s">
        <v>12509</v>
      </c>
      <c r="H199" s="6" t="s">
        <v>3430</v>
      </c>
      <c r="I199" s="6" t="s">
        <v>15182</v>
      </c>
      <c r="J199" s="6" t="s">
        <v>9210</v>
      </c>
    </row>
    <row r="200" spans="7:10" ht="22.5" x14ac:dyDescent="0.2">
      <c r="G200" s="6" t="s">
        <v>12509</v>
      </c>
      <c r="H200" s="6" t="s">
        <v>3430</v>
      </c>
      <c r="I200" s="6" t="s">
        <v>15182</v>
      </c>
      <c r="J200" s="6" t="s">
        <v>2864</v>
      </c>
    </row>
    <row r="201" spans="7:10" ht="22.5" x14ac:dyDescent="0.2">
      <c r="G201" s="6" t="s">
        <v>12509</v>
      </c>
      <c r="H201" s="6" t="s">
        <v>3430</v>
      </c>
      <c r="I201" s="6" t="s">
        <v>15182</v>
      </c>
      <c r="J201" s="6" t="s">
        <v>12286</v>
      </c>
    </row>
    <row r="202" spans="7:10" ht="22.5" x14ac:dyDescent="0.2">
      <c r="G202" s="6" t="s">
        <v>12509</v>
      </c>
      <c r="H202" s="6" t="s">
        <v>3430</v>
      </c>
      <c r="I202" s="6" t="s">
        <v>15182</v>
      </c>
      <c r="J202" s="6" t="s">
        <v>18632</v>
      </c>
    </row>
    <row r="203" spans="7:10" ht="22.5" x14ac:dyDescent="0.2">
      <c r="G203" s="6" t="s">
        <v>12509</v>
      </c>
      <c r="H203" s="6" t="s">
        <v>3430</v>
      </c>
      <c r="I203" s="6" t="s">
        <v>15182</v>
      </c>
      <c r="J203" s="6" t="s">
        <v>10598</v>
      </c>
    </row>
    <row r="204" spans="7:10" ht="22.5" x14ac:dyDescent="0.2">
      <c r="G204" s="6" t="s">
        <v>12509</v>
      </c>
      <c r="H204" s="6" t="s">
        <v>3430</v>
      </c>
      <c r="I204" s="6" t="s">
        <v>15182</v>
      </c>
      <c r="J204" s="6" t="s">
        <v>15558</v>
      </c>
    </row>
    <row r="205" spans="7:10" ht="22.5" x14ac:dyDescent="0.2">
      <c r="G205" s="6" t="s">
        <v>12509</v>
      </c>
      <c r="H205" s="6" t="s">
        <v>3430</v>
      </c>
      <c r="I205" s="6" t="s">
        <v>15182</v>
      </c>
      <c r="J205" s="6" t="s">
        <v>15182</v>
      </c>
    </row>
    <row r="206" spans="7:10" x14ac:dyDescent="0.2">
      <c r="G206" s="6" t="s">
        <v>12509</v>
      </c>
      <c r="H206" s="6" t="s">
        <v>3430</v>
      </c>
      <c r="I206" s="6" t="s">
        <v>13828</v>
      </c>
      <c r="J206" s="6" t="s">
        <v>12377</v>
      </c>
    </row>
    <row r="207" spans="7:10" x14ac:dyDescent="0.2">
      <c r="G207" s="6" t="s">
        <v>12509</v>
      </c>
      <c r="H207" s="6" t="s">
        <v>3430</v>
      </c>
      <c r="I207" s="6" t="s">
        <v>13828</v>
      </c>
      <c r="J207" s="6" t="s">
        <v>13828</v>
      </c>
    </row>
    <row r="208" spans="7:10" x14ac:dyDescent="0.2">
      <c r="G208" s="6" t="s">
        <v>5958</v>
      </c>
      <c r="H208" s="6" t="s">
        <v>5614</v>
      </c>
      <c r="I208" s="6" t="s">
        <v>14257</v>
      </c>
      <c r="J208" s="6" t="s">
        <v>9265</v>
      </c>
    </row>
    <row r="209" spans="7:10" x14ac:dyDescent="0.2">
      <c r="G209" s="6" t="s">
        <v>5958</v>
      </c>
      <c r="H209" s="6" t="s">
        <v>5614</v>
      </c>
      <c r="I209" s="6" t="s">
        <v>14257</v>
      </c>
      <c r="J209" s="6" t="s">
        <v>14257</v>
      </c>
    </row>
    <row r="210" spans="7:10" x14ac:dyDescent="0.2">
      <c r="G210" s="6" t="s">
        <v>5958</v>
      </c>
      <c r="H210" s="6" t="s">
        <v>5614</v>
      </c>
      <c r="I210" s="6" t="s">
        <v>7321</v>
      </c>
      <c r="J210" s="6" t="s">
        <v>15874</v>
      </c>
    </row>
    <row r="211" spans="7:10" x14ac:dyDescent="0.2">
      <c r="G211" s="6" t="s">
        <v>5958</v>
      </c>
      <c r="H211" s="6" t="s">
        <v>5614</v>
      </c>
      <c r="I211" s="6" t="s">
        <v>7321</v>
      </c>
      <c r="J211" s="6" t="s">
        <v>7321</v>
      </c>
    </row>
    <row r="212" spans="7:10" x14ac:dyDescent="0.2">
      <c r="G212" s="6" t="s">
        <v>5958</v>
      </c>
      <c r="H212" s="6" t="s">
        <v>5614</v>
      </c>
      <c r="I212" s="6" t="s">
        <v>12134</v>
      </c>
      <c r="J212" s="6" t="s">
        <v>17109</v>
      </c>
    </row>
    <row r="213" spans="7:10" x14ac:dyDescent="0.2">
      <c r="G213" s="6" t="s">
        <v>5958</v>
      </c>
      <c r="H213" s="6" t="s">
        <v>5614</v>
      </c>
      <c r="I213" s="6" t="s">
        <v>12134</v>
      </c>
      <c r="J213" s="6" t="s">
        <v>12134</v>
      </c>
    </row>
    <row r="214" spans="7:10" x14ac:dyDescent="0.2">
      <c r="G214" s="6" t="s">
        <v>5958</v>
      </c>
      <c r="H214" s="6" t="s">
        <v>5614</v>
      </c>
      <c r="I214" s="6" t="s">
        <v>5656</v>
      </c>
      <c r="J214" s="6" t="s">
        <v>7558</v>
      </c>
    </row>
    <row r="215" spans="7:10" x14ac:dyDescent="0.2">
      <c r="G215" s="6" t="s">
        <v>5958</v>
      </c>
      <c r="H215" s="6" t="s">
        <v>5614</v>
      </c>
      <c r="I215" s="6" t="s">
        <v>5656</v>
      </c>
      <c r="J215" s="6" t="s">
        <v>17740</v>
      </c>
    </row>
    <row r="216" spans="7:10" x14ac:dyDescent="0.2">
      <c r="G216" s="6" t="s">
        <v>5958</v>
      </c>
      <c r="H216" s="6" t="s">
        <v>5614</v>
      </c>
      <c r="I216" s="6" t="s">
        <v>5656</v>
      </c>
      <c r="J216" s="6" t="s">
        <v>14283</v>
      </c>
    </row>
    <row r="217" spans="7:10" x14ac:dyDescent="0.2">
      <c r="G217" s="6" t="s">
        <v>5958</v>
      </c>
      <c r="H217" s="6" t="s">
        <v>5614</v>
      </c>
      <c r="I217" s="6" t="s">
        <v>5656</v>
      </c>
      <c r="J217" s="6" t="s">
        <v>10314</v>
      </c>
    </row>
    <row r="218" spans="7:10" x14ac:dyDescent="0.2">
      <c r="G218" s="6" t="s">
        <v>5958</v>
      </c>
      <c r="H218" s="6" t="s">
        <v>5614</v>
      </c>
      <c r="I218" s="6" t="s">
        <v>5656</v>
      </c>
      <c r="J218" s="6" t="s">
        <v>879</v>
      </c>
    </row>
    <row r="219" spans="7:10" x14ac:dyDescent="0.2">
      <c r="G219" s="6" t="s">
        <v>5958</v>
      </c>
      <c r="H219" s="6" t="s">
        <v>5614</v>
      </c>
      <c r="I219" s="6" t="s">
        <v>5656</v>
      </c>
      <c r="J219" s="6" t="s">
        <v>5656</v>
      </c>
    </row>
    <row r="220" spans="7:10" x14ac:dyDescent="0.2">
      <c r="G220" s="6" t="s">
        <v>5958</v>
      </c>
      <c r="H220" s="6" t="s">
        <v>5614</v>
      </c>
      <c r="I220" s="6" t="s">
        <v>5656</v>
      </c>
      <c r="J220" s="6" t="s">
        <v>9132</v>
      </c>
    </row>
    <row r="221" spans="7:10" x14ac:dyDescent="0.2">
      <c r="G221" s="6" t="s">
        <v>5958</v>
      </c>
      <c r="H221" s="6" t="s">
        <v>5614</v>
      </c>
      <c r="I221" s="6" t="s">
        <v>13099</v>
      </c>
      <c r="J221" s="6" t="s">
        <v>13099</v>
      </c>
    </row>
    <row r="222" spans="7:10" x14ac:dyDescent="0.2">
      <c r="G222" s="6" t="s">
        <v>5958</v>
      </c>
      <c r="H222" s="6" t="s">
        <v>2699</v>
      </c>
      <c r="I222" s="6" t="s">
        <v>7101</v>
      </c>
      <c r="J222" s="6" t="s">
        <v>7101</v>
      </c>
    </row>
    <row r="223" spans="7:10" x14ac:dyDescent="0.2">
      <c r="G223" s="6" t="s">
        <v>5958</v>
      </c>
      <c r="H223" s="6" t="s">
        <v>2699</v>
      </c>
      <c r="I223" s="6" t="s">
        <v>10382</v>
      </c>
      <c r="J223" s="6" t="s">
        <v>10382</v>
      </c>
    </row>
    <row r="224" spans="7:10" x14ac:dyDescent="0.2">
      <c r="G224" s="6" t="s">
        <v>5958</v>
      </c>
      <c r="H224" s="6" t="s">
        <v>2699</v>
      </c>
      <c r="I224" s="6" t="s">
        <v>15449</v>
      </c>
      <c r="J224" s="6" t="s">
        <v>11215</v>
      </c>
    </row>
    <row r="225" spans="7:10" x14ac:dyDescent="0.2">
      <c r="G225" s="6" t="s">
        <v>5958</v>
      </c>
      <c r="H225" s="6" t="s">
        <v>2699</v>
      </c>
      <c r="I225" s="6" t="s">
        <v>15449</v>
      </c>
      <c r="J225" s="6" t="s">
        <v>15449</v>
      </c>
    </row>
    <row r="226" spans="7:10" x14ac:dyDescent="0.2">
      <c r="G226" s="6" t="s">
        <v>5958</v>
      </c>
      <c r="H226" s="6" t="s">
        <v>2699</v>
      </c>
      <c r="I226" s="6" t="s">
        <v>10076</v>
      </c>
      <c r="J226" s="6" t="s">
        <v>10076</v>
      </c>
    </row>
    <row r="227" spans="7:10" x14ac:dyDescent="0.2">
      <c r="G227" s="6" t="s">
        <v>5958</v>
      </c>
      <c r="H227" s="6" t="s">
        <v>2699</v>
      </c>
      <c r="I227" s="6" t="s">
        <v>10076</v>
      </c>
      <c r="J227" s="6" t="s">
        <v>664</v>
      </c>
    </row>
    <row r="228" spans="7:10" x14ac:dyDescent="0.2">
      <c r="G228" s="6" t="s">
        <v>5958</v>
      </c>
      <c r="H228" s="6" t="s">
        <v>2699</v>
      </c>
      <c r="I228" s="6" t="s">
        <v>5542</v>
      </c>
      <c r="J228" s="6" t="s">
        <v>5542</v>
      </c>
    </row>
    <row r="229" spans="7:10" x14ac:dyDescent="0.2">
      <c r="G229" s="6" t="s">
        <v>5958</v>
      </c>
      <c r="H229" s="6" t="s">
        <v>2699</v>
      </c>
      <c r="I229" s="6" t="s">
        <v>5542</v>
      </c>
      <c r="J229" s="6" t="s">
        <v>8438</v>
      </c>
    </row>
    <row r="230" spans="7:10" x14ac:dyDescent="0.2">
      <c r="G230" s="6" t="s">
        <v>5958</v>
      </c>
      <c r="H230" s="6" t="s">
        <v>2699</v>
      </c>
      <c r="I230" s="6" t="s">
        <v>11011</v>
      </c>
      <c r="J230" s="6" t="s">
        <v>5614</v>
      </c>
    </row>
    <row r="231" spans="7:10" x14ac:dyDescent="0.2">
      <c r="G231" s="6" t="s">
        <v>5958</v>
      </c>
      <c r="H231" s="6" t="s">
        <v>2699</v>
      </c>
      <c r="I231" s="6" t="s">
        <v>11011</v>
      </c>
      <c r="J231" s="6" t="s">
        <v>11011</v>
      </c>
    </row>
    <row r="232" spans="7:10" x14ac:dyDescent="0.2">
      <c r="G232" s="6" t="s">
        <v>5958</v>
      </c>
      <c r="H232" s="6" t="s">
        <v>2699</v>
      </c>
      <c r="I232" s="6" t="s">
        <v>4288</v>
      </c>
      <c r="J232" s="6" t="s">
        <v>4288</v>
      </c>
    </row>
    <row r="233" spans="7:10" x14ac:dyDescent="0.2">
      <c r="G233" s="6" t="s">
        <v>5958</v>
      </c>
      <c r="H233" s="6" t="s">
        <v>2699</v>
      </c>
      <c r="I233" s="6" t="s">
        <v>12930</v>
      </c>
      <c r="J233" s="6" t="s">
        <v>2860</v>
      </c>
    </row>
    <row r="234" spans="7:10" x14ac:dyDescent="0.2">
      <c r="G234" s="6" t="s">
        <v>5958</v>
      </c>
      <c r="H234" s="6" t="s">
        <v>2699</v>
      </c>
      <c r="I234" s="6" t="s">
        <v>12930</v>
      </c>
      <c r="J234" s="6" t="s">
        <v>12930</v>
      </c>
    </row>
    <row r="235" spans="7:10" x14ac:dyDescent="0.2">
      <c r="G235" s="6" t="s">
        <v>5958</v>
      </c>
      <c r="H235" s="6" t="s">
        <v>2699</v>
      </c>
      <c r="I235" s="6" t="s">
        <v>4564</v>
      </c>
      <c r="J235" s="6" t="s">
        <v>4564</v>
      </c>
    </row>
    <row r="236" spans="7:10" ht="22.5" x14ac:dyDescent="0.2">
      <c r="G236" s="6" t="s">
        <v>5958</v>
      </c>
      <c r="H236" s="6" t="s">
        <v>2699</v>
      </c>
      <c r="I236" s="6" t="s">
        <v>11269</v>
      </c>
      <c r="J236" s="6" t="s">
        <v>5026</v>
      </c>
    </row>
    <row r="237" spans="7:10" ht="22.5" x14ac:dyDescent="0.2">
      <c r="G237" s="6" t="s">
        <v>5958</v>
      </c>
      <c r="H237" s="6" t="s">
        <v>2699</v>
      </c>
      <c r="I237" s="6" t="s">
        <v>11269</v>
      </c>
      <c r="J237" s="6" t="s">
        <v>7186</v>
      </c>
    </row>
    <row r="238" spans="7:10" ht="22.5" x14ac:dyDescent="0.2">
      <c r="G238" s="6" t="s">
        <v>5958</v>
      </c>
      <c r="H238" s="6" t="s">
        <v>2699</v>
      </c>
      <c r="I238" s="6" t="s">
        <v>11269</v>
      </c>
      <c r="J238" s="6" t="s">
        <v>11269</v>
      </c>
    </row>
    <row r="239" spans="7:10" ht="22.5" x14ac:dyDescent="0.2">
      <c r="G239" s="6" t="s">
        <v>5958</v>
      </c>
      <c r="H239" s="6" t="s">
        <v>2699</v>
      </c>
      <c r="I239" s="6" t="s">
        <v>11269</v>
      </c>
      <c r="J239" s="6" t="s">
        <v>17575</v>
      </c>
    </row>
    <row r="240" spans="7:10" x14ac:dyDescent="0.2">
      <c r="G240" s="6" t="s">
        <v>5958</v>
      </c>
      <c r="H240" s="6" t="s">
        <v>2699</v>
      </c>
      <c r="I240" s="6" t="s">
        <v>1401</v>
      </c>
      <c r="J240" s="6" t="s">
        <v>977</v>
      </c>
    </row>
    <row r="241" spans="7:10" x14ac:dyDescent="0.2">
      <c r="G241" s="6" t="s">
        <v>5958</v>
      </c>
      <c r="H241" s="6" t="s">
        <v>2699</v>
      </c>
      <c r="I241" s="6" t="s">
        <v>1401</v>
      </c>
      <c r="J241" s="6" t="s">
        <v>9032</v>
      </c>
    </row>
    <row r="242" spans="7:10" x14ac:dyDescent="0.2">
      <c r="G242" s="6" t="s">
        <v>5958</v>
      </c>
      <c r="H242" s="6" t="s">
        <v>2699</v>
      </c>
      <c r="I242" s="6" t="s">
        <v>1401</v>
      </c>
      <c r="J242" s="6" t="s">
        <v>18686</v>
      </c>
    </row>
    <row r="243" spans="7:10" x14ac:dyDescent="0.2">
      <c r="G243" s="6" t="s">
        <v>5958</v>
      </c>
      <c r="H243" s="6" t="s">
        <v>2699</v>
      </c>
      <c r="I243" s="6" t="s">
        <v>1401</v>
      </c>
      <c r="J243" s="6" t="s">
        <v>1401</v>
      </c>
    </row>
    <row r="244" spans="7:10" x14ac:dyDescent="0.2">
      <c r="G244" s="6" t="s">
        <v>5958</v>
      </c>
      <c r="H244" s="6" t="s">
        <v>12707</v>
      </c>
      <c r="I244" s="6" t="s">
        <v>8769</v>
      </c>
      <c r="J244" s="6" t="s">
        <v>14192</v>
      </c>
    </row>
    <row r="245" spans="7:10" x14ac:dyDescent="0.2">
      <c r="G245" s="6" t="s">
        <v>5958</v>
      </c>
      <c r="H245" s="6" t="s">
        <v>12707</v>
      </c>
      <c r="I245" s="6" t="s">
        <v>8769</v>
      </c>
      <c r="J245" s="6" t="s">
        <v>8769</v>
      </c>
    </row>
    <row r="246" spans="7:10" x14ac:dyDescent="0.2">
      <c r="G246" s="6" t="s">
        <v>5958</v>
      </c>
      <c r="H246" s="6" t="s">
        <v>12707</v>
      </c>
      <c r="I246" s="6" t="s">
        <v>8769</v>
      </c>
      <c r="J246" s="6" t="s">
        <v>3013</v>
      </c>
    </row>
    <row r="247" spans="7:10" x14ac:dyDescent="0.2">
      <c r="G247" s="6" t="s">
        <v>5958</v>
      </c>
      <c r="H247" s="6" t="s">
        <v>12707</v>
      </c>
      <c r="I247" s="6" t="s">
        <v>11026</v>
      </c>
      <c r="J247" s="6" t="s">
        <v>11026</v>
      </c>
    </row>
    <row r="248" spans="7:10" x14ac:dyDescent="0.2">
      <c r="G248" s="6" t="s">
        <v>5958</v>
      </c>
      <c r="H248" s="6" t="s">
        <v>12707</v>
      </c>
      <c r="I248" s="6" t="s">
        <v>11026</v>
      </c>
      <c r="J248" s="6" t="s">
        <v>17507</v>
      </c>
    </row>
    <row r="249" spans="7:10" x14ac:dyDescent="0.2">
      <c r="G249" s="6" t="s">
        <v>5958</v>
      </c>
      <c r="H249" s="6" t="s">
        <v>12707</v>
      </c>
      <c r="I249" s="6" t="s">
        <v>5605</v>
      </c>
      <c r="J249" s="6" t="s">
        <v>15671</v>
      </c>
    </row>
    <row r="250" spans="7:10" x14ac:dyDescent="0.2">
      <c r="G250" s="6" t="s">
        <v>5958</v>
      </c>
      <c r="H250" s="6" t="s">
        <v>12707</v>
      </c>
      <c r="I250" s="6" t="s">
        <v>5605</v>
      </c>
      <c r="J250" s="6" t="s">
        <v>7716</v>
      </c>
    </row>
    <row r="251" spans="7:10" x14ac:dyDescent="0.2">
      <c r="G251" s="6" t="s">
        <v>5958</v>
      </c>
      <c r="H251" s="6" t="s">
        <v>12707</v>
      </c>
      <c r="I251" s="6" t="s">
        <v>5605</v>
      </c>
      <c r="J251" s="6" t="s">
        <v>5605</v>
      </c>
    </row>
    <row r="252" spans="7:10" x14ac:dyDescent="0.2">
      <c r="G252" s="6" t="s">
        <v>5958</v>
      </c>
      <c r="H252" s="6" t="s">
        <v>12707</v>
      </c>
      <c r="I252" s="6" t="s">
        <v>10766</v>
      </c>
      <c r="J252" s="6" t="s">
        <v>10766</v>
      </c>
    </row>
    <row r="253" spans="7:10" x14ac:dyDescent="0.2">
      <c r="G253" s="6" t="s">
        <v>5958</v>
      </c>
      <c r="H253" s="6" t="s">
        <v>12707</v>
      </c>
      <c r="I253" s="6" t="s">
        <v>14794</v>
      </c>
      <c r="J253" s="6" t="s">
        <v>14794</v>
      </c>
    </row>
    <row r="254" spans="7:10" x14ac:dyDescent="0.2">
      <c r="G254" s="6" t="s">
        <v>5958</v>
      </c>
      <c r="H254" s="6" t="s">
        <v>12707</v>
      </c>
      <c r="I254" s="6" t="s">
        <v>11958</v>
      </c>
      <c r="J254" s="6" t="s">
        <v>2411</v>
      </c>
    </row>
    <row r="255" spans="7:10" x14ac:dyDescent="0.2">
      <c r="G255" s="6" t="s">
        <v>5958</v>
      </c>
      <c r="H255" s="6" t="s">
        <v>12707</v>
      </c>
      <c r="I255" s="6" t="s">
        <v>11958</v>
      </c>
      <c r="J255" s="6" t="s">
        <v>11958</v>
      </c>
    </row>
    <row r="256" spans="7:10" x14ac:dyDescent="0.2">
      <c r="G256" s="6" t="s">
        <v>5958</v>
      </c>
      <c r="H256" s="6" t="s">
        <v>18822</v>
      </c>
      <c r="I256" s="6" t="s">
        <v>10497</v>
      </c>
      <c r="J256" s="6" t="s">
        <v>14375</v>
      </c>
    </row>
    <row r="257" spans="7:10" x14ac:dyDescent="0.2">
      <c r="G257" s="6" t="s">
        <v>5958</v>
      </c>
      <c r="H257" s="6" t="s">
        <v>18822</v>
      </c>
      <c r="I257" s="6" t="s">
        <v>10497</v>
      </c>
      <c r="J257" s="6" t="s">
        <v>10497</v>
      </c>
    </row>
    <row r="258" spans="7:10" x14ac:dyDescent="0.2">
      <c r="G258" s="6" t="s">
        <v>5958</v>
      </c>
      <c r="H258" s="6" t="s">
        <v>18822</v>
      </c>
      <c r="I258" s="6" t="s">
        <v>18822</v>
      </c>
      <c r="J258" s="6" t="s">
        <v>12682</v>
      </c>
    </row>
    <row r="259" spans="7:10" x14ac:dyDescent="0.2">
      <c r="G259" s="6" t="s">
        <v>5958</v>
      </c>
      <c r="H259" s="6" t="s">
        <v>18822</v>
      </c>
      <c r="I259" s="6" t="s">
        <v>18822</v>
      </c>
      <c r="J259" s="6" t="s">
        <v>18822</v>
      </c>
    </row>
    <row r="260" spans="7:10" x14ac:dyDescent="0.2">
      <c r="G260" s="6" t="s">
        <v>16543</v>
      </c>
      <c r="H260" s="6" t="s">
        <v>16565</v>
      </c>
      <c r="I260" s="6" t="s">
        <v>3228</v>
      </c>
      <c r="J260" s="6" t="s">
        <v>3228</v>
      </c>
    </row>
    <row r="261" spans="7:10" ht="22.5" x14ac:dyDescent="0.2">
      <c r="G261" s="6" t="s">
        <v>16543</v>
      </c>
      <c r="H261" s="6" t="s">
        <v>16565</v>
      </c>
      <c r="I261" s="6" t="s">
        <v>3653</v>
      </c>
      <c r="J261" s="6" t="s">
        <v>1350</v>
      </c>
    </row>
    <row r="262" spans="7:10" ht="22.5" x14ac:dyDescent="0.2">
      <c r="G262" s="6" t="s">
        <v>16543</v>
      </c>
      <c r="H262" s="6" t="s">
        <v>16565</v>
      </c>
      <c r="I262" s="6" t="s">
        <v>3653</v>
      </c>
      <c r="J262" s="6" t="s">
        <v>3653</v>
      </c>
    </row>
    <row r="263" spans="7:10" ht="22.5" x14ac:dyDescent="0.2">
      <c r="G263" s="6" t="s">
        <v>16543</v>
      </c>
      <c r="H263" s="6" t="s">
        <v>16565</v>
      </c>
      <c r="I263" s="6" t="s">
        <v>3653</v>
      </c>
      <c r="J263" s="6" t="s">
        <v>18604</v>
      </c>
    </row>
    <row r="264" spans="7:10" ht="22.5" x14ac:dyDescent="0.2">
      <c r="G264" s="6" t="s">
        <v>16543</v>
      </c>
      <c r="H264" s="6" t="s">
        <v>16565</v>
      </c>
      <c r="I264" s="6" t="s">
        <v>3653</v>
      </c>
      <c r="J264" s="6" t="s">
        <v>7327</v>
      </c>
    </row>
    <row r="265" spans="7:10" ht="22.5" x14ac:dyDescent="0.2">
      <c r="G265" s="6" t="s">
        <v>16543</v>
      </c>
      <c r="H265" s="6" t="s">
        <v>16565</v>
      </c>
      <c r="I265" s="6" t="s">
        <v>18035</v>
      </c>
      <c r="J265" s="6" t="s">
        <v>2169</v>
      </c>
    </row>
    <row r="266" spans="7:10" ht="22.5" x14ac:dyDescent="0.2">
      <c r="G266" s="6" t="s">
        <v>16543</v>
      </c>
      <c r="H266" s="6" t="s">
        <v>16565</v>
      </c>
      <c r="I266" s="6" t="s">
        <v>18035</v>
      </c>
      <c r="J266" s="6" t="s">
        <v>18035</v>
      </c>
    </row>
    <row r="267" spans="7:10" x14ac:dyDescent="0.2">
      <c r="G267" s="6" t="s">
        <v>16543</v>
      </c>
      <c r="H267" s="6" t="s">
        <v>8707</v>
      </c>
      <c r="I267" s="6" t="s">
        <v>7217</v>
      </c>
      <c r="J267" s="6" t="s">
        <v>7217</v>
      </c>
    </row>
    <row r="268" spans="7:10" x14ac:dyDescent="0.2">
      <c r="G268" s="6" t="s">
        <v>16543</v>
      </c>
      <c r="H268" s="6" t="s">
        <v>8707</v>
      </c>
      <c r="I268" s="6" t="s">
        <v>8707</v>
      </c>
      <c r="J268" s="6" t="s">
        <v>9348</v>
      </c>
    </row>
    <row r="269" spans="7:10" x14ac:dyDescent="0.2">
      <c r="G269" s="6" t="s">
        <v>16543</v>
      </c>
      <c r="H269" s="6" t="s">
        <v>8707</v>
      </c>
      <c r="I269" s="6" t="s">
        <v>8707</v>
      </c>
      <c r="J269" s="6" t="s">
        <v>18795</v>
      </c>
    </row>
    <row r="270" spans="7:10" x14ac:dyDescent="0.2">
      <c r="G270" s="6" t="s">
        <v>16543</v>
      </c>
      <c r="H270" s="6" t="s">
        <v>8707</v>
      </c>
      <c r="I270" s="6" t="s">
        <v>8707</v>
      </c>
      <c r="J270" s="6" t="s">
        <v>13102</v>
      </c>
    </row>
    <row r="271" spans="7:10" x14ac:dyDescent="0.2">
      <c r="G271" s="6" t="s">
        <v>16543</v>
      </c>
      <c r="H271" s="6" t="s">
        <v>8707</v>
      </c>
      <c r="I271" s="6" t="s">
        <v>8707</v>
      </c>
      <c r="J271" s="6" t="s">
        <v>8707</v>
      </c>
    </row>
    <row r="272" spans="7:10" x14ac:dyDescent="0.2">
      <c r="G272" s="6" t="s">
        <v>16543</v>
      </c>
      <c r="H272" s="6" t="s">
        <v>8707</v>
      </c>
      <c r="I272" s="6" t="s">
        <v>17689</v>
      </c>
      <c r="J272" s="6" t="s">
        <v>17689</v>
      </c>
    </row>
    <row r="273" spans="7:10" ht="22.5" x14ac:dyDescent="0.2">
      <c r="G273" s="6" t="s">
        <v>16543</v>
      </c>
      <c r="H273" s="6" t="s">
        <v>8707</v>
      </c>
      <c r="I273" s="6" t="s">
        <v>15469</v>
      </c>
      <c r="J273" s="6" t="s">
        <v>8565</v>
      </c>
    </row>
    <row r="274" spans="7:10" ht="22.5" x14ac:dyDescent="0.2">
      <c r="G274" s="6" t="s">
        <v>16543</v>
      </c>
      <c r="H274" s="6" t="s">
        <v>8707</v>
      </c>
      <c r="I274" s="6" t="s">
        <v>15469</v>
      </c>
      <c r="J274" s="6" t="s">
        <v>13888</v>
      </c>
    </row>
    <row r="275" spans="7:10" ht="22.5" x14ac:dyDescent="0.2">
      <c r="G275" s="6" t="s">
        <v>16543</v>
      </c>
      <c r="H275" s="6" t="s">
        <v>8707</v>
      </c>
      <c r="I275" s="6" t="s">
        <v>15469</v>
      </c>
      <c r="J275" s="6" t="s">
        <v>15469</v>
      </c>
    </row>
    <row r="276" spans="7:10" x14ac:dyDescent="0.2">
      <c r="G276" s="6" t="s">
        <v>16543</v>
      </c>
      <c r="H276" s="6" t="s">
        <v>8707</v>
      </c>
      <c r="I276" s="6" t="s">
        <v>4525</v>
      </c>
      <c r="J276" s="6" t="s">
        <v>6441</v>
      </c>
    </row>
    <row r="277" spans="7:10" x14ac:dyDescent="0.2">
      <c r="G277" s="6" t="s">
        <v>16543</v>
      </c>
      <c r="H277" s="6" t="s">
        <v>8707</v>
      </c>
      <c r="I277" s="6" t="s">
        <v>4525</v>
      </c>
      <c r="J277" s="6" t="s">
        <v>678</v>
      </c>
    </row>
    <row r="278" spans="7:10" x14ac:dyDescent="0.2">
      <c r="G278" s="6" t="s">
        <v>16543</v>
      </c>
      <c r="H278" s="6" t="s">
        <v>8707</v>
      </c>
      <c r="I278" s="6" t="s">
        <v>4525</v>
      </c>
      <c r="J278" s="6" t="s">
        <v>4525</v>
      </c>
    </row>
    <row r="279" spans="7:10" ht="22.5" x14ac:dyDescent="0.2">
      <c r="G279" s="6" t="s">
        <v>16543</v>
      </c>
      <c r="H279" s="6" t="s">
        <v>9646</v>
      </c>
      <c r="I279" s="6" t="s">
        <v>8849</v>
      </c>
      <c r="J279" s="6" t="s">
        <v>8849</v>
      </c>
    </row>
    <row r="280" spans="7:10" ht="22.5" x14ac:dyDescent="0.2">
      <c r="G280" s="6" t="s">
        <v>16543</v>
      </c>
      <c r="H280" s="6" t="s">
        <v>9646</v>
      </c>
      <c r="I280" s="6" t="s">
        <v>17993</v>
      </c>
      <c r="J280" s="6" t="s">
        <v>17993</v>
      </c>
    </row>
    <row r="281" spans="7:10" ht="22.5" x14ac:dyDescent="0.2">
      <c r="G281" s="6" t="s">
        <v>16543</v>
      </c>
      <c r="H281" s="6" t="s">
        <v>9646</v>
      </c>
      <c r="I281" s="6" t="s">
        <v>11295</v>
      </c>
      <c r="J281" s="6" t="s">
        <v>11295</v>
      </c>
    </row>
    <row r="282" spans="7:10" ht="22.5" x14ac:dyDescent="0.2">
      <c r="G282" s="6" t="s">
        <v>16543</v>
      </c>
      <c r="H282" s="6" t="s">
        <v>9646</v>
      </c>
      <c r="I282" s="6" t="s">
        <v>13249</v>
      </c>
      <c r="J282" s="6" t="s">
        <v>13249</v>
      </c>
    </row>
    <row r="283" spans="7:10" ht="22.5" x14ac:dyDescent="0.2">
      <c r="G283" s="6" t="s">
        <v>16543</v>
      </c>
      <c r="H283" s="6" t="s">
        <v>9646</v>
      </c>
      <c r="I283" s="6" t="s">
        <v>16998</v>
      </c>
      <c r="J283" s="6" t="s">
        <v>5588</v>
      </c>
    </row>
    <row r="284" spans="7:10" ht="22.5" x14ac:dyDescent="0.2">
      <c r="G284" s="6" t="s">
        <v>16543</v>
      </c>
      <c r="H284" s="6" t="s">
        <v>9646</v>
      </c>
      <c r="I284" s="6" t="s">
        <v>16998</v>
      </c>
      <c r="J284" s="6" t="s">
        <v>15289</v>
      </c>
    </row>
    <row r="285" spans="7:10" ht="22.5" x14ac:dyDescent="0.2">
      <c r="G285" s="6" t="s">
        <v>16543</v>
      </c>
      <c r="H285" s="6" t="s">
        <v>9646</v>
      </c>
      <c r="I285" s="6" t="s">
        <v>16998</v>
      </c>
      <c r="J285" s="6" t="s">
        <v>16998</v>
      </c>
    </row>
    <row r="286" spans="7:10" ht="22.5" x14ac:dyDescent="0.2">
      <c r="G286" s="6" t="s">
        <v>16543</v>
      </c>
      <c r="H286" s="6" t="s">
        <v>9646</v>
      </c>
      <c r="I286" s="6" t="s">
        <v>9646</v>
      </c>
      <c r="J286" s="6" t="s">
        <v>9646</v>
      </c>
    </row>
    <row r="287" spans="7:10" ht="22.5" x14ac:dyDescent="0.2">
      <c r="G287" s="6" t="s">
        <v>3081</v>
      </c>
      <c r="H287" s="6" t="s">
        <v>11114</v>
      </c>
      <c r="I287" s="6" t="s">
        <v>11114</v>
      </c>
      <c r="J287" s="6" t="s">
        <v>11114</v>
      </c>
    </row>
    <row r="288" spans="7:10" ht="22.5" x14ac:dyDescent="0.2">
      <c r="G288" s="6" t="s">
        <v>3081</v>
      </c>
      <c r="H288" s="6" t="s">
        <v>14450</v>
      </c>
      <c r="I288" s="6" t="s">
        <v>5995</v>
      </c>
      <c r="J288" s="6" t="s">
        <v>5995</v>
      </c>
    </row>
    <row r="289" spans="7:10" ht="22.5" x14ac:dyDescent="0.2">
      <c r="G289" s="6" t="s">
        <v>3081</v>
      </c>
      <c r="H289" s="6" t="s">
        <v>14450</v>
      </c>
      <c r="I289" s="6" t="s">
        <v>5995</v>
      </c>
      <c r="J289" s="6" t="s">
        <v>17316</v>
      </c>
    </row>
    <row r="290" spans="7:10" ht="22.5" x14ac:dyDescent="0.2">
      <c r="G290" s="6" t="s">
        <v>3081</v>
      </c>
      <c r="H290" s="6" t="s">
        <v>14450</v>
      </c>
      <c r="I290" s="6" t="s">
        <v>4764</v>
      </c>
      <c r="J290" s="6" t="s">
        <v>4764</v>
      </c>
    </row>
    <row r="291" spans="7:10" ht="22.5" x14ac:dyDescent="0.2">
      <c r="G291" s="6" t="s">
        <v>3081</v>
      </c>
      <c r="H291" s="6" t="s">
        <v>14450</v>
      </c>
      <c r="I291" s="6" t="s">
        <v>4764</v>
      </c>
      <c r="J291" s="6" t="s">
        <v>2849</v>
      </c>
    </row>
    <row r="292" spans="7:10" ht="22.5" x14ac:dyDescent="0.2">
      <c r="G292" s="6" t="s">
        <v>3081</v>
      </c>
      <c r="H292" s="6" t="s">
        <v>14450</v>
      </c>
      <c r="I292" s="6" t="s">
        <v>14366</v>
      </c>
      <c r="J292" s="6" t="s">
        <v>14366</v>
      </c>
    </row>
    <row r="293" spans="7:10" ht="22.5" x14ac:dyDescent="0.2">
      <c r="G293" s="6" t="s">
        <v>3081</v>
      </c>
      <c r="H293" s="6" t="s">
        <v>14450</v>
      </c>
      <c r="I293" s="6" t="s">
        <v>14366</v>
      </c>
      <c r="J293" s="6" t="s">
        <v>10330</v>
      </c>
    </row>
    <row r="294" spans="7:10" ht="22.5" x14ac:dyDescent="0.2">
      <c r="G294" s="6" t="s">
        <v>3081</v>
      </c>
      <c r="H294" s="6" t="s">
        <v>14450</v>
      </c>
      <c r="I294" s="6" t="s">
        <v>14366</v>
      </c>
      <c r="J294" s="6" t="s">
        <v>73</v>
      </c>
    </row>
    <row r="295" spans="7:10" ht="22.5" x14ac:dyDescent="0.2">
      <c r="G295" s="6" t="s">
        <v>3081</v>
      </c>
      <c r="H295" s="6" t="s">
        <v>14450</v>
      </c>
      <c r="I295" s="6" t="s">
        <v>11469</v>
      </c>
      <c r="J295" s="6" t="s">
        <v>9412</v>
      </c>
    </row>
    <row r="296" spans="7:10" ht="22.5" x14ac:dyDescent="0.2">
      <c r="G296" s="6" t="s">
        <v>3081</v>
      </c>
      <c r="H296" s="6" t="s">
        <v>14450</v>
      </c>
      <c r="I296" s="6" t="s">
        <v>11469</v>
      </c>
      <c r="J296" s="6" t="s">
        <v>11861</v>
      </c>
    </row>
    <row r="297" spans="7:10" ht="22.5" x14ac:dyDescent="0.2">
      <c r="G297" s="6" t="s">
        <v>3081</v>
      </c>
      <c r="H297" s="6" t="s">
        <v>14450</v>
      </c>
      <c r="I297" s="6" t="s">
        <v>11469</v>
      </c>
      <c r="J297" s="6" t="s">
        <v>11469</v>
      </c>
    </row>
    <row r="298" spans="7:10" ht="22.5" x14ac:dyDescent="0.2">
      <c r="G298" s="6" t="s">
        <v>3081</v>
      </c>
      <c r="H298" s="6" t="s">
        <v>14450</v>
      </c>
      <c r="I298" s="6" t="s">
        <v>4622</v>
      </c>
      <c r="J298" s="6" t="s">
        <v>6158</v>
      </c>
    </row>
    <row r="299" spans="7:10" ht="22.5" x14ac:dyDescent="0.2">
      <c r="G299" s="6" t="s">
        <v>3081</v>
      </c>
      <c r="H299" s="6" t="s">
        <v>14450</v>
      </c>
      <c r="I299" s="6" t="s">
        <v>4622</v>
      </c>
      <c r="J299" s="6" t="s">
        <v>4622</v>
      </c>
    </row>
    <row r="300" spans="7:10" ht="22.5" x14ac:dyDescent="0.2">
      <c r="G300" s="6" t="s">
        <v>3081</v>
      </c>
      <c r="H300" s="6" t="s">
        <v>14450</v>
      </c>
      <c r="I300" s="6" t="s">
        <v>5999</v>
      </c>
      <c r="J300" s="6" t="s">
        <v>3381</v>
      </c>
    </row>
    <row r="301" spans="7:10" ht="22.5" x14ac:dyDescent="0.2">
      <c r="G301" s="6" t="s">
        <v>3081</v>
      </c>
      <c r="H301" s="6" t="s">
        <v>14450</v>
      </c>
      <c r="I301" s="6" t="s">
        <v>5999</v>
      </c>
      <c r="J301" s="6" t="s">
        <v>5999</v>
      </c>
    </row>
    <row r="302" spans="7:10" ht="22.5" x14ac:dyDescent="0.2">
      <c r="G302" s="6" t="s">
        <v>3081</v>
      </c>
      <c r="H302" s="6" t="s">
        <v>14450</v>
      </c>
      <c r="I302" s="6" t="s">
        <v>4637</v>
      </c>
      <c r="J302" s="6" t="s">
        <v>4637</v>
      </c>
    </row>
    <row r="303" spans="7:10" ht="22.5" x14ac:dyDescent="0.2">
      <c r="G303" s="6" t="s">
        <v>18355</v>
      </c>
      <c r="H303" s="6" t="s">
        <v>6675</v>
      </c>
      <c r="I303" s="6" t="s">
        <v>51</v>
      </c>
      <c r="J303" s="6" t="s">
        <v>51</v>
      </c>
    </row>
    <row r="304" spans="7:10" ht="22.5" x14ac:dyDescent="0.2">
      <c r="G304" s="6" t="s">
        <v>18355</v>
      </c>
      <c r="H304" s="6" t="s">
        <v>6675</v>
      </c>
      <c r="I304" s="6" t="s">
        <v>51</v>
      </c>
      <c r="J304" s="6" t="s">
        <v>3924</v>
      </c>
    </row>
    <row r="305" spans="7:10" ht="22.5" x14ac:dyDescent="0.2">
      <c r="G305" s="6" t="s">
        <v>18355</v>
      </c>
      <c r="H305" s="6" t="s">
        <v>6675</v>
      </c>
      <c r="I305" s="6" t="s">
        <v>51</v>
      </c>
      <c r="J305" s="6" t="s">
        <v>5595</v>
      </c>
    </row>
    <row r="306" spans="7:10" ht="22.5" x14ac:dyDescent="0.2">
      <c r="G306" s="6" t="s">
        <v>18355</v>
      </c>
      <c r="H306" s="6" t="s">
        <v>6675</v>
      </c>
      <c r="I306" s="6" t="s">
        <v>51</v>
      </c>
      <c r="J306" s="6" t="s">
        <v>16178</v>
      </c>
    </row>
    <row r="307" spans="7:10" ht="22.5" x14ac:dyDescent="0.2">
      <c r="G307" s="6" t="s">
        <v>18355</v>
      </c>
      <c r="H307" s="6" t="s">
        <v>6675</v>
      </c>
      <c r="I307" s="6" t="s">
        <v>51</v>
      </c>
      <c r="J307" s="6" t="s">
        <v>9378</v>
      </c>
    </row>
    <row r="308" spans="7:10" ht="22.5" x14ac:dyDescent="0.2">
      <c r="G308" s="6" t="s">
        <v>18355</v>
      </c>
      <c r="H308" s="6" t="s">
        <v>6675</v>
      </c>
      <c r="I308" s="6" t="s">
        <v>51</v>
      </c>
      <c r="J308" s="6" t="s">
        <v>12226</v>
      </c>
    </row>
    <row r="309" spans="7:10" ht="22.5" x14ac:dyDescent="0.2">
      <c r="G309" s="6" t="s">
        <v>18355</v>
      </c>
      <c r="H309" s="6" t="s">
        <v>6675</v>
      </c>
      <c r="I309" s="6" t="s">
        <v>51</v>
      </c>
      <c r="J309" s="6" t="s">
        <v>12697</v>
      </c>
    </row>
    <row r="310" spans="7:10" ht="22.5" x14ac:dyDescent="0.2">
      <c r="G310" s="6" t="s">
        <v>18355</v>
      </c>
      <c r="H310" s="6" t="s">
        <v>6675</v>
      </c>
      <c r="I310" s="6" t="s">
        <v>51</v>
      </c>
      <c r="J310" s="6" t="s">
        <v>3931</v>
      </c>
    </row>
    <row r="311" spans="7:10" ht="22.5" x14ac:dyDescent="0.2">
      <c r="G311" s="6" t="s">
        <v>18355</v>
      </c>
      <c r="H311" s="6" t="s">
        <v>6675</v>
      </c>
      <c r="I311" s="6" t="s">
        <v>51</v>
      </c>
      <c r="J311" s="6" t="s">
        <v>8456</v>
      </c>
    </row>
    <row r="312" spans="7:10" x14ac:dyDescent="0.2">
      <c r="G312" s="6" t="s">
        <v>18355</v>
      </c>
      <c r="H312" s="6" t="s">
        <v>6675</v>
      </c>
      <c r="I312" s="6" t="s">
        <v>8011</v>
      </c>
      <c r="J312" s="6" t="s">
        <v>8011</v>
      </c>
    </row>
    <row r="313" spans="7:10" x14ac:dyDescent="0.2">
      <c r="G313" s="6" t="s">
        <v>18355</v>
      </c>
      <c r="H313" s="6" t="s">
        <v>6675</v>
      </c>
      <c r="I313" s="6" t="s">
        <v>2411</v>
      </c>
      <c r="J313" s="6" t="s">
        <v>2411</v>
      </c>
    </row>
    <row r="314" spans="7:10" x14ac:dyDescent="0.2">
      <c r="G314" s="6" t="s">
        <v>18355</v>
      </c>
      <c r="H314" s="6" t="s">
        <v>6675</v>
      </c>
      <c r="I314" s="6" t="s">
        <v>9655</v>
      </c>
      <c r="J314" s="6" t="s">
        <v>9655</v>
      </c>
    </row>
    <row r="315" spans="7:10" x14ac:dyDescent="0.2">
      <c r="G315" s="6" t="s">
        <v>18355</v>
      </c>
      <c r="H315" s="6" t="s">
        <v>6675</v>
      </c>
      <c r="I315" s="6" t="s">
        <v>9655</v>
      </c>
      <c r="J315" s="6" t="s">
        <v>5825</v>
      </c>
    </row>
    <row r="316" spans="7:10" ht="22.5" x14ac:dyDescent="0.2">
      <c r="G316" s="6" t="s">
        <v>18355</v>
      </c>
      <c r="H316" s="6" t="s">
        <v>6675</v>
      </c>
      <c r="I316" s="6" t="s">
        <v>12893</v>
      </c>
      <c r="J316" s="6" t="s">
        <v>6861</v>
      </c>
    </row>
    <row r="317" spans="7:10" ht="22.5" x14ac:dyDescent="0.2">
      <c r="G317" s="6" t="s">
        <v>18355</v>
      </c>
      <c r="H317" s="6" t="s">
        <v>6675</v>
      </c>
      <c r="I317" s="6" t="s">
        <v>12893</v>
      </c>
      <c r="J317" s="6" t="s">
        <v>12893</v>
      </c>
    </row>
    <row r="318" spans="7:10" ht="22.5" x14ac:dyDescent="0.2">
      <c r="G318" s="6" t="s">
        <v>18355</v>
      </c>
      <c r="H318" s="6" t="s">
        <v>6675</v>
      </c>
      <c r="I318" s="6" t="s">
        <v>12893</v>
      </c>
      <c r="J318" s="6" t="s">
        <v>14747</v>
      </c>
    </row>
    <row r="319" spans="7:10" ht="22.5" x14ac:dyDescent="0.2">
      <c r="G319" s="6" t="s">
        <v>18355</v>
      </c>
      <c r="H319" s="6" t="s">
        <v>6675</v>
      </c>
      <c r="I319" s="6" t="s">
        <v>869</v>
      </c>
      <c r="J319" s="6" t="s">
        <v>17485</v>
      </c>
    </row>
    <row r="320" spans="7:10" ht="22.5" x14ac:dyDescent="0.2">
      <c r="G320" s="6" t="s">
        <v>18355</v>
      </c>
      <c r="H320" s="6" t="s">
        <v>6675</v>
      </c>
      <c r="I320" s="6" t="s">
        <v>869</v>
      </c>
      <c r="J320" s="6" t="s">
        <v>2921</v>
      </c>
    </row>
    <row r="321" spans="7:10" ht="22.5" x14ac:dyDescent="0.2">
      <c r="G321" s="6" t="s">
        <v>18355</v>
      </c>
      <c r="H321" s="6" t="s">
        <v>6675</v>
      </c>
      <c r="I321" s="6" t="s">
        <v>869</v>
      </c>
      <c r="J321" s="6" t="s">
        <v>18453</v>
      </c>
    </row>
    <row r="322" spans="7:10" ht="22.5" x14ac:dyDescent="0.2">
      <c r="G322" s="6" t="s">
        <v>18355</v>
      </c>
      <c r="H322" s="6" t="s">
        <v>6675</v>
      </c>
      <c r="I322" s="6" t="s">
        <v>869</v>
      </c>
      <c r="J322" s="6" t="s">
        <v>13630</v>
      </c>
    </row>
    <row r="323" spans="7:10" ht="22.5" x14ac:dyDescent="0.2">
      <c r="G323" s="6" t="s">
        <v>18355</v>
      </c>
      <c r="H323" s="6" t="s">
        <v>6675</v>
      </c>
      <c r="I323" s="6" t="s">
        <v>869</v>
      </c>
      <c r="J323" s="6" t="s">
        <v>869</v>
      </c>
    </row>
    <row r="324" spans="7:10" x14ac:dyDescent="0.2">
      <c r="G324" s="6" t="s">
        <v>18355</v>
      </c>
      <c r="H324" s="6" t="s">
        <v>6675</v>
      </c>
      <c r="I324" s="6" t="s">
        <v>14656</v>
      </c>
      <c r="J324" s="6" t="s">
        <v>14656</v>
      </c>
    </row>
    <row r="325" spans="7:10" x14ac:dyDescent="0.2">
      <c r="G325" s="6" t="s">
        <v>18355</v>
      </c>
      <c r="H325" s="6" t="s">
        <v>6675</v>
      </c>
      <c r="I325" s="6" t="s">
        <v>2228</v>
      </c>
      <c r="J325" s="6" t="s">
        <v>3698</v>
      </c>
    </row>
    <row r="326" spans="7:10" x14ac:dyDescent="0.2">
      <c r="G326" s="6" t="s">
        <v>18355</v>
      </c>
      <c r="H326" s="6" t="s">
        <v>6675</v>
      </c>
      <c r="I326" s="6" t="s">
        <v>2228</v>
      </c>
      <c r="J326" s="6" t="s">
        <v>2228</v>
      </c>
    </row>
    <row r="327" spans="7:10" x14ac:dyDescent="0.2">
      <c r="G327" s="6" t="s">
        <v>18355</v>
      </c>
      <c r="H327" s="6" t="s">
        <v>6675</v>
      </c>
      <c r="I327" s="6" t="s">
        <v>12424</v>
      </c>
      <c r="J327" s="6" t="s">
        <v>7230</v>
      </c>
    </row>
    <row r="328" spans="7:10" x14ac:dyDescent="0.2">
      <c r="G328" s="6" t="s">
        <v>18355</v>
      </c>
      <c r="H328" s="6" t="s">
        <v>6675</v>
      </c>
      <c r="I328" s="6" t="s">
        <v>12424</v>
      </c>
      <c r="J328" s="6" t="s">
        <v>4285</v>
      </c>
    </row>
    <row r="329" spans="7:10" x14ac:dyDescent="0.2">
      <c r="G329" s="6" t="s">
        <v>18355</v>
      </c>
      <c r="H329" s="6" t="s">
        <v>6675</v>
      </c>
      <c r="I329" s="6" t="s">
        <v>12424</v>
      </c>
      <c r="J329" s="6" t="s">
        <v>6331</v>
      </c>
    </row>
    <row r="330" spans="7:10" x14ac:dyDescent="0.2">
      <c r="G330" s="6" t="s">
        <v>18355</v>
      </c>
      <c r="H330" s="6" t="s">
        <v>6675</v>
      </c>
      <c r="I330" s="6" t="s">
        <v>12424</v>
      </c>
      <c r="J330" s="6" t="s">
        <v>12424</v>
      </c>
    </row>
    <row r="331" spans="7:10" x14ac:dyDescent="0.2">
      <c r="G331" s="6" t="s">
        <v>18355</v>
      </c>
      <c r="H331" s="6" t="s">
        <v>6675</v>
      </c>
      <c r="I331" s="6" t="s">
        <v>11182</v>
      </c>
      <c r="J331" s="6" t="s">
        <v>4435</v>
      </c>
    </row>
    <row r="332" spans="7:10" x14ac:dyDescent="0.2">
      <c r="G332" s="6" t="s">
        <v>18355</v>
      </c>
      <c r="H332" s="6" t="s">
        <v>6675</v>
      </c>
      <c r="I332" s="6" t="s">
        <v>11182</v>
      </c>
      <c r="J332" s="6" t="s">
        <v>11642</v>
      </c>
    </row>
    <row r="333" spans="7:10" x14ac:dyDescent="0.2">
      <c r="G333" s="6" t="s">
        <v>18355</v>
      </c>
      <c r="H333" s="6" t="s">
        <v>6675</v>
      </c>
      <c r="I333" s="6" t="s">
        <v>11182</v>
      </c>
      <c r="J333" s="6" t="s">
        <v>16933</v>
      </c>
    </row>
    <row r="334" spans="7:10" x14ac:dyDescent="0.2">
      <c r="G334" s="6" t="s">
        <v>18355</v>
      </c>
      <c r="H334" s="6" t="s">
        <v>6675</v>
      </c>
      <c r="I334" s="6" t="s">
        <v>11182</v>
      </c>
      <c r="J334" s="6" t="s">
        <v>11182</v>
      </c>
    </row>
    <row r="335" spans="7:10" x14ac:dyDescent="0.2">
      <c r="G335" s="6" t="s">
        <v>18355</v>
      </c>
      <c r="H335" s="6" t="s">
        <v>5155</v>
      </c>
      <c r="I335" s="6" t="s">
        <v>9105</v>
      </c>
      <c r="J335" s="6" t="s">
        <v>9105</v>
      </c>
    </row>
    <row r="336" spans="7:10" x14ac:dyDescent="0.2">
      <c r="G336" s="6" t="s">
        <v>18355</v>
      </c>
      <c r="H336" s="6" t="s">
        <v>5155</v>
      </c>
      <c r="I336" s="6" t="s">
        <v>9105</v>
      </c>
      <c r="J336" s="6" t="s">
        <v>12603</v>
      </c>
    </row>
    <row r="337" spans="7:10" x14ac:dyDescent="0.2">
      <c r="G337" s="6" t="s">
        <v>18355</v>
      </c>
      <c r="H337" s="6" t="s">
        <v>5155</v>
      </c>
      <c r="I337" s="6" t="s">
        <v>9105</v>
      </c>
      <c r="J337" s="6" t="s">
        <v>14361</v>
      </c>
    </row>
    <row r="338" spans="7:10" x14ac:dyDescent="0.2">
      <c r="G338" s="6" t="s">
        <v>18355</v>
      </c>
      <c r="H338" s="6" t="s">
        <v>5155</v>
      </c>
      <c r="I338" s="6" t="s">
        <v>9105</v>
      </c>
      <c r="J338" s="6" t="s">
        <v>12417</v>
      </c>
    </row>
    <row r="339" spans="7:10" x14ac:dyDescent="0.2">
      <c r="G339" s="6" t="s">
        <v>18355</v>
      </c>
      <c r="H339" s="6" t="s">
        <v>5155</v>
      </c>
      <c r="I339" s="6" t="s">
        <v>9105</v>
      </c>
      <c r="J339" s="6" t="s">
        <v>16456</v>
      </c>
    </row>
    <row r="340" spans="7:10" x14ac:dyDescent="0.2">
      <c r="G340" s="6" t="s">
        <v>18355</v>
      </c>
      <c r="H340" s="6" t="s">
        <v>5155</v>
      </c>
      <c r="I340" s="6" t="s">
        <v>9105</v>
      </c>
      <c r="J340" s="6" t="s">
        <v>4889</v>
      </c>
    </row>
    <row r="341" spans="7:10" x14ac:dyDescent="0.2">
      <c r="G341" s="6" t="s">
        <v>18355</v>
      </c>
      <c r="H341" s="6" t="s">
        <v>5155</v>
      </c>
      <c r="I341" s="6" t="s">
        <v>9105</v>
      </c>
      <c r="J341" s="6" t="s">
        <v>16703</v>
      </c>
    </row>
    <row r="342" spans="7:10" x14ac:dyDescent="0.2">
      <c r="G342" s="6" t="s">
        <v>18355</v>
      </c>
      <c r="H342" s="6" t="s">
        <v>5155</v>
      </c>
      <c r="I342" s="6" t="s">
        <v>9105</v>
      </c>
      <c r="J342" s="6" t="s">
        <v>16648</v>
      </c>
    </row>
    <row r="343" spans="7:10" x14ac:dyDescent="0.2">
      <c r="G343" s="6" t="s">
        <v>18355</v>
      </c>
      <c r="H343" s="6" t="s">
        <v>5155</v>
      </c>
      <c r="I343" s="6" t="s">
        <v>9105</v>
      </c>
      <c r="J343" s="6" t="s">
        <v>6289</v>
      </c>
    </row>
    <row r="344" spans="7:10" x14ac:dyDescent="0.2">
      <c r="G344" s="6" t="s">
        <v>18355</v>
      </c>
      <c r="H344" s="6" t="s">
        <v>5155</v>
      </c>
      <c r="I344" s="6" t="s">
        <v>9105</v>
      </c>
      <c r="J344" s="6" t="s">
        <v>18424</v>
      </c>
    </row>
    <row r="345" spans="7:10" x14ac:dyDescent="0.2">
      <c r="G345" s="6" t="s">
        <v>18355</v>
      </c>
      <c r="H345" s="6" t="s">
        <v>5155</v>
      </c>
      <c r="I345" s="6" t="s">
        <v>15524</v>
      </c>
      <c r="J345" s="6" t="s">
        <v>15524</v>
      </c>
    </row>
    <row r="346" spans="7:10" x14ac:dyDescent="0.2">
      <c r="G346" s="6" t="s">
        <v>18355</v>
      </c>
      <c r="H346" s="6" t="s">
        <v>5155</v>
      </c>
      <c r="I346" s="6" t="s">
        <v>15524</v>
      </c>
      <c r="J346" s="6" t="s">
        <v>7340</v>
      </c>
    </row>
    <row r="347" spans="7:10" x14ac:dyDescent="0.2">
      <c r="G347" s="6" t="s">
        <v>18355</v>
      </c>
      <c r="H347" s="6" t="s">
        <v>5155</v>
      </c>
      <c r="I347" s="6" t="s">
        <v>15524</v>
      </c>
      <c r="J347" s="6" t="s">
        <v>879</v>
      </c>
    </row>
    <row r="348" spans="7:10" x14ac:dyDescent="0.2">
      <c r="G348" s="6" t="s">
        <v>18355</v>
      </c>
      <c r="H348" s="6" t="s">
        <v>15161</v>
      </c>
      <c r="I348" s="6" t="s">
        <v>7943</v>
      </c>
      <c r="J348" s="6" t="s">
        <v>7943</v>
      </c>
    </row>
    <row r="349" spans="7:10" x14ac:dyDescent="0.2">
      <c r="G349" s="6" t="s">
        <v>18355</v>
      </c>
      <c r="H349" s="6" t="s">
        <v>15161</v>
      </c>
      <c r="I349" s="6" t="s">
        <v>7943</v>
      </c>
      <c r="J349" s="6" t="s">
        <v>5862</v>
      </c>
    </row>
    <row r="350" spans="7:10" ht="22.5" x14ac:dyDescent="0.2">
      <c r="G350" s="6" t="s">
        <v>18355</v>
      </c>
      <c r="H350" s="6" t="s">
        <v>15161</v>
      </c>
      <c r="I350" s="6" t="s">
        <v>17637</v>
      </c>
      <c r="J350" s="6" t="s">
        <v>12242</v>
      </c>
    </row>
    <row r="351" spans="7:10" ht="22.5" x14ac:dyDescent="0.2">
      <c r="G351" s="6" t="s">
        <v>18355</v>
      </c>
      <c r="H351" s="6" t="s">
        <v>15161</v>
      </c>
      <c r="I351" s="6" t="s">
        <v>17637</v>
      </c>
      <c r="J351" s="6" t="s">
        <v>17637</v>
      </c>
    </row>
    <row r="352" spans="7:10" x14ac:dyDescent="0.2">
      <c r="G352" s="6" t="s">
        <v>18355</v>
      </c>
      <c r="H352" s="6" t="s">
        <v>15161</v>
      </c>
      <c r="I352" s="6" t="s">
        <v>16186</v>
      </c>
      <c r="J352" s="6" t="s">
        <v>16186</v>
      </c>
    </row>
    <row r="353" spans="7:10" ht="22.5" x14ac:dyDescent="0.2">
      <c r="G353" s="6" t="s">
        <v>18355</v>
      </c>
      <c r="H353" s="6" t="s">
        <v>15161</v>
      </c>
      <c r="I353" s="6" t="s">
        <v>12500</v>
      </c>
      <c r="J353" s="6" t="s">
        <v>12500</v>
      </c>
    </row>
    <row r="354" spans="7:10" x14ac:dyDescent="0.2">
      <c r="G354" s="6" t="s">
        <v>18355</v>
      </c>
      <c r="H354" s="6" t="s">
        <v>15161</v>
      </c>
      <c r="I354" s="6" t="s">
        <v>15161</v>
      </c>
      <c r="J354" s="6" t="s">
        <v>10743</v>
      </c>
    </row>
    <row r="355" spans="7:10" x14ac:dyDescent="0.2">
      <c r="G355" s="6" t="s">
        <v>18355</v>
      </c>
      <c r="H355" s="6" t="s">
        <v>15161</v>
      </c>
      <c r="I355" s="6" t="s">
        <v>15161</v>
      </c>
      <c r="J355" s="6" t="s">
        <v>15161</v>
      </c>
    </row>
    <row r="356" spans="7:10" ht="22.5" x14ac:dyDescent="0.2">
      <c r="G356" s="6" t="s">
        <v>18355</v>
      </c>
      <c r="H356" s="6" t="s">
        <v>15161</v>
      </c>
      <c r="I356" s="6" t="s">
        <v>15625</v>
      </c>
      <c r="J356" s="6" t="s">
        <v>15625</v>
      </c>
    </row>
    <row r="357" spans="7:10" x14ac:dyDescent="0.2">
      <c r="G357" s="6" t="s">
        <v>18355</v>
      </c>
      <c r="H357" s="6" t="s">
        <v>15161</v>
      </c>
      <c r="I357" s="6" t="s">
        <v>18274</v>
      </c>
      <c r="J357" s="6" t="s">
        <v>11487</v>
      </c>
    </row>
    <row r="358" spans="7:10" x14ac:dyDescent="0.2">
      <c r="G358" s="6" t="s">
        <v>18355</v>
      </c>
      <c r="H358" s="6" t="s">
        <v>15161</v>
      </c>
      <c r="I358" s="6" t="s">
        <v>18274</v>
      </c>
      <c r="J358" s="6" t="s">
        <v>2655</v>
      </c>
    </row>
    <row r="359" spans="7:10" x14ac:dyDescent="0.2">
      <c r="G359" s="6" t="s">
        <v>18355</v>
      </c>
      <c r="H359" s="6" t="s">
        <v>15161</v>
      </c>
      <c r="I359" s="6" t="s">
        <v>18274</v>
      </c>
      <c r="J359" s="6" t="s">
        <v>3569</v>
      </c>
    </row>
    <row r="360" spans="7:10" x14ac:dyDescent="0.2">
      <c r="G360" s="6" t="s">
        <v>18355</v>
      </c>
      <c r="H360" s="6" t="s">
        <v>15161</v>
      </c>
      <c r="I360" s="6" t="s">
        <v>18274</v>
      </c>
      <c r="J360" s="6" t="s">
        <v>18274</v>
      </c>
    </row>
    <row r="361" spans="7:10" x14ac:dyDescent="0.2">
      <c r="G361" s="6" t="s">
        <v>18355</v>
      </c>
      <c r="H361" s="6" t="s">
        <v>15161</v>
      </c>
      <c r="I361" s="6" t="s">
        <v>458</v>
      </c>
      <c r="J361" s="6" t="s">
        <v>458</v>
      </c>
    </row>
    <row r="362" spans="7:10" ht="22.5" x14ac:dyDescent="0.2">
      <c r="G362" s="6" t="s">
        <v>18355</v>
      </c>
      <c r="H362" s="6" t="s">
        <v>2171</v>
      </c>
      <c r="I362" s="6" t="s">
        <v>383</v>
      </c>
      <c r="J362" s="6" t="s">
        <v>383</v>
      </c>
    </row>
    <row r="363" spans="7:10" ht="22.5" x14ac:dyDescent="0.2">
      <c r="G363" s="6" t="s">
        <v>18355</v>
      </c>
      <c r="H363" s="6" t="s">
        <v>2171</v>
      </c>
      <c r="I363" s="6" t="s">
        <v>9567</v>
      </c>
      <c r="J363" s="6" t="s">
        <v>9567</v>
      </c>
    </row>
    <row r="364" spans="7:10" ht="22.5" x14ac:dyDescent="0.2">
      <c r="G364" s="6" t="s">
        <v>18355</v>
      </c>
      <c r="H364" s="6" t="s">
        <v>2171</v>
      </c>
      <c r="I364" s="6" t="s">
        <v>2171</v>
      </c>
      <c r="J364" s="6" t="s">
        <v>9701</v>
      </c>
    </row>
    <row r="365" spans="7:10" ht="22.5" x14ac:dyDescent="0.2">
      <c r="G365" s="6" t="s">
        <v>18355</v>
      </c>
      <c r="H365" s="6" t="s">
        <v>2171</v>
      </c>
      <c r="I365" s="6" t="s">
        <v>2171</v>
      </c>
      <c r="J365" s="6" t="s">
        <v>11011</v>
      </c>
    </row>
    <row r="366" spans="7:10" ht="22.5" x14ac:dyDescent="0.2">
      <c r="G366" s="6" t="s">
        <v>18355</v>
      </c>
      <c r="H366" s="6" t="s">
        <v>2171</v>
      </c>
      <c r="I366" s="6" t="s">
        <v>2171</v>
      </c>
      <c r="J366" s="6" t="s">
        <v>5440</v>
      </c>
    </row>
    <row r="367" spans="7:10" ht="22.5" x14ac:dyDescent="0.2">
      <c r="G367" s="6" t="s">
        <v>18355</v>
      </c>
      <c r="H367" s="6" t="s">
        <v>2171</v>
      </c>
      <c r="I367" s="6" t="s">
        <v>2171</v>
      </c>
      <c r="J367" s="6" t="s">
        <v>14783</v>
      </c>
    </row>
    <row r="368" spans="7:10" ht="22.5" x14ac:dyDescent="0.2">
      <c r="G368" s="6" t="s">
        <v>18355</v>
      </c>
      <c r="H368" s="6" t="s">
        <v>2171</v>
      </c>
      <c r="I368" s="6" t="s">
        <v>2171</v>
      </c>
      <c r="J368" s="6" t="s">
        <v>2171</v>
      </c>
    </row>
    <row r="369" spans="7:10" x14ac:dyDescent="0.2">
      <c r="G369" s="6" t="s">
        <v>17539</v>
      </c>
      <c r="H369" s="6" t="s">
        <v>10726</v>
      </c>
      <c r="I369" s="6" t="s">
        <v>17680</v>
      </c>
      <c r="J369" s="6" t="s">
        <v>6370</v>
      </c>
    </row>
    <row r="370" spans="7:10" x14ac:dyDescent="0.2">
      <c r="G370" s="6" t="s">
        <v>17539</v>
      </c>
      <c r="H370" s="6" t="s">
        <v>10726</v>
      </c>
      <c r="I370" s="6" t="s">
        <v>17680</v>
      </c>
      <c r="J370" s="6" t="s">
        <v>1283</v>
      </c>
    </row>
    <row r="371" spans="7:10" x14ac:dyDescent="0.2">
      <c r="G371" s="6" t="s">
        <v>17539</v>
      </c>
      <c r="H371" s="6" t="s">
        <v>10726</v>
      </c>
      <c r="I371" s="6" t="s">
        <v>17680</v>
      </c>
      <c r="J371" s="6" t="s">
        <v>17680</v>
      </c>
    </row>
    <row r="372" spans="7:10" ht="22.5" x14ac:dyDescent="0.2">
      <c r="G372" s="6" t="s">
        <v>17539</v>
      </c>
      <c r="H372" s="6" t="s">
        <v>10726</v>
      </c>
      <c r="I372" s="6" t="s">
        <v>18073</v>
      </c>
      <c r="J372" s="6" t="s">
        <v>11791</v>
      </c>
    </row>
    <row r="373" spans="7:10" ht="22.5" x14ac:dyDescent="0.2">
      <c r="G373" s="6" t="s">
        <v>17539</v>
      </c>
      <c r="H373" s="6" t="s">
        <v>10726</v>
      </c>
      <c r="I373" s="6" t="s">
        <v>18073</v>
      </c>
      <c r="J373" s="6" t="s">
        <v>18073</v>
      </c>
    </row>
    <row r="374" spans="7:10" ht="22.5" x14ac:dyDescent="0.2">
      <c r="G374" s="6" t="s">
        <v>17539</v>
      </c>
      <c r="H374" s="6" t="s">
        <v>10726</v>
      </c>
      <c r="I374" s="6" t="s">
        <v>18073</v>
      </c>
      <c r="J374" s="6" t="s">
        <v>3949</v>
      </c>
    </row>
    <row r="375" spans="7:10" ht="22.5" x14ac:dyDescent="0.2">
      <c r="G375" s="6" t="s">
        <v>17539</v>
      </c>
      <c r="H375" s="6" t="s">
        <v>10726</v>
      </c>
      <c r="I375" s="6" t="s">
        <v>18073</v>
      </c>
      <c r="J375" s="6" t="s">
        <v>10889</v>
      </c>
    </row>
    <row r="376" spans="7:10" ht="22.5" x14ac:dyDescent="0.2">
      <c r="G376" s="6" t="s">
        <v>17539</v>
      </c>
      <c r="H376" s="6" t="s">
        <v>629</v>
      </c>
      <c r="I376" s="6" t="s">
        <v>12144</v>
      </c>
      <c r="J376" s="6" t="s">
        <v>6994</v>
      </c>
    </row>
    <row r="377" spans="7:10" ht="22.5" x14ac:dyDescent="0.2">
      <c r="G377" s="6" t="s">
        <v>17539</v>
      </c>
      <c r="H377" s="6" t="s">
        <v>629</v>
      </c>
      <c r="I377" s="6" t="s">
        <v>12144</v>
      </c>
      <c r="J377" s="6" t="s">
        <v>9387</v>
      </c>
    </row>
    <row r="378" spans="7:10" ht="22.5" x14ac:dyDescent="0.2">
      <c r="G378" s="6" t="s">
        <v>17539</v>
      </c>
      <c r="H378" s="6" t="s">
        <v>629</v>
      </c>
      <c r="I378" s="6" t="s">
        <v>12144</v>
      </c>
      <c r="J378" s="6" t="s">
        <v>12144</v>
      </c>
    </row>
    <row r="379" spans="7:10" ht="22.5" x14ac:dyDescent="0.2">
      <c r="G379" s="6" t="s">
        <v>17539</v>
      </c>
      <c r="H379" s="6" t="s">
        <v>629</v>
      </c>
      <c r="I379" s="6" t="s">
        <v>12144</v>
      </c>
      <c r="J379" s="6" t="s">
        <v>8301</v>
      </c>
    </row>
    <row r="380" spans="7:10" ht="22.5" x14ac:dyDescent="0.2">
      <c r="G380" s="6" t="s">
        <v>17539</v>
      </c>
      <c r="H380" s="6" t="s">
        <v>629</v>
      </c>
      <c r="I380" s="6" t="s">
        <v>3958</v>
      </c>
      <c r="J380" s="6" t="s">
        <v>7704</v>
      </c>
    </row>
    <row r="381" spans="7:10" ht="22.5" x14ac:dyDescent="0.2">
      <c r="G381" s="6" t="s">
        <v>17539</v>
      </c>
      <c r="H381" s="6" t="s">
        <v>629</v>
      </c>
      <c r="I381" s="6" t="s">
        <v>3958</v>
      </c>
      <c r="J381" s="6" t="s">
        <v>10104</v>
      </c>
    </row>
    <row r="382" spans="7:10" ht="22.5" x14ac:dyDescent="0.2">
      <c r="G382" s="6" t="s">
        <v>17539</v>
      </c>
      <c r="H382" s="6" t="s">
        <v>629</v>
      </c>
      <c r="I382" s="6" t="s">
        <v>3958</v>
      </c>
      <c r="J382" s="6" t="s">
        <v>3958</v>
      </c>
    </row>
    <row r="383" spans="7:10" x14ac:dyDescent="0.2">
      <c r="G383" s="6" t="s">
        <v>17539</v>
      </c>
      <c r="H383" s="6" t="s">
        <v>7760</v>
      </c>
      <c r="I383" s="6" t="s">
        <v>3619</v>
      </c>
      <c r="J383" s="6" t="s">
        <v>3619</v>
      </c>
    </row>
    <row r="384" spans="7:10" x14ac:dyDescent="0.2">
      <c r="G384" s="6" t="s">
        <v>17539</v>
      </c>
      <c r="H384" s="6" t="s">
        <v>7760</v>
      </c>
      <c r="I384" s="6" t="s">
        <v>7760</v>
      </c>
      <c r="J384" s="6" t="s">
        <v>1668</v>
      </c>
    </row>
    <row r="385" spans="7:10" x14ac:dyDescent="0.2">
      <c r="G385" s="6" t="s">
        <v>17539</v>
      </c>
      <c r="H385" s="6" t="s">
        <v>7760</v>
      </c>
      <c r="I385" s="6" t="s">
        <v>7760</v>
      </c>
      <c r="J385" s="6" t="s">
        <v>7760</v>
      </c>
    </row>
    <row r="386" spans="7:10" x14ac:dyDescent="0.2">
      <c r="G386" s="6" t="s">
        <v>17539</v>
      </c>
      <c r="H386" s="6" t="s">
        <v>7760</v>
      </c>
      <c r="I386" s="6" t="s">
        <v>2680</v>
      </c>
      <c r="J386" s="6" t="s">
        <v>11494</v>
      </c>
    </row>
    <row r="387" spans="7:10" x14ac:dyDescent="0.2">
      <c r="G387" s="6" t="s">
        <v>17539</v>
      </c>
      <c r="H387" s="6" t="s">
        <v>7760</v>
      </c>
      <c r="I387" s="6" t="s">
        <v>2680</v>
      </c>
      <c r="J387" s="6" t="s">
        <v>2680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7156" workbookViewId="0">
      <selection activeCell="B17177" sqref="B1717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13528</v>
      </c>
    </row>
    <row r="2" spans="1:2" x14ac:dyDescent="0.25">
      <c r="A2" s="62">
        <v>10101502</v>
      </c>
      <c r="B2" s="63" t="s">
        <v>15644</v>
      </c>
    </row>
    <row r="3" spans="1:2" x14ac:dyDescent="0.25">
      <c r="A3" s="62">
        <v>10101504</v>
      </c>
      <c r="B3" s="63" t="s">
        <v>6212</v>
      </c>
    </row>
    <row r="4" spans="1:2" x14ac:dyDescent="0.25">
      <c r="A4" s="62">
        <v>10101505</v>
      </c>
      <c r="B4" s="63" t="s">
        <v>6081</v>
      </c>
    </row>
    <row r="5" spans="1:2" x14ac:dyDescent="0.25">
      <c r="A5" s="62">
        <v>10101506</v>
      </c>
      <c r="B5" s="63" t="s">
        <v>12254</v>
      </c>
    </row>
    <row r="6" spans="1:2" x14ac:dyDescent="0.25">
      <c r="A6" s="62">
        <v>10101507</v>
      </c>
      <c r="B6" s="63" t="s">
        <v>10587</v>
      </c>
    </row>
    <row r="7" spans="1:2" x14ac:dyDescent="0.25">
      <c r="A7" s="62">
        <v>10101508</v>
      </c>
      <c r="B7" s="63" t="s">
        <v>3873</v>
      </c>
    </row>
    <row r="8" spans="1:2" x14ac:dyDescent="0.25">
      <c r="A8" s="62">
        <v>10101509</v>
      </c>
      <c r="B8" s="63" t="s">
        <v>8395</v>
      </c>
    </row>
    <row r="9" spans="1:2" x14ac:dyDescent="0.25">
      <c r="A9" s="62">
        <v>10101510</v>
      </c>
      <c r="B9" s="63" t="s">
        <v>3910</v>
      </c>
    </row>
    <row r="10" spans="1:2" x14ac:dyDescent="0.25">
      <c r="A10" s="62">
        <v>10101511</v>
      </c>
      <c r="B10" s="63" t="s">
        <v>958</v>
      </c>
    </row>
    <row r="11" spans="1:2" x14ac:dyDescent="0.25">
      <c r="A11" s="62">
        <v>10101512</v>
      </c>
      <c r="B11" s="63" t="s">
        <v>9958</v>
      </c>
    </row>
    <row r="12" spans="1:2" x14ac:dyDescent="0.25">
      <c r="A12" s="62">
        <v>10101513</v>
      </c>
      <c r="B12" s="63" t="s">
        <v>5966</v>
      </c>
    </row>
    <row r="13" spans="1:2" x14ac:dyDescent="0.25">
      <c r="A13" s="62">
        <v>10101514</v>
      </c>
      <c r="B13" s="63" t="s">
        <v>15765</v>
      </c>
    </row>
    <row r="14" spans="1:2" x14ac:dyDescent="0.25">
      <c r="A14" s="62">
        <v>10101515</v>
      </c>
      <c r="B14" s="63" t="s">
        <v>5984</v>
      </c>
    </row>
    <row r="15" spans="1:2" x14ac:dyDescent="0.25">
      <c r="A15" s="62">
        <v>10101516</v>
      </c>
      <c r="B15" s="63" t="s">
        <v>6567</v>
      </c>
    </row>
    <row r="16" spans="1:2" x14ac:dyDescent="0.25">
      <c r="A16" s="62">
        <v>10101517</v>
      </c>
      <c r="B16" s="63" t="s">
        <v>13661</v>
      </c>
    </row>
    <row r="17" spans="1:2" x14ac:dyDescent="0.25">
      <c r="A17" s="62">
        <v>10101601</v>
      </c>
      <c r="B17" s="63" t="s">
        <v>5544</v>
      </c>
    </row>
    <row r="18" spans="1:2" x14ac:dyDescent="0.25">
      <c r="A18" s="62">
        <v>10101602</v>
      </c>
      <c r="B18" s="63" t="s">
        <v>8488</v>
      </c>
    </row>
    <row r="19" spans="1:2" x14ac:dyDescent="0.25">
      <c r="A19" s="62">
        <v>10101603</v>
      </c>
      <c r="B19" s="63" t="s">
        <v>12684</v>
      </c>
    </row>
    <row r="20" spans="1:2" x14ac:dyDescent="0.25">
      <c r="A20" s="62">
        <v>10101604</v>
      </c>
      <c r="B20" s="63" t="s">
        <v>9169</v>
      </c>
    </row>
    <row r="21" spans="1:2" x14ac:dyDescent="0.25">
      <c r="A21" s="62">
        <v>10101605</v>
      </c>
      <c r="B21" s="63" t="s">
        <v>5905</v>
      </c>
    </row>
    <row r="22" spans="1:2" x14ac:dyDescent="0.25">
      <c r="A22" s="62">
        <v>10101701</v>
      </c>
      <c r="B22" s="63" t="s">
        <v>965</v>
      </c>
    </row>
    <row r="23" spans="1:2" x14ac:dyDescent="0.25">
      <c r="A23" s="62">
        <v>10101702</v>
      </c>
      <c r="B23" s="63" t="s">
        <v>6477</v>
      </c>
    </row>
    <row r="24" spans="1:2" x14ac:dyDescent="0.25">
      <c r="A24" s="62">
        <v>10101703</v>
      </c>
      <c r="B24" s="63" t="s">
        <v>4304</v>
      </c>
    </row>
    <row r="25" spans="1:2" x14ac:dyDescent="0.25">
      <c r="A25" s="62">
        <v>10101704</v>
      </c>
      <c r="B25" s="63" t="s">
        <v>1929</v>
      </c>
    </row>
    <row r="26" spans="1:2" x14ac:dyDescent="0.25">
      <c r="A26" s="62">
        <v>10101705</v>
      </c>
      <c r="B26" s="63" t="s">
        <v>4026</v>
      </c>
    </row>
    <row r="27" spans="1:2" x14ac:dyDescent="0.25">
      <c r="A27" s="62">
        <v>10101801</v>
      </c>
      <c r="B27" s="63" t="s">
        <v>15717</v>
      </c>
    </row>
    <row r="28" spans="1:2" x14ac:dyDescent="0.25">
      <c r="A28" s="62">
        <v>10101802</v>
      </c>
      <c r="B28" s="63" t="s">
        <v>14220</v>
      </c>
    </row>
    <row r="29" spans="1:2" x14ac:dyDescent="0.25">
      <c r="A29" s="62">
        <v>10101803</v>
      </c>
      <c r="B29" s="63" t="s">
        <v>14684</v>
      </c>
    </row>
    <row r="30" spans="1:2" x14ac:dyDescent="0.25">
      <c r="A30" s="62">
        <v>10101804</v>
      </c>
      <c r="B30" s="63" t="s">
        <v>16489</v>
      </c>
    </row>
    <row r="31" spans="1:2" x14ac:dyDescent="0.25">
      <c r="A31" s="62">
        <v>10101805</v>
      </c>
      <c r="B31" s="63" t="s">
        <v>7783</v>
      </c>
    </row>
    <row r="32" spans="1:2" x14ac:dyDescent="0.25">
      <c r="A32" s="62">
        <v>10101806</v>
      </c>
      <c r="B32" s="63" t="s">
        <v>15539</v>
      </c>
    </row>
    <row r="33" spans="1:2" x14ac:dyDescent="0.25">
      <c r="A33" s="62">
        <v>10101807</v>
      </c>
      <c r="B33" s="63" t="s">
        <v>10741</v>
      </c>
    </row>
    <row r="34" spans="1:2" x14ac:dyDescent="0.25">
      <c r="A34" s="62">
        <v>10101808</v>
      </c>
      <c r="B34" s="63" t="s">
        <v>7436</v>
      </c>
    </row>
    <row r="35" spans="1:2" x14ac:dyDescent="0.25">
      <c r="A35" s="62">
        <v>10101901</v>
      </c>
      <c r="B35" s="63" t="s">
        <v>10158</v>
      </c>
    </row>
    <row r="36" spans="1:2" x14ac:dyDescent="0.25">
      <c r="A36" s="62">
        <v>10101902</v>
      </c>
      <c r="B36" s="63" t="s">
        <v>14170</v>
      </c>
    </row>
    <row r="37" spans="1:2" x14ac:dyDescent="0.25">
      <c r="A37" s="62">
        <v>10101903</v>
      </c>
      <c r="B37" s="63" t="s">
        <v>8349</v>
      </c>
    </row>
    <row r="38" spans="1:2" x14ac:dyDescent="0.25">
      <c r="A38" s="62">
        <v>10101904</v>
      </c>
      <c r="B38" s="63" t="s">
        <v>16405</v>
      </c>
    </row>
    <row r="39" spans="1:2" x14ac:dyDescent="0.25">
      <c r="A39" s="62">
        <v>10102001</v>
      </c>
      <c r="B39" s="63" t="s">
        <v>9779</v>
      </c>
    </row>
    <row r="40" spans="1:2" x14ac:dyDescent="0.25">
      <c r="A40" s="62">
        <v>10102002</v>
      </c>
      <c r="B40" s="63" t="s">
        <v>4570</v>
      </c>
    </row>
    <row r="41" spans="1:2" x14ac:dyDescent="0.25">
      <c r="A41" s="62">
        <v>10111301</v>
      </c>
      <c r="B41" s="63" t="s">
        <v>17400</v>
      </c>
    </row>
    <row r="42" spans="1:2" x14ac:dyDescent="0.25">
      <c r="A42" s="62">
        <v>10111302</v>
      </c>
      <c r="B42" s="63" t="s">
        <v>17111</v>
      </c>
    </row>
    <row r="43" spans="1:2" x14ac:dyDescent="0.25">
      <c r="A43" s="62">
        <v>10111303</v>
      </c>
      <c r="B43" s="63" t="s">
        <v>12218</v>
      </c>
    </row>
    <row r="44" spans="1:2" x14ac:dyDescent="0.25">
      <c r="A44" s="62">
        <v>10111304</v>
      </c>
      <c r="B44" s="63" t="s">
        <v>7707</v>
      </c>
    </row>
    <row r="45" spans="1:2" x14ac:dyDescent="0.25">
      <c r="A45" s="62">
        <v>10111305</v>
      </c>
      <c r="B45" s="63" t="s">
        <v>16782</v>
      </c>
    </row>
    <row r="46" spans="1:2" x14ac:dyDescent="0.25">
      <c r="A46" s="62">
        <v>10111306</v>
      </c>
      <c r="B46" s="63" t="s">
        <v>18290</v>
      </c>
    </row>
    <row r="47" spans="1:2" x14ac:dyDescent="0.25">
      <c r="A47" s="62">
        <v>10111307</v>
      </c>
      <c r="B47" s="63" t="s">
        <v>11509</v>
      </c>
    </row>
    <row r="48" spans="1:2" x14ac:dyDescent="0.25">
      <c r="A48" s="62">
        <v>10121501</v>
      </c>
      <c r="B48" s="63" t="s">
        <v>6276</v>
      </c>
    </row>
    <row r="49" spans="1:2" x14ac:dyDescent="0.25">
      <c r="A49" s="62">
        <v>10121502</v>
      </c>
      <c r="B49" s="63" t="s">
        <v>16358</v>
      </c>
    </row>
    <row r="50" spans="1:2" x14ac:dyDescent="0.25">
      <c r="A50" s="62">
        <v>10121503</v>
      </c>
      <c r="B50" s="63" t="s">
        <v>817</v>
      </c>
    </row>
    <row r="51" spans="1:2" x14ac:dyDescent="0.25">
      <c r="A51" s="62">
        <v>10121504</v>
      </c>
      <c r="B51" s="63" t="s">
        <v>18562</v>
      </c>
    </row>
    <row r="52" spans="1:2" x14ac:dyDescent="0.25">
      <c r="A52" s="62">
        <v>10121505</v>
      </c>
      <c r="B52" s="63" t="s">
        <v>5604</v>
      </c>
    </row>
    <row r="53" spans="1:2" x14ac:dyDescent="0.25">
      <c r="A53" s="62">
        <v>10121506</v>
      </c>
      <c r="B53" s="63" t="s">
        <v>10765</v>
      </c>
    </row>
    <row r="54" spans="1:2" x14ac:dyDescent="0.25">
      <c r="A54" s="62">
        <v>10121601</v>
      </c>
      <c r="B54" s="63" t="s">
        <v>11262</v>
      </c>
    </row>
    <row r="55" spans="1:2" x14ac:dyDescent="0.25">
      <c r="A55" s="62">
        <v>10121602</v>
      </c>
      <c r="B55" s="63" t="s">
        <v>10830</v>
      </c>
    </row>
    <row r="56" spans="1:2" x14ac:dyDescent="0.25">
      <c r="A56" s="62">
        <v>10121603</v>
      </c>
      <c r="B56" s="63" t="s">
        <v>15845</v>
      </c>
    </row>
    <row r="57" spans="1:2" x14ac:dyDescent="0.25">
      <c r="A57" s="62">
        <v>10121604</v>
      </c>
      <c r="B57" s="63" t="s">
        <v>14705</v>
      </c>
    </row>
    <row r="58" spans="1:2" x14ac:dyDescent="0.25">
      <c r="A58" s="62">
        <v>10121701</v>
      </c>
      <c r="B58" s="63" t="s">
        <v>13994</v>
      </c>
    </row>
    <row r="59" spans="1:2" x14ac:dyDescent="0.25">
      <c r="A59" s="62">
        <v>10121702</v>
      </c>
      <c r="B59" s="63" t="s">
        <v>18067</v>
      </c>
    </row>
    <row r="60" spans="1:2" x14ac:dyDescent="0.25">
      <c r="A60" s="62">
        <v>10121703</v>
      </c>
      <c r="B60" s="63" t="s">
        <v>4131</v>
      </c>
    </row>
    <row r="61" spans="1:2" x14ac:dyDescent="0.25">
      <c r="A61" s="62">
        <v>10121801</v>
      </c>
      <c r="B61" s="63" t="s">
        <v>1136</v>
      </c>
    </row>
    <row r="62" spans="1:2" x14ac:dyDescent="0.25">
      <c r="A62" s="62">
        <v>10121802</v>
      </c>
      <c r="B62" s="63" t="s">
        <v>1989</v>
      </c>
    </row>
    <row r="63" spans="1:2" x14ac:dyDescent="0.25">
      <c r="A63" s="62">
        <v>10121803</v>
      </c>
      <c r="B63" s="63" t="s">
        <v>11436</v>
      </c>
    </row>
    <row r="64" spans="1:2" x14ac:dyDescent="0.25">
      <c r="A64" s="62">
        <v>10121804</v>
      </c>
      <c r="B64" s="63" t="s">
        <v>3463</v>
      </c>
    </row>
    <row r="65" spans="1:2" x14ac:dyDescent="0.25">
      <c r="A65" s="62">
        <v>10121805</v>
      </c>
      <c r="B65" s="63" t="s">
        <v>12716</v>
      </c>
    </row>
    <row r="66" spans="1:2" x14ac:dyDescent="0.25">
      <c r="A66" s="62">
        <v>10121806</v>
      </c>
      <c r="B66" s="63" t="s">
        <v>3231</v>
      </c>
    </row>
    <row r="67" spans="1:2" x14ac:dyDescent="0.25">
      <c r="A67" s="62">
        <v>10121901</v>
      </c>
      <c r="B67" s="63" t="s">
        <v>7685</v>
      </c>
    </row>
    <row r="68" spans="1:2" x14ac:dyDescent="0.25">
      <c r="A68" s="62">
        <v>10122001</v>
      </c>
      <c r="B68" s="63" t="s">
        <v>4466</v>
      </c>
    </row>
    <row r="69" spans="1:2" x14ac:dyDescent="0.25">
      <c r="A69" s="62">
        <v>10122002</v>
      </c>
      <c r="B69" s="63" t="s">
        <v>6420</v>
      </c>
    </row>
    <row r="70" spans="1:2" x14ac:dyDescent="0.25">
      <c r="A70" s="62">
        <v>10122003</v>
      </c>
      <c r="B70" s="63" t="s">
        <v>962</v>
      </c>
    </row>
    <row r="71" spans="1:2" x14ac:dyDescent="0.25">
      <c r="A71" s="62">
        <v>10122101</v>
      </c>
      <c r="B71" s="63" t="s">
        <v>108</v>
      </c>
    </row>
    <row r="72" spans="1:2" x14ac:dyDescent="0.25">
      <c r="A72" s="62">
        <v>10122102</v>
      </c>
      <c r="B72" s="63" t="s">
        <v>10511</v>
      </c>
    </row>
    <row r="73" spans="1:2" x14ac:dyDescent="0.25">
      <c r="A73" s="62">
        <v>10122103</v>
      </c>
      <c r="B73" s="63" t="s">
        <v>1074</v>
      </c>
    </row>
    <row r="74" spans="1:2" x14ac:dyDescent="0.25">
      <c r="A74" s="62">
        <v>10131506</v>
      </c>
      <c r="B74" s="63" t="s">
        <v>11513</v>
      </c>
    </row>
    <row r="75" spans="1:2" x14ac:dyDescent="0.25">
      <c r="A75" s="62">
        <v>10131507</v>
      </c>
      <c r="B75" s="63" t="s">
        <v>5745</v>
      </c>
    </row>
    <row r="76" spans="1:2" x14ac:dyDescent="0.25">
      <c r="A76" s="62">
        <v>10131508</v>
      </c>
      <c r="B76" s="63" t="s">
        <v>2070</v>
      </c>
    </row>
    <row r="77" spans="1:2" x14ac:dyDescent="0.25">
      <c r="A77" s="62">
        <v>10131601</v>
      </c>
      <c r="B77" s="63" t="s">
        <v>5438</v>
      </c>
    </row>
    <row r="78" spans="1:2" x14ac:dyDescent="0.25">
      <c r="A78" s="62">
        <v>10131602</v>
      </c>
      <c r="B78" s="63" t="s">
        <v>5659</v>
      </c>
    </row>
    <row r="79" spans="1:2" x14ac:dyDescent="0.25">
      <c r="A79" s="62">
        <v>10131603</v>
      </c>
      <c r="B79" s="63" t="s">
        <v>4539</v>
      </c>
    </row>
    <row r="80" spans="1:2" x14ac:dyDescent="0.25">
      <c r="A80" s="62">
        <v>10131604</v>
      </c>
      <c r="B80" s="63" t="s">
        <v>16579</v>
      </c>
    </row>
    <row r="81" spans="1:2" x14ac:dyDescent="0.25">
      <c r="A81" s="62">
        <v>10131701</v>
      </c>
      <c r="B81" s="63" t="s">
        <v>7142</v>
      </c>
    </row>
    <row r="82" spans="1:2" x14ac:dyDescent="0.25">
      <c r="A82" s="62">
        <v>10131702</v>
      </c>
      <c r="B82" s="63" t="s">
        <v>6702</v>
      </c>
    </row>
    <row r="83" spans="1:2" x14ac:dyDescent="0.25">
      <c r="A83" s="62">
        <v>10141501</v>
      </c>
      <c r="B83" s="63" t="s">
        <v>14956</v>
      </c>
    </row>
    <row r="84" spans="1:2" x14ac:dyDescent="0.25">
      <c r="A84" s="62">
        <v>10141502</v>
      </c>
      <c r="B84" s="63" t="s">
        <v>1079</v>
      </c>
    </row>
    <row r="85" spans="1:2" x14ac:dyDescent="0.25">
      <c r="A85" s="62">
        <v>10141503</v>
      </c>
      <c r="B85" s="63" t="s">
        <v>3239</v>
      </c>
    </row>
    <row r="86" spans="1:2" x14ac:dyDescent="0.25">
      <c r="A86" s="62">
        <v>10141504</v>
      </c>
      <c r="B86" s="63" t="s">
        <v>13800</v>
      </c>
    </row>
    <row r="87" spans="1:2" x14ac:dyDescent="0.25">
      <c r="A87" s="62">
        <v>10141601</v>
      </c>
      <c r="B87" s="63" t="s">
        <v>8712</v>
      </c>
    </row>
    <row r="88" spans="1:2" x14ac:dyDescent="0.25">
      <c r="A88" s="62">
        <v>10141602</v>
      </c>
      <c r="B88" s="63" t="s">
        <v>2010</v>
      </c>
    </row>
    <row r="89" spans="1:2" x14ac:dyDescent="0.25">
      <c r="A89" s="62">
        <v>10141603</v>
      </c>
      <c r="B89" s="63" t="s">
        <v>7235</v>
      </c>
    </row>
    <row r="90" spans="1:2" x14ac:dyDescent="0.25">
      <c r="A90" s="62">
        <v>10141604</v>
      </c>
      <c r="B90" s="63" t="s">
        <v>4683</v>
      </c>
    </row>
    <row r="91" spans="1:2" x14ac:dyDescent="0.25">
      <c r="A91" s="62">
        <v>10141605</v>
      </c>
      <c r="B91" s="63" t="s">
        <v>7042</v>
      </c>
    </row>
    <row r="92" spans="1:2" x14ac:dyDescent="0.25">
      <c r="A92" s="62">
        <v>10141606</v>
      </c>
      <c r="B92" s="63" t="s">
        <v>11380</v>
      </c>
    </row>
    <row r="93" spans="1:2" x14ac:dyDescent="0.25">
      <c r="A93" s="62">
        <v>10141607</v>
      </c>
      <c r="B93" s="63" t="s">
        <v>4279</v>
      </c>
    </row>
    <row r="94" spans="1:2" x14ac:dyDescent="0.25">
      <c r="A94" s="62">
        <v>10141608</v>
      </c>
      <c r="B94" s="63" t="s">
        <v>6187</v>
      </c>
    </row>
    <row r="95" spans="1:2" x14ac:dyDescent="0.25">
      <c r="A95" s="62">
        <v>10141609</v>
      </c>
      <c r="B95" s="63" t="s">
        <v>7452</v>
      </c>
    </row>
    <row r="96" spans="1:2" x14ac:dyDescent="0.25">
      <c r="A96" s="62">
        <v>10141610</v>
      </c>
      <c r="B96" s="63" t="s">
        <v>14403</v>
      </c>
    </row>
    <row r="97" spans="1:2" x14ac:dyDescent="0.25">
      <c r="A97" s="62">
        <v>10141611</v>
      </c>
      <c r="B97" s="63" t="s">
        <v>11665</v>
      </c>
    </row>
    <row r="98" spans="1:2" x14ac:dyDescent="0.25">
      <c r="A98" s="62">
        <v>10151501</v>
      </c>
      <c r="B98" s="63" t="s">
        <v>1469</v>
      </c>
    </row>
    <row r="99" spans="1:2" x14ac:dyDescent="0.25">
      <c r="A99" s="62">
        <v>10151502</v>
      </c>
      <c r="B99" s="63" t="s">
        <v>18814</v>
      </c>
    </row>
    <row r="100" spans="1:2" x14ac:dyDescent="0.25">
      <c r="A100" s="62">
        <v>10151503</v>
      </c>
      <c r="B100" s="63" t="s">
        <v>5030</v>
      </c>
    </row>
    <row r="101" spans="1:2" x14ac:dyDescent="0.25">
      <c r="A101" s="62">
        <v>10151504</v>
      </c>
      <c r="B101" s="63" t="s">
        <v>14687</v>
      </c>
    </row>
    <row r="102" spans="1:2" x14ac:dyDescent="0.25">
      <c r="A102" s="62">
        <v>10151505</v>
      </c>
      <c r="B102" s="63" t="s">
        <v>4731</v>
      </c>
    </row>
    <row r="103" spans="1:2" x14ac:dyDescent="0.25">
      <c r="A103" s="62">
        <v>10151506</v>
      </c>
      <c r="B103" s="63" t="s">
        <v>16716</v>
      </c>
    </row>
    <row r="104" spans="1:2" x14ac:dyDescent="0.25">
      <c r="A104" s="62">
        <v>10151507</v>
      </c>
      <c r="B104" s="63" t="s">
        <v>4005</v>
      </c>
    </row>
    <row r="105" spans="1:2" x14ac:dyDescent="0.25">
      <c r="A105" s="62">
        <v>10151508</v>
      </c>
      <c r="B105" s="63" t="s">
        <v>16537</v>
      </c>
    </row>
    <row r="106" spans="1:2" x14ac:dyDescent="0.25">
      <c r="A106" s="62">
        <v>10151509</v>
      </c>
      <c r="B106" s="63" t="s">
        <v>7538</v>
      </c>
    </row>
    <row r="107" spans="1:2" x14ac:dyDescent="0.25">
      <c r="A107" s="62">
        <v>10151510</v>
      </c>
      <c r="B107" s="63" t="s">
        <v>10360</v>
      </c>
    </row>
    <row r="108" spans="1:2" x14ac:dyDescent="0.25">
      <c r="A108" s="62">
        <v>10151511</v>
      </c>
      <c r="B108" s="63" t="s">
        <v>323</v>
      </c>
    </row>
    <row r="109" spans="1:2" x14ac:dyDescent="0.25">
      <c r="A109" s="62">
        <v>10151512</v>
      </c>
      <c r="B109" s="63" t="s">
        <v>10391</v>
      </c>
    </row>
    <row r="110" spans="1:2" x14ac:dyDescent="0.25">
      <c r="A110" s="62">
        <v>10151513</v>
      </c>
      <c r="B110" s="63" t="s">
        <v>11088</v>
      </c>
    </row>
    <row r="111" spans="1:2" x14ac:dyDescent="0.25">
      <c r="A111" s="62">
        <v>10151514</v>
      </c>
      <c r="B111" s="63" t="s">
        <v>2488</v>
      </c>
    </row>
    <row r="112" spans="1:2" x14ac:dyDescent="0.25">
      <c r="A112" s="62">
        <v>10151515</v>
      </c>
      <c r="B112" s="63" t="s">
        <v>2286</v>
      </c>
    </row>
    <row r="113" spans="1:2" x14ac:dyDescent="0.25">
      <c r="A113" s="62">
        <v>10151516</v>
      </c>
      <c r="B113" s="63" t="s">
        <v>2427</v>
      </c>
    </row>
    <row r="114" spans="1:2" x14ac:dyDescent="0.25">
      <c r="A114" s="62">
        <v>10151517</v>
      </c>
      <c r="B114" s="63" t="s">
        <v>207</v>
      </c>
    </row>
    <row r="115" spans="1:2" x14ac:dyDescent="0.25">
      <c r="A115" s="62">
        <v>10151518</v>
      </c>
      <c r="B115" s="63" t="s">
        <v>9597</v>
      </c>
    </row>
    <row r="116" spans="1:2" x14ac:dyDescent="0.25">
      <c r="A116" s="62">
        <v>10151519</v>
      </c>
      <c r="B116" s="63" t="s">
        <v>8189</v>
      </c>
    </row>
    <row r="117" spans="1:2" x14ac:dyDescent="0.25">
      <c r="A117" s="62">
        <v>10151520</v>
      </c>
      <c r="B117" s="63" t="s">
        <v>1697</v>
      </c>
    </row>
    <row r="118" spans="1:2" x14ac:dyDescent="0.25">
      <c r="A118" s="62">
        <v>10151521</v>
      </c>
      <c r="B118" s="63" t="s">
        <v>15850</v>
      </c>
    </row>
    <row r="119" spans="1:2" x14ac:dyDescent="0.25">
      <c r="A119" s="62">
        <v>10151522</v>
      </c>
      <c r="B119" s="63" t="s">
        <v>10483</v>
      </c>
    </row>
    <row r="120" spans="1:2" x14ac:dyDescent="0.25">
      <c r="A120" s="62">
        <v>10151523</v>
      </c>
      <c r="B120" s="63" t="s">
        <v>3145</v>
      </c>
    </row>
    <row r="121" spans="1:2" x14ac:dyDescent="0.25">
      <c r="A121" s="62">
        <v>10151524</v>
      </c>
      <c r="B121" s="63" t="s">
        <v>11221</v>
      </c>
    </row>
    <row r="122" spans="1:2" x14ac:dyDescent="0.25">
      <c r="A122" s="62">
        <v>10151525</v>
      </c>
      <c r="B122" s="63" t="s">
        <v>9749</v>
      </c>
    </row>
    <row r="123" spans="1:2" x14ac:dyDescent="0.25">
      <c r="A123" s="62">
        <v>10151526</v>
      </c>
      <c r="B123" s="63" t="s">
        <v>638</v>
      </c>
    </row>
    <row r="124" spans="1:2" x14ac:dyDescent="0.25">
      <c r="A124" s="62">
        <v>10151527</v>
      </c>
      <c r="B124" s="63" t="s">
        <v>7445</v>
      </c>
    </row>
    <row r="125" spans="1:2" x14ac:dyDescent="0.25">
      <c r="A125" s="62">
        <v>10151528</v>
      </c>
      <c r="B125" s="63" t="s">
        <v>2116</v>
      </c>
    </row>
    <row r="126" spans="1:2" x14ac:dyDescent="0.25">
      <c r="A126" s="62">
        <v>10151529</v>
      </c>
      <c r="B126" s="63" t="s">
        <v>13164</v>
      </c>
    </row>
    <row r="127" spans="1:2" x14ac:dyDescent="0.25">
      <c r="A127" s="62">
        <v>10151530</v>
      </c>
      <c r="B127" s="63" t="s">
        <v>2965</v>
      </c>
    </row>
    <row r="128" spans="1:2" x14ac:dyDescent="0.25">
      <c r="A128" s="62">
        <v>10151531</v>
      </c>
      <c r="B128" s="63" t="s">
        <v>13545</v>
      </c>
    </row>
    <row r="129" spans="1:2" x14ac:dyDescent="0.25">
      <c r="A129" s="62">
        <v>10151532</v>
      </c>
      <c r="B129" s="63" t="s">
        <v>10706</v>
      </c>
    </row>
    <row r="130" spans="1:2" x14ac:dyDescent="0.25">
      <c r="A130" s="62">
        <v>10151533</v>
      </c>
      <c r="B130" s="63" t="s">
        <v>15008</v>
      </c>
    </row>
    <row r="131" spans="1:2" x14ac:dyDescent="0.25">
      <c r="A131" s="62">
        <v>10151534</v>
      </c>
      <c r="B131" s="63" t="s">
        <v>1432</v>
      </c>
    </row>
    <row r="132" spans="1:2" x14ac:dyDescent="0.25">
      <c r="A132" s="62">
        <v>10151535</v>
      </c>
      <c r="B132" s="63" t="s">
        <v>1358</v>
      </c>
    </row>
    <row r="133" spans="1:2" x14ac:dyDescent="0.25">
      <c r="A133" s="62">
        <v>10151601</v>
      </c>
      <c r="B133" s="63" t="s">
        <v>79</v>
      </c>
    </row>
    <row r="134" spans="1:2" x14ac:dyDescent="0.25">
      <c r="A134" s="62">
        <v>10151602</v>
      </c>
      <c r="B134" s="63" t="s">
        <v>9438</v>
      </c>
    </row>
    <row r="135" spans="1:2" x14ac:dyDescent="0.25">
      <c r="A135" s="62">
        <v>10151603</v>
      </c>
      <c r="B135" s="63" t="s">
        <v>3850</v>
      </c>
    </row>
    <row r="136" spans="1:2" x14ac:dyDescent="0.25">
      <c r="A136" s="62">
        <v>10151604</v>
      </c>
      <c r="B136" s="63" t="s">
        <v>15807</v>
      </c>
    </row>
    <row r="137" spans="1:2" x14ac:dyDescent="0.25">
      <c r="A137" s="62">
        <v>10151605</v>
      </c>
      <c r="B137" s="63" t="s">
        <v>12435</v>
      </c>
    </row>
    <row r="138" spans="1:2" x14ac:dyDescent="0.25">
      <c r="A138" s="62">
        <v>10151606</v>
      </c>
      <c r="B138" s="63" t="s">
        <v>1672</v>
      </c>
    </row>
    <row r="139" spans="1:2" x14ac:dyDescent="0.25">
      <c r="A139" s="62">
        <v>10151607</v>
      </c>
      <c r="B139" s="63" t="s">
        <v>4413</v>
      </c>
    </row>
    <row r="140" spans="1:2" x14ac:dyDescent="0.25">
      <c r="A140" s="62">
        <v>10151608</v>
      </c>
      <c r="B140" s="63" t="s">
        <v>16348</v>
      </c>
    </row>
    <row r="141" spans="1:2" x14ac:dyDescent="0.25">
      <c r="A141" s="62">
        <v>10151609</v>
      </c>
      <c r="B141" s="63" t="s">
        <v>3116</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3647</v>
      </c>
    </row>
    <row r="146" spans="1:2" x14ac:dyDescent="0.25">
      <c r="A146" s="62">
        <v>10151703</v>
      </c>
      <c r="B146" s="63" t="s">
        <v>14019</v>
      </c>
    </row>
    <row r="147" spans="1:2" x14ac:dyDescent="0.25">
      <c r="A147" s="62">
        <v>10151704</v>
      </c>
      <c r="B147" s="63" t="s">
        <v>8025</v>
      </c>
    </row>
    <row r="148" spans="1:2" x14ac:dyDescent="0.25">
      <c r="A148" s="62">
        <v>10151705</v>
      </c>
      <c r="B148" s="63" t="s">
        <v>17202</v>
      </c>
    </row>
    <row r="149" spans="1:2" x14ac:dyDescent="0.25">
      <c r="A149" s="62">
        <v>10151706</v>
      </c>
      <c r="B149" s="63" t="s">
        <v>7636</v>
      </c>
    </row>
    <row r="150" spans="1:2" x14ac:dyDescent="0.25">
      <c r="A150" s="62">
        <v>10151801</v>
      </c>
      <c r="B150" s="63" t="s">
        <v>11508</v>
      </c>
    </row>
    <row r="151" spans="1:2" x14ac:dyDescent="0.25">
      <c r="A151" s="62">
        <v>10151802</v>
      </c>
      <c r="B151" s="63" t="s">
        <v>16076</v>
      </c>
    </row>
    <row r="152" spans="1:2" x14ac:dyDescent="0.25">
      <c r="A152" s="62">
        <v>10151803</v>
      </c>
      <c r="B152" s="63" t="s">
        <v>9666</v>
      </c>
    </row>
    <row r="153" spans="1:2" x14ac:dyDescent="0.25">
      <c r="A153" s="62">
        <v>10151804</v>
      </c>
      <c r="B153" s="63" t="s">
        <v>16090</v>
      </c>
    </row>
    <row r="154" spans="1:2" x14ac:dyDescent="0.25">
      <c r="A154" s="62">
        <v>10151805</v>
      </c>
      <c r="B154" s="63" t="s">
        <v>966</v>
      </c>
    </row>
    <row r="155" spans="1:2" x14ac:dyDescent="0.25">
      <c r="A155" s="62">
        <v>10151806</v>
      </c>
      <c r="B155" s="63" t="s">
        <v>5050</v>
      </c>
    </row>
    <row r="156" spans="1:2" x14ac:dyDescent="0.25">
      <c r="A156" s="62">
        <v>10151807</v>
      </c>
      <c r="B156" s="63" t="s">
        <v>14373</v>
      </c>
    </row>
    <row r="157" spans="1:2" x14ac:dyDescent="0.25">
      <c r="A157" s="62">
        <v>10151808</v>
      </c>
      <c r="B157" s="63" t="s">
        <v>16794</v>
      </c>
    </row>
    <row r="158" spans="1:2" x14ac:dyDescent="0.25">
      <c r="A158" s="62">
        <v>10151809</v>
      </c>
      <c r="B158" s="63" t="s">
        <v>3605</v>
      </c>
    </row>
    <row r="159" spans="1:2" x14ac:dyDescent="0.25">
      <c r="A159" s="62">
        <v>10151810</v>
      </c>
      <c r="B159" s="63" t="s">
        <v>1794</v>
      </c>
    </row>
    <row r="160" spans="1:2" x14ac:dyDescent="0.25">
      <c r="A160" s="62">
        <v>10151811</v>
      </c>
      <c r="B160" s="63" t="s">
        <v>7065</v>
      </c>
    </row>
    <row r="161" spans="1:2" x14ac:dyDescent="0.25">
      <c r="A161" s="62">
        <v>10151901</v>
      </c>
      <c r="B161" s="63" t="s">
        <v>17180</v>
      </c>
    </row>
    <row r="162" spans="1:2" x14ac:dyDescent="0.25">
      <c r="A162" s="62">
        <v>10151902</v>
      </c>
      <c r="B162" s="63" t="s">
        <v>13228</v>
      </c>
    </row>
    <row r="163" spans="1:2" x14ac:dyDescent="0.25">
      <c r="A163" s="62">
        <v>10151903</v>
      </c>
      <c r="B163" s="63" t="s">
        <v>15970</v>
      </c>
    </row>
    <row r="164" spans="1:2" x14ac:dyDescent="0.25">
      <c r="A164" s="62">
        <v>10151904</v>
      </c>
      <c r="B164" s="63" t="s">
        <v>786</v>
      </c>
    </row>
    <row r="165" spans="1:2" x14ac:dyDescent="0.25">
      <c r="A165" s="62">
        <v>10151905</v>
      </c>
      <c r="B165" s="63" t="s">
        <v>15794</v>
      </c>
    </row>
    <row r="166" spans="1:2" x14ac:dyDescent="0.25">
      <c r="A166" s="62">
        <v>10151906</v>
      </c>
      <c r="B166" s="63" t="s">
        <v>13432</v>
      </c>
    </row>
    <row r="167" spans="1:2" x14ac:dyDescent="0.25">
      <c r="A167" s="62">
        <v>10151907</v>
      </c>
      <c r="B167" s="63" t="s">
        <v>15417</v>
      </c>
    </row>
    <row r="168" spans="1:2" x14ac:dyDescent="0.25">
      <c r="A168" s="62">
        <v>10152001</v>
      </c>
      <c r="B168" s="63" t="s">
        <v>720</v>
      </c>
    </row>
    <row r="169" spans="1:2" x14ac:dyDescent="0.25">
      <c r="A169" s="62">
        <v>10152002</v>
      </c>
      <c r="B169" s="63" t="s">
        <v>5522</v>
      </c>
    </row>
    <row r="170" spans="1:2" x14ac:dyDescent="0.25">
      <c r="A170" s="62">
        <v>10152003</v>
      </c>
      <c r="B170" s="63" t="s">
        <v>11195</v>
      </c>
    </row>
    <row r="171" spans="1:2" x14ac:dyDescent="0.25">
      <c r="A171" s="62">
        <v>10152101</v>
      </c>
      <c r="B171" s="63" t="s">
        <v>17377</v>
      </c>
    </row>
    <row r="172" spans="1:2" x14ac:dyDescent="0.25">
      <c r="A172" s="62">
        <v>10152102</v>
      </c>
      <c r="B172" s="63" t="s">
        <v>1108</v>
      </c>
    </row>
    <row r="173" spans="1:2" x14ac:dyDescent="0.25">
      <c r="A173" s="62">
        <v>10152103</v>
      </c>
      <c r="B173" s="63" t="s">
        <v>5491</v>
      </c>
    </row>
    <row r="174" spans="1:2" x14ac:dyDescent="0.25">
      <c r="A174" s="62">
        <v>10152104</v>
      </c>
      <c r="B174" s="63" t="s">
        <v>9829</v>
      </c>
    </row>
    <row r="175" spans="1:2" x14ac:dyDescent="0.25">
      <c r="A175" s="62">
        <v>10152201</v>
      </c>
      <c r="B175" s="63" t="s">
        <v>12825</v>
      </c>
    </row>
    <row r="176" spans="1:2" x14ac:dyDescent="0.25">
      <c r="A176" s="62">
        <v>10152202</v>
      </c>
      <c r="B176" s="63" t="s">
        <v>10033</v>
      </c>
    </row>
    <row r="177" spans="1:2" x14ac:dyDescent="0.25">
      <c r="A177" s="62">
        <v>10161501</v>
      </c>
      <c r="B177" s="63" t="s">
        <v>17512</v>
      </c>
    </row>
    <row r="178" spans="1:2" x14ac:dyDescent="0.25">
      <c r="A178" s="62">
        <v>10161502</v>
      </c>
      <c r="B178" s="63" t="s">
        <v>16482</v>
      </c>
    </row>
    <row r="179" spans="1:2" x14ac:dyDescent="0.25">
      <c r="A179" s="62">
        <v>10161503</v>
      </c>
      <c r="B179" s="63" t="s">
        <v>10736</v>
      </c>
    </row>
    <row r="180" spans="1:2" x14ac:dyDescent="0.25">
      <c r="A180" s="62">
        <v>10161504</v>
      </c>
      <c r="B180" s="63" t="s">
        <v>3793</v>
      </c>
    </row>
    <row r="181" spans="1:2" x14ac:dyDescent="0.25">
      <c r="A181" s="62">
        <v>10161505</v>
      </c>
      <c r="B181" s="63" t="s">
        <v>14009</v>
      </c>
    </row>
    <row r="182" spans="1:2" x14ac:dyDescent="0.25">
      <c r="A182" s="62">
        <v>10161506</v>
      </c>
      <c r="B182" s="63" t="s">
        <v>18473</v>
      </c>
    </row>
    <row r="183" spans="1:2" x14ac:dyDescent="0.25">
      <c r="A183" s="62">
        <v>10161507</v>
      </c>
      <c r="B183" s="63" t="s">
        <v>974</v>
      </c>
    </row>
    <row r="184" spans="1:2" x14ac:dyDescent="0.25">
      <c r="A184" s="62">
        <v>10161508</v>
      </c>
      <c r="B184" s="63" t="s">
        <v>16997</v>
      </c>
    </row>
    <row r="185" spans="1:2" x14ac:dyDescent="0.25">
      <c r="A185" s="62">
        <v>10161509</v>
      </c>
      <c r="B185" s="63" t="s">
        <v>10493</v>
      </c>
    </row>
    <row r="186" spans="1:2" x14ac:dyDescent="0.25">
      <c r="A186" s="62">
        <v>10161510</v>
      </c>
      <c r="B186" s="63" t="s">
        <v>11136</v>
      </c>
    </row>
    <row r="187" spans="1:2" x14ac:dyDescent="0.25">
      <c r="A187" s="62">
        <v>10161511</v>
      </c>
      <c r="B187" s="63" t="s">
        <v>7921</v>
      </c>
    </row>
    <row r="188" spans="1:2" x14ac:dyDescent="0.25">
      <c r="A188" s="62">
        <v>10161512</v>
      </c>
      <c r="B188" s="63" t="s">
        <v>8855</v>
      </c>
    </row>
    <row r="189" spans="1:2" x14ac:dyDescent="0.25">
      <c r="A189" s="62">
        <v>10161513</v>
      </c>
      <c r="B189" s="63" t="s">
        <v>14893</v>
      </c>
    </row>
    <row r="190" spans="1:2" x14ac:dyDescent="0.25">
      <c r="A190" s="62">
        <v>10161601</v>
      </c>
      <c r="B190" s="63" t="s">
        <v>1925</v>
      </c>
    </row>
    <row r="191" spans="1:2" x14ac:dyDescent="0.25">
      <c r="A191" s="62">
        <v>10161602</v>
      </c>
      <c r="B191" s="63" t="s">
        <v>4522</v>
      </c>
    </row>
    <row r="192" spans="1:2" x14ac:dyDescent="0.25">
      <c r="A192" s="62">
        <v>10161603</v>
      </c>
      <c r="B192" s="63" t="s">
        <v>4527</v>
      </c>
    </row>
    <row r="193" spans="1:2" x14ac:dyDescent="0.25">
      <c r="A193" s="62">
        <v>10161604</v>
      </c>
      <c r="B193" s="63" t="s">
        <v>16610</v>
      </c>
    </row>
    <row r="194" spans="1:2" x14ac:dyDescent="0.25">
      <c r="A194" s="62">
        <v>10161605</v>
      </c>
      <c r="B194" s="63" t="s">
        <v>13766</v>
      </c>
    </row>
    <row r="195" spans="1:2" x14ac:dyDescent="0.25">
      <c r="A195" s="62">
        <v>10161701</v>
      </c>
      <c r="B195" s="63" t="s">
        <v>3191</v>
      </c>
    </row>
    <row r="196" spans="1:2" x14ac:dyDescent="0.25">
      <c r="A196" s="62">
        <v>10161702</v>
      </c>
      <c r="B196" s="63" t="s">
        <v>13289</v>
      </c>
    </row>
    <row r="197" spans="1:2" x14ac:dyDescent="0.25">
      <c r="A197" s="62">
        <v>10161703</v>
      </c>
      <c r="B197" s="63" t="s">
        <v>12568</v>
      </c>
    </row>
    <row r="198" spans="1:2" x14ac:dyDescent="0.25">
      <c r="A198" s="62">
        <v>10161704</v>
      </c>
      <c r="B198" s="63" t="s">
        <v>11300</v>
      </c>
    </row>
    <row r="199" spans="1:2" x14ac:dyDescent="0.25">
      <c r="A199" s="62">
        <v>10161705</v>
      </c>
      <c r="B199" s="63" t="s">
        <v>3153</v>
      </c>
    </row>
    <row r="200" spans="1:2" x14ac:dyDescent="0.25">
      <c r="A200" s="62">
        <v>10161707</v>
      </c>
      <c r="B200" s="63" t="s">
        <v>9720</v>
      </c>
    </row>
    <row r="201" spans="1:2" x14ac:dyDescent="0.25">
      <c r="A201" s="62">
        <v>10161801</v>
      </c>
      <c r="B201" s="63" t="s">
        <v>7795</v>
      </c>
    </row>
    <row r="202" spans="1:2" x14ac:dyDescent="0.25">
      <c r="A202" s="62">
        <v>10161802</v>
      </c>
      <c r="B202" s="63" t="s">
        <v>13526</v>
      </c>
    </row>
    <row r="203" spans="1:2" x14ac:dyDescent="0.25">
      <c r="A203" s="62">
        <v>10161803</v>
      </c>
      <c r="B203" s="63" t="s">
        <v>3520</v>
      </c>
    </row>
    <row r="204" spans="1:2" x14ac:dyDescent="0.25">
      <c r="A204" s="62">
        <v>10161804</v>
      </c>
      <c r="B204" s="63" t="s">
        <v>6605</v>
      </c>
    </row>
    <row r="205" spans="1:2" x14ac:dyDescent="0.25">
      <c r="A205" s="62">
        <v>10161901</v>
      </c>
      <c r="B205" s="63" t="s">
        <v>14762</v>
      </c>
    </row>
    <row r="206" spans="1:2" x14ac:dyDescent="0.25">
      <c r="A206" s="62">
        <v>10161902</v>
      </c>
      <c r="B206" s="63" t="s">
        <v>16837</v>
      </c>
    </row>
    <row r="207" spans="1:2" x14ac:dyDescent="0.25">
      <c r="A207" s="62">
        <v>10161903</v>
      </c>
      <c r="B207" s="63" t="s">
        <v>18012</v>
      </c>
    </row>
    <row r="208" spans="1:2" x14ac:dyDescent="0.25">
      <c r="A208" s="62">
        <v>10161904</v>
      </c>
      <c r="B208" s="63" t="s">
        <v>9944</v>
      </c>
    </row>
    <row r="209" spans="1:2" x14ac:dyDescent="0.25">
      <c r="A209" s="62">
        <v>10161905</v>
      </c>
      <c r="B209" s="63" t="s">
        <v>862</v>
      </c>
    </row>
    <row r="210" spans="1:2" x14ac:dyDescent="0.25">
      <c r="A210" s="62">
        <v>10161906</v>
      </c>
      <c r="B210" s="63" t="s">
        <v>10590</v>
      </c>
    </row>
    <row r="211" spans="1:2" x14ac:dyDescent="0.25">
      <c r="A211" s="62">
        <v>10161907</v>
      </c>
      <c r="B211" s="63" t="s">
        <v>1352</v>
      </c>
    </row>
    <row r="212" spans="1:2" x14ac:dyDescent="0.25">
      <c r="A212" s="62">
        <v>10161908</v>
      </c>
      <c r="B212" s="63" t="s">
        <v>11956</v>
      </c>
    </row>
    <row r="213" spans="1:2" x14ac:dyDescent="0.25">
      <c r="A213" s="62">
        <v>10171501</v>
      </c>
      <c r="B213" s="63" t="s">
        <v>19</v>
      </c>
    </row>
    <row r="214" spans="1:2" x14ac:dyDescent="0.25">
      <c r="A214" s="62">
        <v>10171502</v>
      </c>
      <c r="B214" s="63" t="s">
        <v>17615</v>
      </c>
    </row>
    <row r="215" spans="1:2" x14ac:dyDescent="0.25">
      <c r="A215" s="62">
        <v>10171503</v>
      </c>
      <c r="B215" s="63" t="s">
        <v>6483</v>
      </c>
    </row>
    <row r="216" spans="1:2" x14ac:dyDescent="0.25">
      <c r="A216" s="62">
        <v>10171504</v>
      </c>
      <c r="B216" s="63" t="s">
        <v>4500</v>
      </c>
    </row>
    <row r="217" spans="1:2" x14ac:dyDescent="0.25">
      <c r="A217" s="62">
        <v>10171601</v>
      </c>
      <c r="B217" s="63" t="s">
        <v>17571</v>
      </c>
    </row>
    <row r="218" spans="1:2" x14ac:dyDescent="0.25">
      <c r="A218" s="62">
        <v>10171602</v>
      </c>
      <c r="B218" s="63" t="s">
        <v>2206</v>
      </c>
    </row>
    <row r="219" spans="1:2" x14ac:dyDescent="0.25">
      <c r="A219" s="62">
        <v>10171603</v>
      </c>
      <c r="B219" s="63" t="s">
        <v>5124</v>
      </c>
    </row>
    <row r="220" spans="1:2" x14ac:dyDescent="0.25">
      <c r="A220" s="62">
        <v>10171604</v>
      </c>
      <c r="B220" s="63" t="s">
        <v>5792</v>
      </c>
    </row>
    <row r="221" spans="1:2" x14ac:dyDescent="0.25">
      <c r="A221" s="62">
        <v>10171605</v>
      </c>
      <c r="B221" s="63" t="s">
        <v>4185</v>
      </c>
    </row>
    <row r="222" spans="1:2" x14ac:dyDescent="0.25">
      <c r="A222" s="62">
        <v>10171701</v>
      </c>
      <c r="B222" s="63" t="s">
        <v>7320</v>
      </c>
    </row>
    <row r="223" spans="1:2" x14ac:dyDescent="0.25">
      <c r="A223" s="62">
        <v>10171702</v>
      </c>
      <c r="B223" s="63" t="s">
        <v>5084</v>
      </c>
    </row>
    <row r="224" spans="1:2" x14ac:dyDescent="0.25">
      <c r="A224" s="62">
        <v>10191506</v>
      </c>
      <c r="B224" s="63" t="s">
        <v>16993</v>
      </c>
    </row>
    <row r="225" spans="1:2" x14ac:dyDescent="0.25">
      <c r="A225" s="62">
        <v>10191507</v>
      </c>
      <c r="B225" s="63" t="s">
        <v>7367</v>
      </c>
    </row>
    <row r="226" spans="1:2" x14ac:dyDescent="0.25">
      <c r="A226" s="62">
        <v>10191508</v>
      </c>
      <c r="B226" s="63" t="s">
        <v>8478</v>
      </c>
    </row>
    <row r="227" spans="1:2" x14ac:dyDescent="0.25">
      <c r="A227" s="62">
        <v>10191509</v>
      </c>
      <c r="B227" s="63" t="s">
        <v>6188</v>
      </c>
    </row>
    <row r="228" spans="1:2" x14ac:dyDescent="0.25">
      <c r="A228" s="62">
        <v>10191701</v>
      </c>
      <c r="B228" s="63" t="s">
        <v>15089</v>
      </c>
    </row>
    <row r="229" spans="1:2" x14ac:dyDescent="0.25">
      <c r="A229" s="62">
        <v>10191703</v>
      </c>
      <c r="B229" s="63" t="s">
        <v>5994</v>
      </c>
    </row>
    <row r="230" spans="1:2" x14ac:dyDescent="0.25">
      <c r="A230" s="62">
        <v>10191704</v>
      </c>
      <c r="B230" s="63" t="s">
        <v>7964</v>
      </c>
    </row>
    <row r="231" spans="1:2" x14ac:dyDescent="0.25">
      <c r="A231" s="62">
        <v>10191705</v>
      </c>
      <c r="B231" s="63" t="s">
        <v>5227</v>
      </c>
    </row>
    <row r="232" spans="1:2" x14ac:dyDescent="0.25">
      <c r="A232" s="62">
        <v>10191706</v>
      </c>
      <c r="B232" s="63" t="s">
        <v>590</v>
      </c>
    </row>
    <row r="233" spans="1:2" x14ac:dyDescent="0.25">
      <c r="A233" s="62">
        <v>11101501</v>
      </c>
      <c r="B233" s="63" t="s">
        <v>1247</v>
      </c>
    </row>
    <row r="234" spans="1:2" x14ac:dyDescent="0.25">
      <c r="A234" s="62">
        <v>11101502</v>
      </c>
      <c r="B234" s="63" t="s">
        <v>15171</v>
      </c>
    </row>
    <row r="235" spans="1:2" x14ac:dyDescent="0.25">
      <c r="A235" s="62">
        <v>11101503</v>
      </c>
      <c r="B235" s="63" t="s">
        <v>4449</v>
      </c>
    </row>
    <row r="236" spans="1:2" x14ac:dyDescent="0.25">
      <c r="A236" s="62">
        <v>11101504</v>
      </c>
      <c r="B236" s="63" t="s">
        <v>15658</v>
      </c>
    </row>
    <row r="237" spans="1:2" x14ac:dyDescent="0.25">
      <c r="A237" s="62">
        <v>11101505</v>
      </c>
      <c r="B237" s="63" t="s">
        <v>6525</v>
      </c>
    </row>
    <row r="238" spans="1:2" x14ac:dyDescent="0.25">
      <c r="A238" s="62">
        <v>11101506</v>
      </c>
      <c r="B238" s="63" t="s">
        <v>989</v>
      </c>
    </row>
    <row r="239" spans="1:2" x14ac:dyDescent="0.25">
      <c r="A239" s="62">
        <v>11101507</v>
      </c>
      <c r="B239" s="63" t="s">
        <v>9600</v>
      </c>
    </row>
    <row r="240" spans="1:2" x14ac:dyDescent="0.25">
      <c r="A240" s="62">
        <v>11101508</v>
      </c>
      <c r="B240" s="63" t="s">
        <v>14637</v>
      </c>
    </row>
    <row r="241" spans="1:2" x14ac:dyDescent="0.25">
      <c r="A241" s="62">
        <v>11101509</v>
      </c>
      <c r="B241" s="63" t="s">
        <v>12523</v>
      </c>
    </row>
    <row r="242" spans="1:2" x14ac:dyDescent="0.25">
      <c r="A242" s="62">
        <v>11101510</v>
      </c>
      <c r="B242" s="63" t="s">
        <v>17279</v>
      </c>
    </row>
    <row r="243" spans="1:2" x14ac:dyDescent="0.25">
      <c r="A243" s="62">
        <v>11101511</v>
      </c>
      <c r="B243" s="63" t="s">
        <v>6291</v>
      </c>
    </row>
    <row r="244" spans="1:2" x14ac:dyDescent="0.25">
      <c r="A244" s="62">
        <v>11101512</v>
      </c>
      <c r="B244" s="63" t="s">
        <v>5578</v>
      </c>
    </row>
    <row r="245" spans="1:2" x14ac:dyDescent="0.25">
      <c r="A245" s="62">
        <v>11101513</v>
      </c>
      <c r="B245" s="63" t="s">
        <v>10052</v>
      </c>
    </row>
    <row r="246" spans="1:2" x14ac:dyDescent="0.25">
      <c r="A246" s="62">
        <v>11101514</v>
      </c>
      <c r="B246" s="63" t="s">
        <v>10458</v>
      </c>
    </row>
    <row r="247" spans="1:2" x14ac:dyDescent="0.25">
      <c r="A247" s="62">
        <v>11101515</v>
      </c>
      <c r="B247" s="63" t="s">
        <v>16606</v>
      </c>
    </row>
    <row r="248" spans="1:2" x14ac:dyDescent="0.25">
      <c r="A248" s="62">
        <v>11101516</v>
      </c>
      <c r="B248" s="63" t="s">
        <v>3198</v>
      </c>
    </row>
    <row r="249" spans="1:2" x14ac:dyDescent="0.25">
      <c r="A249" s="62">
        <v>11101517</v>
      </c>
      <c r="B249" s="63" t="s">
        <v>15099</v>
      </c>
    </row>
    <row r="250" spans="1:2" x14ac:dyDescent="0.25">
      <c r="A250" s="62">
        <v>11101518</v>
      </c>
      <c r="B250" s="63" t="s">
        <v>15848</v>
      </c>
    </row>
    <row r="251" spans="1:2" x14ac:dyDescent="0.25">
      <c r="A251" s="62">
        <v>11101519</v>
      </c>
      <c r="B251" s="63" t="s">
        <v>14303</v>
      </c>
    </row>
    <row r="252" spans="1:2" x14ac:dyDescent="0.25">
      <c r="A252" s="62">
        <v>11101520</v>
      </c>
      <c r="B252" s="63" t="s">
        <v>9738</v>
      </c>
    </row>
    <row r="253" spans="1:2" x14ac:dyDescent="0.25">
      <c r="A253" s="62">
        <v>11101521</v>
      </c>
      <c r="B253" s="63" t="s">
        <v>218</v>
      </c>
    </row>
    <row r="254" spans="1:2" x14ac:dyDescent="0.25">
      <c r="A254" s="62">
        <v>11101522</v>
      </c>
      <c r="B254" s="63" t="s">
        <v>11222</v>
      </c>
    </row>
    <row r="255" spans="1:2" x14ac:dyDescent="0.25">
      <c r="A255" s="62">
        <v>11101523</v>
      </c>
      <c r="B255" s="63" t="s">
        <v>13082</v>
      </c>
    </row>
    <row r="256" spans="1:2" x14ac:dyDescent="0.25">
      <c r="A256" s="62">
        <v>11101524</v>
      </c>
      <c r="B256" s="63" t="s">
        <v>13324</v>
      </c>
    </row>
    <row r="257" spans="1:2" x14ac:dyDescent="0.25">
      <c r="A257" s="62">
        <v>11101525</v>
      </c>
      <c r="B257" s="63" t="s">
        <v>18277</v>
      </c>
    </row>
    <row r="258" spans="1:2" x14ac:dyDescent="0.25">
      <c r="A258" s="62">
        <v>11101526</v>
      </c>
      <c r="B258" s="63" t="s">
        <v>13673</v>
      </c>
    </row>
    <row r="259" spans="1:2" x14ac:dyDescent="0.25">
      <c r="A259" s="62">
        <v>11101527</v>
      </c>
      <c r="B259" s="63" t="s">
        <v>10222</v>
      </c>
    </row>
    <row r="260" spans="1:2" x14ac:dyDescent="0.25">
      <c r="A260" s="62">
        <v>11101601</v>
      </c>
      <c r="B260" s="63" t="s">
        <v>7456</v>
      </c>
    </row>
    <row r="261" spans="1:2" x14ac:dyDescent="0.25">
      <c r="A261" s="62">
        <v>11101602</v>
      </c>
      <c r="B261" s="63" t="s">
        <v>10682</v>
      </c>
    </row>
    <row r="262" spans="1:2" x14ac:dyDescent="0.25">
      <c r="A262" s="62">
        <v>11101603</v>
      </c>
      <c r="B262" s="63" t="s">
        <v>16254</v>
      </c>
    </row>
    <row r="263" spans="1:2" x14ac:dyDescent="0.25">
      <c r="A263" s="62">
        <v>11101604</v>
      </c>
      <c r="B263" s="63" t="s">
        <v>5453</v>
      </c>
    </row>
    <row r="264" spans="1:2" x14ac:dyDescent="0.25">
      <c r="A264" s="62">
        <v>11101605</v>
      </c>
      <c r="B264" s="63" t="s">
        <v>9827</v>
      </c>
    </row>
    <row r="265" spans="1:2" x14ac:dyDescent="0.25">
      <c r="A265" s="62">
        <v>11101606</v>
      </c>
      <c r="B265" s="63" t="s">
        <v>13294</v>
      </c>
    </row>
    <row r="266" spans="1:2" x14ac:dyDescent="0.25">
      <c r="A266" s="62">
        <v>11101607</v>
      </c>
      <c r="B266" s="63" t="s">
        <v>8003</v>
      </c>
    </row>
    <row r="267" spans="1:2" x14ac:dyDescent="0.25">
      <c r="A267" s="62">
        <v>11101608</v>
      </c>
      <c r="B267" s="63" t="s">
        <v>17178</v>
      </c>
    </row>
    <row r="268" spans="1:2" x14ac:dyDescent="0.25">
      <c r="A268" s="62">
        <v>11101609</v>
      </c>
      <c r="B268" s="63" t="s">
        <v>168</v>
      </c>
    </row>
    <row r="269" spans="1:2" x14ac:dyDescent="0.25">
      <c r="A269" s="62">
        <v>11101610</v>
      </c>
      <c r="B269" s="63" t="s">
        <v>572</v>
      </c>
    </row>
    <row r="270" spans="1:2" x14ac:dyDescent="0.25">
      <c r="A270" s="62">
        <v>11101611</v>
      </c>
      <c r="B270" s="63" t="s">
        <v>8886</v>
      </c>
    </row>
    <row r="271" spans="1:2" x14ac:dyDescent="0.25">
      <c r="A271" s="62">
        <v>11101612</v>
      </c>
      <c r="B271" s="63" t="s">
        <v>196</v>
      </c>
    </row>
    <row r="272" spans="1:2" x14ac:dyDescent="0.25">
      <c r="A272" s="62">
        <v>11101613</v>
      </c>
      <c r="B272" s="63" t="s">
        <v>6644</v>
      </c>
    </row>
    <row r="273" spans="1:2" x14ac:dyDescent="0.25">
      <c r="A273" s="62">
        <v>11101614</v>
      </c>
      <c r="B273" s="63" t="s">
        <v>4632</v>
      </c>
    </row>
    <row r="274" spans="1:2" x14ac:dyDescent="0.25">
      <c r="A274" s="62">
        <v>11101615</v>
      </c>
      <c r="B274" s="63" t="s">
        <v>6944</v>
      </c>
    </row>
    <row r="275" spans="1:2" x14ac:dyDescent="0.25">
      <c r="A275" s="62">
        <v>11101616</v>
      </c>
      <c r="B275" s="63" t="s">
        <v>2260</v>
      </c>
    </row>
    <row r="276" spans="1:2" x14ac:dyDescent="0.25">
      <c r="A276" s="62">
        <v>11101617</v>
      </c>
      <c r="B276" s="63" t="s">
        <v>15509</v>
      </c>
    </row>
    <row r="277" spans="1:2" x14ac:dyDescent="0.25">
      <c r="A277" s="62">
        <v>11101618</v>
      </c>
      <c r="B277" s="63" t="s">
        <v>12287</v>
      </c>
    </row>
    <row r="278" spans="1:2" x14ac:dyDescent="0.25">
      <c r="A278" s="62">
        <v>11101619</v>
      </c>
      <c r="B278" s="63" t="s">
        <v>959</v>
      </c>
    </row>
    <row r="279" spans="1:2" x14ac:dyDescent="0.25">
      <c r="A279" s="62">
        <v>11101620</v>
      </c>
      <c r="B279" s="63" t="s">
        <v>3822</v>
      </c>
    </row>
    <row r="280" spans="1:2" x14ac:dyDescent="0.25">
      <c r="A280" s="62">
        <v>11101621</v>
      </c>
      <c r="B280" s="63" t="s">
        <v>7937</v>
      </c>
    </row>
    <row r="281" spans="1:2" x14ac:dyDescent="0.25">
      <c r="A281" s="62">
        <v>11101622</v>
      </c>
      <c r="B281" s="63" t="s">
        <v>16852</v>
      </c>
    </row>
    <row r="282" spans="1:2" x14ac:dyDescent="0.25">
      <c r="A282" s="62">
        <v>11101623</v>
      </c>
      <c r="B282" s="63" t="s">
        <v>10195</v>
      </c>
    </row>
    <row r="283" spans="1:2" x14ac:dyDescent="0.25">
      <c r="A283" s="62">
        <v>11101701</v>
      </c>
      <c r="B283" s="63" t="s">
        <v>12454</v>
      </c>
    </row>
    <row r="284" spans="1:2" x14ac:dyDescent="0.25">
      <c r="A284" s="62">
        <v>11101702</v>
      </c>
      <c r="B284" s="63" t="s">
        <v>18281</v>
      </c>
    </row>
    <row r="285" spans="1:2" x14ac:dyDescent="0.25">
      <c r="A285" s="62">
        <v>11101703</v>
      </c>
      <c r="B285" s="63" t="s">
        <v>5580</v>
      </c>
    </row>
    <row r="286" spans="1:2" x14ac:dyDescent="0.25">
      <c r="A286" s="62">
        <v>11101704</v>
      </c>
      <c r="B286" s="63" t="s">
        <v>12761</v>
      </c>
    </row>
    <row r="287" spans="1:2" x14ac:dyDescent="0.25">
      <c r="A287" s="62">
        <v>11101705</v>
      </c>
      <c r="B287" s="63" t="s">
        <v>13103</v>
      </c>
    </row>
    <row r="288" spans="1:2" x14ac:dyDescent="0.25">
      <c r="A288" s="62">
        <v>11101706</v>
      </c>
      <c r="B288" s="63" t="s">
        <v>14044</v>
      </c>
    </row>
    <row r="289" spans="1:2" x14ac:dyDescent="0.25">
      <c r="A289" s="62">
        <v>11101707</v>
      </c>
      <c r="B289" s="63" t="s">
        <v>12688</v>
      </c>
    </row>
    <row r="290" spans="1:2" x14ac:dyDescent="0.25">
      <c r="A290" s="62">
        <v>11101708</v>
      </c>
      <c r="B290" s="63" t="s">
        <v>5251</v>
      </c>
    </row>
    <row r="291" spans="1:2" x14ac:dyDescent="0.25">
      <c r="A291" s="62">
        <v>11101709</v>
      </c>
      <c r="B291" s="63" t="s">
        <v>12316</v>
      </c>
    </row>
    <row r="292" spans="1:2" x14ac:dyDescent="0.25">
      <c r="A292" s="62">
        <v>11101710</v>
      </c>
      <c r="B292" s="63" t="s">
        <v>1388</v>
      </c>
    </row>
    <row r="293" spans="1:2" x14ac:dyDescent="0.25">
      <c r="A293" s="62">
        <v>11101711</v>
      </c>
      <c r="B293" s="63" t="s">
        <v>16573</v>
      </c>
    </row>
    <row r="294" spans="1:2" x14ac:dyDescent="0.25">
      <c r="A294" s="62">
        <v>11101712</v>
      </c>
      <c r="B294" s="63" t="s">
        <v>3815</v>
      </c>
    </row>
    <row r="295" spans="1:2" x14ac:dyDescent="0.25">
      <c r="A295" s="62">
        <v>11101713</v>
      </c>
      <c r="B295" s="63" t="s">
        <v>6715</v>
      </c>
    </row>
    <row r="296" spans="1:2" x14ac:dyDescent="0.25">
      <c r="A296" s="62">
        <v>11101714</v>
      </c>
      <c r="B296" s="63" t="s">
        <v>6846</v>
      </c>
    </row>
    <row r="297" spans="1:2" x14ac:dyDescent="0.25">
      <c r="A297" s="62">
        <v>11101715</v>
      </c>
      <c r="B297" s="63" t="s">
        <v>17159</v>
      </c>
    </row>
    <row r="298" spans="1:2" x14ac:dyDescent="0.25">
      <c r="A298" s="62">
        <v>11101716</v>
      </c>
      <c r="B298" s="63" t="s">
        <v>10867</v>
      </c>
    </row>
    <row r="299" spans="1:2" x14ac:dyDescent="0.25">
      <c r="A299" s="62">
        <v>11101717</v>
      </c>
      <c r="B299" s="63" t="s">
        <v>17924</v>
      </c>
    </row>
    <row r="300" spans="1:2" x14ac:dyDescent="0.25">
      <c r="A300" s="62">
        <v>11101718</v>
      </c>
      <c r="B300" s="63" t="s">
        <v>8419</v>
      </c>
    </row>
    <row r="301" spans="1:2" x14ac:dyDescent="0.25">
      <c r="A301" s="62">
        <v>11101719</v>
      </c>
      <c r="B301" s="63" t="s">
        <v>5782</v>
      </c>
    </row>
    <row r="302" spans="1:2" x14ac:dyDescent="0.25">
      <c r="A302" s="62">
        <v>11101801</v>
      </c>
      <c r="B302" s="63" t="s">
        <v>18062</v>
      </c>
    </row>
    <row r="303" spans="1:2" x14ac:dyDescent="0.25">
      <c r="A303" s="62">
        <v>11101802</v>
      </c>
      <c r="B303" s="63" t="s">
        <v>588</v>
      </c>
    </row>
    <row r="304" spans="1:2" x14ac:dyDescent="0.25">
      <c r="A304" s="62">
        <v>11101803</v>
      </c>
      <c r="B304" s="63" t="s">
        <v>15238</v>
      </c>
    </row>
    <row r="305" spans="1:2" x14ac:dyDescent="0.25">
      <c r="A305" s="62">
        <v>11111501</v>
      </c>
      <c r="B305" s="63" t="s">
        <v>1271</v>
      </c>
    </row>
    <row r="306" spans="1:2" x14ac:dyDescent="0.25">
      <c r="A306" s="62">
        <v>11111502</v>
      </c>
      <c r="B306" s="63" t="s">
        <v>130</v>
      </c>
    </row>
    <row r="307" spans="1:2" x14ac:dyDescent="0.25">
      <c r="A307" s="62">
        <v>11111503</v>
      </c>
      <c r="B307" s="63" t="s">
        <v>12450</v>
      </c>
    </row>
    <row r="308" spans="1:2" x14ac:dyDescent="0.25">
      <c r="A308" s="62">
        <v>11111601</v>
      </c>
      <c r="B308" s="63" t="s">
        <v>5451</v>
      </c>
    </row>
    <row r="309" spans="1:2" x14ac:dyDescent="0.25">
      <c r="A309" s="62">
        <v>11111602</v>
      </c>
      <c r="B309" s="63" t="s">
        <v>9239</v>
      </c>
    </row>
    <row r="310" spans="1:2" x14ac:dyDescent="0.25">
      <c r="A310" s="62">
        <v>11111603</v>
      </c>
      <c r="B310" s="63" t="s">
        <v>8422</v>
      </c>
    </row>
    <row r="311" spans="1:2" x14ac:dyDescent="0.25">
      <c r="A311" s="62">
        <v>11111604</v>
      </c>
      <c r="B311" s="63" t="s">
        <v>3794</v>
      </c>
    </row>
    <row r="312" spans="1:2" x14ac:dyDescent="0.25">
      <c r="A312" s="62">
        <v>11111605</v>
      </c>
      <c r="B312" s="63" t="s">
        <v>14645</v>
      </c>
    </row>
    <row r="313" spans="1:2" x14ac:dyDescent="0.25">
      <c r="A313" s="62">
        <v>11111606</v>
      </c>
      <c r="B313" s="63" t="s">
        <v>5742</v>
      </c>
    </row>
    <row r="314" spans="1:2" x14ac:dyDescent="0.25">
      <c r="A314" s="62">
        <v>11111607</v>
      </c>
      <c r="B314" s="63" t="s">
        <v>3341</v>
      </c>
    </row>
    <row r="315" spans="1:2" x14ac:dyDescent="0.25">
      <c r="A315" s="62">
        <v>11111608</v>
      </c>
      <c r="B315" s="63" t="s">
        <v>18596</v>
      </c>
    </row>
    <row r="316" spans="1:2" x14ac:dyDescent="0.25">
      <c r="A316" s="62">
        <v>11111609</v>
      </c>
      <c r="B316" s="63" t="s">
        <v>12866</v>
      </c>
    </row>
    <row r="317" spans="1:2" x14ac:dyDescent="0.25">
      <c r="A317" s="62">
        <v>11111610</v>
      </c>
      <c r="B317" s="63" t="s">
        <v>17675</v>
      </c>
    </row>
    <row r="318" spans="1:2" x14ac:dyDescent="0.25">
      <c r="A318" s="62">
        <v>11111611</v>
      </c>
      <c r="B318" s="63" t="s">
        <v>2502</v>
      </c>
    </row>
    <row r="319" spans="1:2" x14ac:dyDescent="0.25">
      <c r="A319" s="62">
        <v>11111701</v>
      </c>
      <c r="B319" s="63" t="s">
        <v>24</v>
      </c>
    </row>
    <row r="320" spans="1:2" x14ac:dyDescent="0.25">
      <c r="A320" s="62">
        <v>11111801</v>
      </c>
      <c r="B320" s="63" t="s">
        <v>3622</v>
      </c>
    </row>
    <row r="321" spans="1:2" x14ac:dyDescent="0.25">
      <c r="A321" s="62">
        <v>11111802</v>
      </c>
      <c r="B321" s="63" t="s">
        <v>9098</v>
      </c>
    </row>
    <row r="322" spans="1:2" x14ac:dyDescent="0.25">
      <c r="A322" s="62">
        <v>11111803</v>
      </c>
      <c r="B322" s="63" t="s">
        <v>3987</v>
      </c>
    </row>
    <row r="323" spans="1:2" x14ac:dyDescent="0.25">
      <c r="A323" s="62">
        <v>11111804</v>
      </c>
      <c r="B323" s="63" t="s">
        <v>16019</v>
      </c>
    </row>
    <row r="324" spans="1:2" x14ac:dyDescent="0.25">
      <c r="A324" s="62">
        <v>11111805</v>
      </c>
      <c r="B324" s="63" t="s">
        <v>13896</v>
      </c>
    </row>
    <row r="325" spans="1:2" x14ac:dyDescent="0.25">
      <c r="A325" s="62">
        <v>11111806</v>
      </c>
      <c r="B325" s="63" t="s">
        <v>6670</v>
      </c>
    </row>
    <row r="326" spans="1:2" x14ac:dyDescent="0.25">
      <c r="A326" s="62">
        <v>11111807</v>
      </c>
      <c r="B326" s="63" t="s">
        <v>9475</v>
      </c>
    </row>
    <row r="327" spans="1:2" x14ac:dyDescent="0.25">
      <c r="A327" s="62">
        <v>11111808</v>
      </c>
      <c r="B327" s="63" t="s">
        <v>11621</v>
      </c>
    </row>
    <row r="328" spans="1:2" x14ac:dyDescent="0.25">
      <c r="A328" s="62">
        <v>11111809</v>
      </c>
      <c r="B328" s="63" t="s">
        <v>4779</v>
      </c>
    </row>
    <row r="329" spans="1:2" x14ac:dyDescent="0.25">
      <c r="A329" s="62">
        <v>11111810</v>
      </c>
      <c r="B329" s="63" t="s">
        <v>8381</v>
      </c>
    </row>
    <row r="330" spans="1:2" x14ac:dyDescent="0.25">
      <c r="A330" s="62">
        <v>11121502</v>
      </c>
      <c r="B330" s="63" t="s">
        <v>12293</v>
      </c>
    </row>
    <row r="331" spans="1:2" x14ac:dyDescent="0.25">
      <c r="A331" s="62">
        <v>11121503</v>
      </c>
      <c r="B331" s="63" t="s">
        <v>16911</v>
      </c>
    </row>
    <row r="332" spans="1:2" x14ac:dyDescent="0.25">
      <c r="A332" s="62">
        <v>11121603</v>
      </c>
      <c r="B332" s="63" t="s">
        <v>8981</v>
      </c>
    </row>
    <row r="333" spans="1:2" x14ac:dyDescent="0.25">
      <c r="A333" s="62">
        <v>11121604</v>
      </c>
      <c r="B333" s="63" t="s">
        <v>11898</v>
      </c>
    </row>
    <row r="334" spans="1:2" x14ac:dyDescent="0.25">
      <c r="A334" s="62">
        <v>11121605</v>
      </c>
      <c r="B334" s="63" t="s">
        <v>5727</v>
      </c>
    </row>
    <row r="335" spans="1:2" x14ac:dyDescent="0.25">
      <c r="A335" s="62">
        <v>11121606</v>
      </c>
      <c r="B335" s="63" t="s">
        <v>5527</v>
      </c>
    </row>
    <row r="336" spans="1:2" x14ac:dyDescent="0.25">
      <c r="A336" s="62">
        <v>11121607</v>
      </c>
      <c r="B336" s="63" t="s">
        <v>13873</v>
      </c>
    </row>
    <row r="337" spans="1:2" x14ac:dyDescent="0.25">
      <c r="A337" s="62">
        <v>11121608</v>
      </c>
      <c r="B337" s="63" t="s">
        <v>16556</v>
      </c>
    </row>
    <row r="338" spans="1:2" x14ac:dyDescent="0.25">
      <c r="A338" s="62">
        <v>11121609</v>
      </c>
      <c r="B338" s="63" t="s">
        <v>5080</v>
      </c>
    </row>
    <row r="339" spans="1:2" x14ac:dyDescent="0.25">
      <c r="A339" s="62">
        <v>11121610</v>
      </c>
      <c r="B339" s="63" t="s">
        <v>15164</v>
      </c>
    </row>
    <row r="340" spans="1:2" x14ac:dyDescent="0.25">
      <c r="A340" s="62">
        <v>11121611</v>
      </c>
      <c r="B340" s="63" t="s">
        <v>6560</v>
      </c>
    </row>
    <row r="341" spans="1:2" x14ac:dyDescent="0.25">
      <c r="A341" s="62">
        <v>11121612</v>
      </c>
      <c r="B341" s="63" t="s">
        <v>18394</v>
      </c>
    </row>
    <row r="342" spans="1:2" x14ac:dyDescent="0.25">
      <c r="A342" s="62">
        <v>11121701</v>
      </c>
      <c r="B342" s="63" t="s">
        <v>6205</v>
      </c>
    </row>
    <row r="343" spans="1:2" x14ac:dyDescent="0.25">
      <c r="A343" s="62">
        <v>11121702</v>
      </c>
      <c r="B343" s="63" t="s">
        <v>722</v>
      </c>
    </row>
    <row r="344" spans="1:2" x14ac:dyDescent="0.25">
      <c r="A344" s="62">
        <v>11121703</v>
      </c>
      <c r="B344" s="63" t="s">
        <v>4403</v>
      </c>
    </row>
    <row r="345" spans="1:2" x14ac:dyDescent="0.25">
      <c r="A345" s="62">
        <v>11121705</v>
      </c>
      <c r="B345" s="63" t="s">
        <v>10894</v>
      </c>
    </row>
    <row r="346" spans="1:2" x14ac:dyDescent="0.25">
      <c r="A346" s="62">
        <v>11121706</v>
      </c>
      <c r="B346" s="63" t="s">
        <v>10</v>
      </c>
    </row>
    <row r="347" spans="1:2" x14ac:dyDescent="0.25">
      <c r="A347" s="62">
        <v>11121707</v>
      </c>
      <c r="B347" s="63" t="s">
        <v>18592</v>
      </c>
    </row>
    <row r="348" spans="1:2" x14ac:dyDescent="0.25">
      <c r="A348" s="62">
        <v>11121708</v>
      </c>
      <c r="B348" s="63" t="s">
        <v>15606</v>
      </c>
    </row>
    <row r="349" spans="1:2" x14ac:dyDescent="0.25">
      <c r="A349" s="62">
        <v>11121709</v>
      </c>
      <c r="B349" s="63" t="s">
        <v>1501</v>
      </c>
    </row>
    <row r="350" spans="1:2" x14ac:dyDescent="0.25">
      <c r="A350" s="62">
        <v>11121710</v>
      </c>
      <c r="B350" s="63" t="s">
        <v>13835</v>
      </c>
    </row>
    <row r="351" spans="1:2" x14ac:dyDescent="0.25">
      <c r="A351" s="62">
        <v>11121801</v>
      </c>
      <c r="B351" s="63" t="s">
        <v>3156</v>
      </c>
    </row>
    <row r="352" spans="1:2" x14ac:dyDescent="0.25">
      <c r="A352" s="62">
        <v>11121802</v>
      </c>
      <c r="B352" s="63" t="s">
        <v>17404</v>
      </c>
    </row>
    <row r="353" spans="1:2" x14ac:dyDescent="0.25">
      <c r="A353" s="62">
        <v>11121803</v>
      </c>
      <c r="B353" s="63" t="s">
        <v>14624</v>
      </c>
    </row>
    <row r="354" spans="1:2" x14ac:dyDescent="0.25">
      <c r="A354" s="62">
        <v>11121804</v>
      </c>
      <c r="B354" s="63" t="s">
        <v>14116</v>
      </c>
    </row>
    <row r="355" spans="1:2" x14ac:dyDescent="0.25">
      <c r="A355" s="62">
        <v>11121805</v>
      </c>
      <c r="B355" s="63" t="s">
        <v>9471</v>
      </c>
    </row>
    <row r="356" spans="1:2" x14ac:dyDescent="0.25">
      <c r="A356" s="62">
        <v>11121806</v>
      </c>
      <c r="B356" s="63" t="s">
        <v>16916</v>
      </c>
    </row>
    <row r="357" spans="1:2" x14ac:dyDescent="0.25">
      <c r="A357" s="62">
        <v>11121807</v>
      </c>
      <c r="B357" s="63" t="s">
        <v>18775</v>
      </c>
    </row>
    <row r="358" spans="1:2" x14ac:dyDescent="0.25">
      <c r="A358" s="62">
        <v>11121808</v>
      </c>
      <c r="B358" s="63" t="s">
        <v>16287</v>
      </c>
    </row>
    <row r="359" spans="1:2" x14ac:dyDescent="0.25">
      <c r="A359" s="62">
        <v>11121809</v>
      </c>
      <c r="B359" s="63" t="s">
        <v>16692</v>
      </c>
    </row>
    <row r="360" spans="1:2" x14ac:dyDescent="0.25">
      <c r="A360" s="62">
        <v>11121810</v>
      </c>
      <c r="B360" s="63" t="s">
        <v>14279</v>
      </c>
    </row>
    <row r="361" spans="1:2" x14ac:dyDescent="0.25">
      <c r="A361" s="62">
        <v>11121901</v>
      </c>
      <c r="B361" s="63" t="s">
        <v>11430</v>
      </c>
    </row>
    <row r="362" spans="1:2" x14ac:dyDescent="0.25">
      <c r="A362" s="62">
        <v>11131501</v>
      </c>
      <c r="B362" s="63" t="s">
        <v>16364</v>
      </c>
    </row>
    <row r="363" spans="1:2" x14ac:dyDescent="0.25">
      <c r="A363" s="62">
        <v>11131502</v>
      </c>
      <c r="B363" s="63" t="s">
        <v>15077</v>
      </c>
    </row>
    <row r="364" spans="1:2" x14ac:dyDescent="0.25">
      <c r="A364" s="62">
        <v>11131503</v>
      </c>
      <c r="B364" s="63" t="s">
        <v>8525</v>
      </c>
    </row>
    <row r="365" spans="1:2" x14ac:dyDescent="0.25">
      <c r="A365" s="62">
        <v>11131504</v>
      </c>
      <c r="B365" s="63" t="s">
        <v>15785</v>
      </c>
    </row>
    <row r="366" spans="1:2" x14ac:dyDescent="0.25">
      <c r="A366" s="62">
        <v>11131505</v>
      </c>
      <c r="B366" s="63" t="s">
        <v>5014</v>
      </c>
    </row>
    <row r="367" spans="1:2" x14ac:dyDescent="0.25">
      <c r="A367" s="62">
        <v>11131506</v>
      </c>
      <c r="B367" s="63" t="s">
        <v>4619</v>
      </c>
    </row>
    <row r="368" spans="1:2" x14ac:dyDescent="0.25">
      <c r="A368" s="62">
        <v>11131507</v>
      </c>
      <c r="B368" s="63" t="s">
        <v>12870</v>
      </c>
    </row>
    <row r="369" spans="1:2" x14ac:dyDescent="0.25">
      <c r="A369" s="62">
        <v>11131508</v>
      </c>
      <c r="B369" s="63" t="s">
        <v>10719</v>
      </c>
    </row>
    <row r="370" spans="1:2" x14ac:dyDescent="0.25">
      <c r="A370" s="62">
        <v>11131601</v>
      </c>
      <c r="B370" s="63" t="s">
        <v>13053</v>
      </c>
    </row>
    <row r="371" spans="1:2" x14ac:dyDescent="0.25">
      <c r="A371" s="62">
        <v>11131602</v>
      </c>
      <c r="B371" s="63" t="s">
        <v>13776</v>
      </c>
    </row>
    <row r="372" spans="1:2" x14ac:dyDescent="0.25">
      <c r="A372" s="62">
        <v>11131603</v>
      </c>
      <c r="B372" s="63" t="s">
        <v>7845</v>
      </c>
    </row>
    <row r="373" spans="1:2" x14ac:dyDescent="0.25">
      <c r="A373" s="62">
        <v>11131604</v>
      </c>
      <c r="B373" s="63" t="s">
        <v>5833</v>
      </c>
    </row>
    <row r="374" spans="1:2" x14ac:dyDescent="0.25">
      <c r="A374" s="62">
        <v>11131605</v>
      </c>
      <c r="B374" s="63" t="s">
        <v>12116</v>
      </c>
    </row>
    <row r="375" spans="1:2" x14ac:dyDescent="0.25">
      <c r="A375" s="62">
        <v>11131606</v>
      </c>
      <c r="B375" s="63" t="s">
        <v>2255</v>
      </c>
    </row>
    <row r="376" spans="1:2" x14ac:dyDescent="0.25">
      <c r="A376" s="62">
        <v>11131607</v>
      </c>
      <c r="B376" s="63" t="s">
        <v>4072</v>
      </c>
    </row>
    <row r="377" spans="1:2" x14ac:dyDescent="0.25">
      <c r="A377" s="62">
        <v>11131608</v>
      </c>
      <c r="B377" s="63" t="s">
        <v>9717</v>
      </c>
    </row>
    <row r="378" spans="1:2" x14ac:dyDescent="0.25">
      <c r="A378" s="62">
        <v>11141601</v>
      </c>
      <c r="B378" s="63" t="s">
        <v>7407</v>
      </c>
    </row>
    <row r="379" spans="1:2" x14ac:dyDescent="0.25">
      <c r="A379" s="62">
        <v>11141602</v>
      </c>
      <c r="B379" s="63" t="s">
        <v>13398</v>
      </c>
    </row>
    <row r="380" spans="1:2" x14ac:dyDescent="0.25">
      <c r="A380" s="62">
        <v>11141603</v>
      </c>
      <c r="B380" s="63" t="s">
        <v>3607</v>
      </c>
    </row>
    <row r="381" spans="1:2" x14ac:dyDescent="0.25">
      <c r="A381" s="62">
        <v>11141604</v>
      </c>
      <c r="B381" s="63" t="s">
        <v>12571</v>
      </c>
    </row>
    <row r="382" spans="1:2" x14ac:dyDescent="0.25">
      <c r="A382" s="62">
        <v>11141605</v>
      </c>
      <c r="B382" s="63" t="s">
        <v>3413</v>
      </c>
    </row>
    <row r="383" spans="1:2" x14ac:dyDescent="0.25">
      <c r="A383" s="62">
        <v>11141606</v>
      </c>
      <c r="B383" s="63" t="s">
        <v>6762</v>
      </c>
    </row>
    <row r="384" spans="1:2" x14ac:dyDescent="0.25">
      <c r="A384" s="62">
        <v>11141607</v>
      </c>
      <c r="B384" s="63" t="s">
        <v>3522</v>
      </c>
    </row>
    <row r="385" spans="1:2" x14ac:dyDescent="0.25">
      <c r="A385" s="62">
        <v>11141608</v>
      </c>
      <c r="B385" s="63" t="s">
        <v>7641</v>
      </c>
    </row>
    <row r="386" spans="1:2" x14ac:dyDescent="0.25">
      <c r="A386" s="62">
        <v>11141609</v>
      </c>
      <c r="B386" s="63" t="s">
        <v>16827</v>
      </c>
    </row>
    <row r="387" spans="1:2" x14ac:dyDescent="0.25">
      <c r="A387" s="62">
        <v>11141610</v>
      </c>
      <c r="B387" s="63" t="s">
        <v>10942</v>
      </c>
    </row>
    <row r="388" spans="1:2" x14ac:dyDescent="0.25">
      <c r="A388" s="62">
        <v>11141701</v>
      </c>
      <c r="B388" s="63" t="s">
        <v>7430</v>
      </c>
    </row>
    <row r="389" spans="1:2" x14ac:dyDescent="0.25">
      <c r="A389" s="62">
        <v>11141702</v>
      </c>
      <c r="B389" s="63" t="s">
        <v>13805</v>
      </c>
    </row>
    <row r="390" spans="1:2" x14ac:dyDescent="0.25">
      <c r="A390" s="62">
        <v>11151501</v>
      </c>
      <c r="B390" s="63" t="s">
        <v>1742</v>
      </c>
    </row>
    <row r="391" spans="1:2" x14ac:dyDescent="0.25">
      <c r="A391" s="62">
        <v>11151502</v>
      </c>
      <c r="B391" s="63" t="s">
        <v>7310</v>
      </c>
    </row>
    <row r="392" spans="1:2" x14ac:dyDescent="0.25">
      <c r="A392" s="62">
        <v>11151503</v>
      </c>
      <c r="B392" s="63" t="s">
        <v>15966</v>
      </c>
    </row>
    <row r="393" spans="1:2" x14ac:dyDescent="0.25">
      <c r="A393" s="62">
        <v>11151504</v>
      </c>
      <c r="B393" s="63" t="s">
        <v>12332</v>
      </c>
    </row>
    <row r="394" spans="1:2" x14ac:dyDescent="0.25">
      <c r="A394" s="62">
        <v>11151505</v>
      </c>
      <c r="B394" s="63" t="s">
        <v>11805</v>
      </c>
    </row>
    <row r="395" spans="1:2" x14ac:dyDescent="0.25">
      <c r="A395" s="62">
        <v>11151506</v>
      </c>
      <c r="B395" s="63" t="s">
        <v>15444</v>
      </c>
    </row>
    <row r="396" spans="1:2" x14ac:dyDescent="0.25">
      <c r="A396" s="62">
        <v>11151507</v>
      </c>
      <c r="B396" s="63" t="s">
        <v>14574</v>
      </c>
    </row>
    <row r="397" spans="1:2" x14ac:dyDescent="0.25">
      <c r="A397" s="62">
        <v>11151508</v>
      </c>
      <c r="B397" s="63" t="s">
        <v>6919</v>
      </c>
    </row>
    <row r="398" spans="1:2" x14ac:dyDescent="0.25">
      <c r="A398" s="62">
        <v>11151509</v>
      </c>
      <c r="B398" s="63" t="s">
        <v>104</v>
      </c>
    </row>
    <row r="399" spans="1:2" x14ac:dyDescent="0.25">
      <c r="A399" s="62">
        <v>11151510</v>
      </c>
      <c r="B399" s="63" t="s">
        <v>18698</v>
      </c>
    </row>
    <row r="400" spans="1:2" x14ac:dyDescent="0.25">
      <c r="A400" s="62">
        <v>11151511</v>
      </c>
      <c r="B400" s="63" t="s">
        <v>4339</v>
      </c>
    </row>
    <row r="401" spans="1:2" x14ac:dyDescent="0.25">
      <c r="A401" s="62">
        <v>11151512</v>
      </c>
      <c r="B401" s="63" t="s">
        <v>18134</v>
      </c>
    </row>
    <row r="402" spans="1:2" x14ac:dyDescent="0.25">
      <c r="A402" s="62">
        <v>11151513</v>
      </c>
      <c r="B402" s="63" t="s">
        <v>15942</v>
      </c>
    </row>
    <row r="403" spans="1:2" x14ac:dyDescent="0.25">
      <c r="A403" s="62">
        <v>11151514</v>
      </c>
      <c r="B403" s="63" t="s">
        <v>621</v>
      </c>
    </row>
    <row r="404" spans="1:2" x14ac:dyDescent="0.25">
      <c r="A404" s="62">
        <v>11151515</v>
      </c>
      <c r="B404" s="63" t="s">
        <v>15952</v>
      </c>
    </row>
    <row r="405" spans="1:2" x14ac:dyDescent="0.25">
      <c r="A405" s="62">
        <v>11151601</v>
      </c>
      <c r="B405" s="63" t="s">
        <v>16135</v>
      </c>
    </row>
    <row r="406" spans="1:2" x14ac:dyDescent="0.25">
      <c r="A406" s="62">
        <v>11151602</v>
      </c>
      <c r="B406" s="63" t="s">
        <v>18139</v>
      </c>
    </row>
    <row r="407" spans="1:2" x14ac:dyDescent="0.25">
      <c r="A407" s="62">
        <v>11151603</v>
      </c>
      <c r="B407" s="63" t="s">
        <v>17175</v>
      </c>
    </row>
    <row r="408" spans="1:2" x14ac:dyDescent="0.25">
      <c r="A408" s="62">
        <v>11151604</v>
      </c>
      <c r="B408" s="63" t="s">
        <v>2453</v>
      </c>
    </row>
    <row r="409" spans="1:2" x14ac:dyDescent="0.25">
      <c r="A409" s="62">
        <v>11151605</v>
      </c>
      <c r="B409" s="63" t="s">
        <v>1217</v>
      </c>
    </row>
    <row r="410" spans="1:2" x14ac:dyDescent="0.25">
      <c r="A410" s="62">
        <v>11151606</v>
      </c>
      <c r="B410" s="63" t="s">
        <v>13135</v>
      </c>
    </row>
    <row r="411" spans="1:2" x14ac:dyDescent="0.25">
      <c r="A411" s="62">
        <v>11151607</v>
      </c>
      <c r="B411" s="63" t="s">
        <v>3597</v>
      </c>
    </row>
    <row r="412" spans="1:2" x14ac:dyDescent="0.25">
      <c r="A412" s="62">
        <v>11151608</v>
      </c>
      <c r="B412" s="63" t="s">
        <v>6369</v>
      </c>
    </row>
    <row r="413" spans="1:2" x14ac:dyDescent="0.25">
      <c r="A413" s="62">
        <v>11151609</v>
      </c>
      <c r="B413" s="63" t="s">
        <v>8235</v>
      </c>
    </row>
    <row r="414" spans="1:2" x14ac:dyDescent="0.25">
      <c r="A414" s="62">
        <v>11151610</v>
      </c>
      <c r="B414" s="63" t="s">
        <v>7999</v>
      </c>
    </row>
    <row r="415" spans="1:2" x14ac:dyDescent="0.25">
      <c r="A415" s="62">
        <v>11151611</v>
      </c>
      <c r="B415" s="63" t="s">
        <v>2310</v>
      </c>
    </row>
    <row r="416" spans="1:2" x14ac:dyDescent="0.25">
      <c r="A416" s="62">
        <v>11151612</v>
      </c>
      <c r="B416" s="63" t="s">
        <v>14826</v>
      </c>
    </row>
    <row r="417" spans="1:2" x14ac:dyDescent="0.25">
      <c r="A417" s="62">
        <v>11151701</v>
      </c>
      <c r="B417" s="63" t="s">
        <v>13865</v>
      </c>
    </row>
    <row r="418" spans="1:2" x14ac:dyDescent="0.25">
      <c r="A418" s="62">
        <v>11151702</v>
      </c>
      <c r="B418" s="63" t="s">
        <v>16995</v>
      </c>
    </row>
    <row r="419" spans="1:2" x14ac:dyDescent="0.25">
      <c r="A419" s="62">
        <v>11151703</v>
      </c>
      <c r="B419" s="63" t="s">
        <v>10843</v>
      </c>
    </row>
    <row r="420" spans="1:2" x14ac:dyDescent="0.25">
      <c r="A420" s="62">
        <v>11151704</v>
      </c>
      <c r="B420" s="63" t="s">
        <v>489</v>
      </c>
    </row>
    <row r="421" spans="1:2" x14ac:dyDescent="0.25">
      <c r="A421" s="62">
        <v>11151705</v>
      </c>
      <c r="B421" s="63" t="s">
        <v>2805</v>
      </c>
    </row>
    <row r="422" spans="1:2" x14ac:dyDescent="0.25">
      <c r="A422" s="62">
        <v>11151706</v>
      </c>
      <c r="B422" s="63" t="s">
        <v>5533</v>
      </c>
    </row>
    <row r="423" spans="1:2" x14ac:dyDescent="0.25">
      <c r="A423" s="62">
        <v>11151708</v>
      </c>
      <c r="B423" s="63" t="s">
        <v>17201</v>
      </c>
    </row>
    <row r="424" spans="1:2" x14ac:dyDescent="0.25">
      <c r="A424" s="62">
        <v>11151709</v>
      </c>
      <c r="B424" s="63" t="s">
        <v>16064</v>
      </c>
    </row>
    <row r="425" spans="1:2" x14ac:dyDescent="0.25">
      <c r="A425" s="62">
        <v>11151710</v>
      </c>
      <c r="B425" s="63" t="s">
        <v>2902</v>
      </c>
    </row>
    <row r="426" spans="1:2" x14ac:dyDescent="0.25">
      <c r="A426" s="62">
        <v>11151711</v>
      </c>
      <c r="B426" s="63" t="s">
        <v>8190</v>
      </c>
    </row>
    <row r="427" spans="1:2" x14ac:dyDescent="0.25">
      <c r="A427" s="62">
        <v>11151712</v>
      </c>
      <c r="B427" s="63" t="s">
        <v>13006</v>
      </c>
    </row>
    <row r="428" spans="1:2" x14ac:dyDescent="0.25">
      <c r="A428" s="62">
        <v>11151713</v>
      </c>
      <c r="B428" s="63" t="s">
        <v>11004</v>
      </c>
    </row>
    <row r="429" spans="1:2" x14ac:dyDescent="0.25">
      <c r="A429" s="62">
        <v>11151714</v>
      </c>
      <c r="B429" s="63" t="s">
        <v>11237</v>
      </c>
    </row>
    <row r="430" spans="1:2" x14ac:dyDescent="0.25">
      <c r="A430" s="62">
        <v>11151715</v>
      </c>
      <c r="B430" s="63" t="s">
        <v>15756</v>
      </c>
    </row>
    <row r="431" spans="1:2" x14ac:dyDescent="0.25">
      <c r="A431" s="62">
        <v>11161501</v>
      </c>
      <c r="B431" s="63" t="s">
        <v>5209</v>
      </c>
    </row>
    <row r="432" spans="1:2" x14ac:dyDescent="0.25">
      <c r="A432" s="62">
        <v>11161502</v>
      </c>
      <c r="B432" s="63" t="s">
        <v>7388</v>
      </c>
    </row>
    <row r="433" spans="1:2" x14ac:dyDescent="0.25">
      <c r="A433" s="62">
        <v>11161503</v>
      </c>
      <c r="B433" s="63" t="s">
        <v>15915</v>
      </c>
    </row>
    <row r="434" spans="1:2" x14ac:dyDescent="0.25">
      <c r="A434" s="62">
        <v>11161504</v>
      </c>
      <c r="B434" s="63" t="s">
        <v>13176</v>
      </c>
    </row>
    <row r="435" spans="1:2" x14ac:dyDescent="0.25">
      <c r="A435" s="62">
        <v>11161601</v>
      </c>
      <c r="B435" s="63" t="s">
        <v>8775</v>
      </c>
    </row>
    <row r="436" spans="1:2" x14ac:dyDescent="0.25">
      <c r="A436" s="62">
        <v>11161602</v>
      </c>
      <c r="B436" s="63" t="s">
        <v>10427</v>
      </c>
    </row>
    <row r="437" spans="1:2" x14ac:dyDescent="0.25">
      <c r="A437" s="62">
        <v>11161603</v>
      </c>
      <c r="B437" s="63" t="s">
        <v>18766</v>
      </c>
    </row>
    <row r="438" spans="1:2" x14ac:dyDescent="0.25">
      <c r="A438" s="62">
        <v>11161604</v>
      </c>
      <c r="B438" s="63" t="s">
        <v>1323</v>
      </c>
    </row>
    <row r="439" spans="1:2" x14ac:dyDescent="0.25">
      <c r="A439" s="62">
        <v>11161701</v>
      </c>
      <c r="B439" s="63" t="s">
        <v>1561</v>
      </c>
    </row>
    <row r="440" spans="1:2" x14ac:dyDescent="0.25">
      <c r="A440" s="62">
        <v>11161702</v>
      </c>
      <c r="B440" s="63" t="s">
        <v>17038</v>
      </c>
    </row>
    <row r="441" spans="1:2" x14ac:dyDescent="0.25">
      <c r="A441" s="62">
        <v>11161703</v>
      </c>
      <c r="B441" s="63" t="s">
        <v>15040</v>
      </c>
    </row>
    <row r="442" spans="1:2" x14ac:dyDescent="0.25">
      <c r="A442" s="62">
        <v>11161704</v>
      </c>
      <c r="B442" s="63" t="s">
        <v>6896</v>
      </c>
    </row>
    <row r="443" spans="1:2" x14ac:dyDescent="0.25">
      <c r="A443" s="62">
        <v>11161705</v>
      </c>
      <c r="B443" s="63" t="s">
        <v>8729</v>
      </c>
    </row>
    <row r="444" spans="1:2" x14ac:dyDescent="0.25">
      <c r="A444" s="62">
        <v>11161801</v>
      </c>
      <c r="B444" s="63" t="s">
        <v>17778</v>
      </c>
    </row>
    <row r="445" spans="1:2" x14ac:dyDescent="0.25">
      <c r="A445" s="62">
        <v>11161802</v>
      </c>
      <c r="B445" s="63" t="s">
        <v>4894</v>
      </c>
    </row>
    <row r="446" spans="1:2" x14ac:dyDescent="0.25">
      <c r="A446" s="62">
        <v>11161803</v>
      </c>
      <c r="B446" s="63" t="s">
        <v>16768</v>
      </c>
    </row>
    <row r="447" spans="1:2" x14ac:dyDescent="0.25">
      <c r="A447" s="62">
        <v>11161804</v>
      </c>
      <c r="B447" s="63" t="s">
        <v>9873</v>
      </c>
    </row>
    <row r="448" spans="1:2" x14ac:dyDescent="0.25">
      <c r="A448" s="62">
        <v>11161805</v>
      </c>
      <c r="B448" s="63" t="s">
        <v>14340</v>
      </c>
    </row>
    <row r="449" spans="1:2" x14ac:dyDescent="0.25">
      <c r="A449" s="62">
        <v>11162001</v>
      </c>
      <c r="B449" s="63" t="s">
        <v>16855</v>
      </c>
    </row>
    <row r="450" spans="1:2" x14ac:dyDescent="0.25">
      <c r="A450" s="62">
        <v>11162002</v>
      </c>
      <c r="B450" s="63" t="s">
        <v>13162</v>
      </c>
    </row>
    <row r="451" spans="1:2" x14ac:dyDescent="0.25">
      <c r="A451" s="62">
        <v>11162003</v>
      </c>
      <c r="B451" s="63" t="s">
        <v>7951</v>
      </c>
    </row>
    <row r="452" spans="1:2" x14ac:dyDescent="0.25">
      <c r="A452" s="62">
        <v>11162101</v>
      </c>
      <c r="B452" s="63" t="s">
        <v>1715</v>
      </c>
    </row>
    <row r="453" spans="1:2" x14ac:dyDescent="0.25">
      <c r="A453" s="62">
        <v>11162102</v>
      </c>
      <c r="B453" s="63" t="s">
        <v>11974</v>
      </c>
    </row>
    <row r="454" spans="1:2" x14ac:dyDescent="0.25">
      <c r="A454" s="62">
        <v>11162104</v>
      </c>
      <c r="B454" s="63" t="s">
        <v>9942</v>
      </c>
    </row>
    <row r="455" spans="1:2" x14ac:dyDescent="0.25">
      <c r="A455" s="62">
        <v>11162105</v>
      </c>
      <c r="B455" s="63" t="s">
        <v>2905</v>
      </c>
    </row>
    <row r="456" spans="1:2" x14ac:dyDescent="0.25">
      <c r="A456" s="62">
        <v>11162107</v>
      </c>
      <c r="B456" s="63" t="s">
        <v>12021</v>
      </c>
    </row>
    <row r="457" spans="1:2" x14ac:dyDescent="0.25">
      <c r="A457" s="62">
        <v>11162108</v>
      </c>
      <c r="B457" s="63" t="s">
        <v>8912</v>
      </c>
    </row>
    <row r="458" spans="1:2" x14ac:dyDescent="0.25">
      <c r="A458" s="62">
        <v>11162109</v>
      </c>
      <c r="B458" s="63" t="s">
        <v>15662</v>
      </c>
    </row>
    <row r="459" spans="1:2" x14ac:dyDescent="0.25">
      <c r="A459" s="62">
        <v>11162110</v>
      </c>
      <c r="B459" s="63" t="s">
        <v>3725</v>
      </c>
    </row>
    <row r="460" spans="1:2" x14ac:dyDescent="0.25">
      <c r="A460" s="62">
        <v>11162111</v>
      </c>
      <c r="B460" s="63" t="s">
        <v>15113</v>
      </c>
    </row>
    <row r="461" spans="1:2" x14ac:dyDescent="0.25">
      <c r="A461" s="62">
        <v>11162112</v>
      </c>
      <c r="B461" s="63" t="s">
        <v>13464</v>
      </c>
    </row>
    <row r="462" spans="1:2" x14ac:dyDescent="0.25">
      <c r="A462" s="62">
        <v>11162113</v>
      </c>
      <c r="B462" s="63" t="s">
        <v>18785</v>
      </c>
    </row>
    <row r="463" spans="1:2" x14ac:dyDescent="0.25">
      <c r="A463" s="62">
        <v>11162114</v>
      </c>
      <c r="B463" s="63" t="s">
        <v>15818</v>
      </c>
    </row>
    <row r="464" spans="1:2" x14ac:dyDescent="0.25">
      <c r="A464" s="62">
        <v>11162115</v>
      </c>
      <c r="B464" s="63" t="s">
        <v>7234</v>
      </c>
    </row>
    <row r="465" spans="1:2" x14ac:dyDescent="0.25">
      <c r="A465" s="62">
        <v>11162116</v>
      </c>
      <c r="B465" s="63" t="s">
        <v>4665</v>
      </c>
    </row>
    <row r="466" spans="1:2" x14ac:dyDescent="0.25">
      <c r="A466" s="62">
        <v>11162117</v>
      </c>
      <c r="B466" s="63" t="s">
        <v>12340</v>
      </c>
    </row>
    <row r="467" spans="1:2" x14ac:dyDescent="0.25">
      <c r="A467" s="62">
        <v>11162118</v>
      </c>
      <c r="B467" s="63" t="s">
        <v>10796</v>
      </c>
    </row>
    <row r="468" spans="1:2" x14ac:dyDescent="0.25">
      <c r="A468" s="62">
        <v>11162119</v>
      </c>
      <c r="B468" s="63" t="s">
        <v>8927</v>
      </c>
    </row>
    <row r="469" spans="1:2" x14ac:dyDescent="0.25">
      <c r="A469" s="62">
        <v>11162120</v>
      </c>
      <c r="B469" s="63" t="s">
        <v>4375</v>
      </c>
    </row>
    <row r="470" spans="1:2" x14ac:dyDescent="0.25">
      <c r="A470" s="62">
        <v>11162121</v>
      </c>
      <c r="B470" s="63" t="s">
        <v>9420</v>
      </c>
    </row>
    <row r="471" spans="1:2" x14ac:dyDescent="0.25">
      <c r="A471" s="62">
        <v>11162122</v>
      </c>
      <c r="B471" s="63" t="s">
        <v>11155</v>
      </c>
    </row>
    <row r="472" spans="1:2" x14ac:dyDescent="0.25">
      <c r="A472" s="62">
        <v>11162123</v>
      </c>
      <c r="B472" s="63" t="s">
        <v>6872</v>
      </c>
    </row>
    <row r="473" spans="1:2" x14ac:dyDescent="0.25">
      <c r="A473" s="62">
        <v>11162124</v>
      </c>
      <c r="B473" s="63" t="s">
        <v>11869</v>
      </c>
    </row>
    <row r="474" spans="1:2" x14ac:dyDescent="0.25">
      <c r="A474" s="62">
        <v>11162125</v>
      </c>
      <c r="B474" s="63" t="s">
        <v>13650</v>
      </c>
    </row>
    <row r="475" spans="1:2" x14ac:dyDescent="0.25">
      <c r="A475" s="62">
        <v>11162126</v>
      </c>
      <c r="B475" s="63" t="s">
        <v>5097</v>
      </c>
    </row>
    <row r="476" spans="1:2" x14ac:dyDescent="0.25">
      <c r="A476" s="62">
        <v>11162127</v>
      </c>
      <c r="B476" s="63" t="s">
        <v>1683</v>
      </c>
    </row>
    <row r="477" spans="1:2" x14ac:dyDescent="0.25">
      <c r="A477" s="62">
        <v>11162128</v>
      </c>
      <c r="B477" s="63" t="s">
        <v>6696</v>
      </c>
    </row>
    <row r="478" spans="1:2" x14ac:dyDescent="0.25">
      <c r="A478" s="62">
        <v>11162129</v>
      </c>
      <c r="B478" s="63" t="s">
        <v>2457</v>
      </c>
    </row>
    <row r="479" spans="1:2" x14ac:dyDescent="0.25">
      <c r="A479" s="62">
        <v>11162130</v>
      </c>
      <c r="B479" s="63" t="s">
        <v>1510</v>
      </c>
    </row>
    <row r="480" spans="1:2" x14ac:dyDescent="0.25">
      <c r="A480" s="62">
        <v>11162131</v>
      </c>
      <c r="B480" s="63" t="s">
        <v>5088</v>
      </c>
    </row>
    <row r="481" spans="1:2" x14ac:dyDescent="0.25">
      <c r="A481" s="62">
        <v>11162201</v>
      </c>
      <c r="B481" s="63" t="s">
        <v>4241</v>
      </c>
    </row>
    <row r="482" spans="1:2" x14ac:dyDescent="0.25">
      <c r="A482" s="62">
        <v>11162202</v>
      </c>
      <c r="B482" s="63" t="s">
        <v>2021</v>
      </c>
    </row>
    <row r="483" spans="1:2" x14ac:dyDescent="0.25">
      <c r="A483" s="62">
        <v>11162301</v>
      </c>
      <c r="B483" s="63" t="s">
        <v>12753</v>
      </c>
    </row>
    <row r="484" spans="1:2" x14ac:dyDescent="0.25">
      <c r="A484" s="62">
        <v>11162302</v>
      </c>
      <c r="B484" s="63" t="s">
        <v>3928</v>
      </c>
    </row>
    <row r="485" spans="1:2" x14ac:dyDescent="0.25">
      <c r="A485" s="62">
        <v>11162303</v>
      </c>
      <c r="B485" s="63" t="s">
        <v>17540</v>
      </c>
    </row>
    <row r="486" spans="1:2" x14ac:dyDescent="0.25">
      <c r="A486" s="62">
        <v>11162304</v>
      </c>
      <c r="B486" s="63" t="s">
        <v>5924</v>
      </c>
    </row>
    <row r="487" spans="1:2" x14ac:dyDescent="0.25">
      <c r="A487" s="62">
        <v>11162305</v>
      </c>
      <c r="B487" s="63" t="s">
        <v>1935</v>
      </c>
    </row>
    <row r="488" spans="1:2" x14ac:dyDescent="0.25">
      <c r="A488" s="62">
        <v>11162306</v>
      </c>
      <c r="B488" s="63" t="s">
        <v>17864</v>
      </c>
    </row>
    <row r="489" spans="1:2" x14ac:dyDescent="0.25">
      <c r="A489" s="62">
        <v>11162307</v>
      </c>
      <c r="B489" s="63" t="s">
        <v>4718</v>
      </c>
    </row>
    <row r="490" spans="1:2" x14ac:dyDescent="0.25">
      <c r="A490" s="62">
        <v>11162308</v>
      </c>
      <c r="B490" s="63" t="s">
        <v>801</v>
      </c>
    </row>
    <row r="491" spans="1:2" x14ac:dyDescent="0.25">
      <c r="A491" s="62">
        <v>11162309</v>
      </c>
      <c r="B491" s="63" t="s">
        <v>18737</v>
      </c>
    </row>
    <row r="492" spans="1:2" x14ac:dyDescent="0.25">
      <c r="A492" s="62">
        <v>11162310</v>
      </c>
      <c r="B492" s="63" t="s">
        <v>14350</v>
      </c>
    </row>
    <row r="493" spans="1:2" x14ac:dyDescent="0.25">
      <c r="A493" s="62">
        <v>11162311</v>
      </c>
      <c r="B493" s="63" t="s">
        <v>2112</v>
      </c>
    </row>
    <row r="494" spans="1:2" x14ac:dyDescent="0.25">
      <c r="A494" s="62">
        <v>11171501</v>
      </c>
      <c r="B494" s="63" t="s">
        <v>17705</v>
      </c>
    </row>
    <row r="495" spans="1:2" x14ac:dyDescent="0.25">
      <c r="A495" s="62">
        <v>11171601</v>
      </c>
      <c r="B495" s="63" t="s">
        <v>802</v>
      </c>
    </row>
    <row r="496" spans="1:2" x14ac:dyDescent="0.25">
      <c r="A496" s="62">
        <v>11171602</v>
      </c>
      <c r="B496" s="63" t="s">
        <v>647</v>
      </c>
    </row>
    <row r="497" spans="1:2" x14ac:dyDescent="0.25">
      <c r="A497" s="62">
        <v>11171603</v>
      </c>
      <c r="B497" s="63" t="s">
        <v>14593</v>
      </c>
    </row>
    <row r="498" spans="1:2" x14ac:dyDescent="0.25">
      <c r="A498" s="62">
        <v>11171701</v>
      </c>
      <c r="B498" s="63" t="s">
        <v>11168</v>
      </c>
    </row>
    <row r="499" spans="1:2" x14ac:dyDescent="0.25">
      <c r="A499" s="62">
        <v>11171702</v>
      </c>
      <c r="B499" s="63" t="s">
        <v>7644</v>
      </c>
    </row>
    <row r="500" spans="1:2" x14ac:dyDescent="0.25">
      <c r="A500" s="62">
        <v>11171801</v>
      </c>
      <c r="B500" s="63" t="s">
        <v>7548</v>
      </c>
    </row>
    <row r="501" spans="1:2" x14ac:dyDescent="0.25">
      <c r="A501" s="62">
        <v>11171901</v>
      </c>
      <c r="B501" s="63" t="s">
        <v>12660</v>
      </c>
    </row>
    <row r="502" spans="1:2" x14ac:dyDescent="0.25">
      <c r="A502" s="62">
        <v>11172001</v>
      </c>
      <c r="B502" s="63" t="s">
        <v>2612</v>
      </c>
    </row>
    <row r="503" spans="1:2" x14ac:dyDescent="0.25">
      <c r="A503" s="62">
        <v>11172101</v>
      </c>
      <c r="B503" s="63" t="s">
        <v>12962</v>
      </c>
    </row>
    <row r="504" spans="1:2" x14ac:dyDescent="0.25">
      <c r="A504" s="62">
        <v>11181501</v>
      </c>
      <c r="B504" s="63" t="s">
        <v>17302</v>
      </c>
    </row>
    <row r="505" spans="1:2" x14ac:dyDescent="0.25">
      <c r="A505" s="62">
        <v>11191501</v>
      </c>
      <c r="B505" s="63" t="s">
        <v>2556</v>
      </c>
    </row>
    <row r="506" spans="1:2" x14ac:dyDescent="0.25">
      <c r="A506" s="62">
        <v>11191502</v>
      </c>
      <c r="B506" s="63" t="s">
        <v>16299</v>
      </c>
    </row>
    <row r="507" spans="1:2" x14ac:dyDescent="0.25">
      <c r="A507" s="62">
        <v>11191503</v>
      </c>
      <c r="B507" s="63" t="s">
        <v>3922</v>
      </c>
    </row>
    <row r="508" spans="1:2" x14ac:dyDescent="0.25">
      <c r="A508" s="62">
        <v>11191504</v>
      </c>
      <c r="B508" s="63" t="s">
        <v>17466</v>
      </c>
    </row>
    <row r="509" spans="1:2" x14ac:dyDescent="0.25">
      <c r="A509" s="62">
        <v>11191505</v>
      </c>
      <c r="B509" s="63" t="s">
        <v>2793</v>
      </c>
    </row>
    <row r="510" spans="1:2" x14ac:dyDescent="0.25">
      <c r="A510" s="62">
        <v>11191601</v>
      </c>
      <c r="B510" s="63" t="s">
        <v>2605</v>
      </c>
    </row>
    <row r="511" spans="1:2" x14ac:dyDescent="0.25">
      <c r="A511" s="62">
        <v>11191602</v>
      </c>
      <c r="B511" s="63" t="s">
        <v>2686</v>
      </c>
    </row>
    <row r="512" spans="1:2" x14ac:dyDescent="0.25">
      <c r="A512" s="62">
        <v>11191603</v>
      </c>
      <c r="B512" s="63" t="s">
        <v>2284</v>
      </c>
    </row>
    <row r="513" spans="1:2" x14ac:dyDescent="0.25">
      <c r="A513" s="62">
        <v>11191604</v>
      </c>
      <c r="B513" s="63" t="s">
        <v>9273</v>
      </c>
    </row>
    <row r="514" spans="1:2" x14ac:dyDescent="0.25">
      <c r="A514" s="62">
        <v>11191605</v>
      </c>
      <c r="B514" s="63" t="s">
        <v>16006</v>
      </c>
    </row>
    <row r="515" spans="1:2" x14ac:dyDescent="0.25">
      <c r="A515" s="62">
        <v>11191606</v>
      </c>
      <c r="B515" s="63" t="s">
        <v>15947</v>
      </c>
    </row>
    <row r="516" spans="1:2" x14ac:dyDescent="0.25">
      <c r="A516" s="62">
        <v>11191701</v>
      </c>
      <c r="B516" s="63" t="s">
        <v>12882</v>
      </c>
    </row>
    <row r="517" spans="1:2" x14ac:dyDescent="0.25">
      <c r="A517" s="62">
        <v>11191702</v>
      </c>
      <c r="B517" s="63" t="s">
        <v>2445</v>
      </c>
    </row>
    <row r="518" spans="1:2" x14ac:dyDescent="0.25">
      <c r="A518" s="62">
        <v>12131501</v>
      </c>
      <c r="B518" s="63" t="s">
        <v>16562</v>
      </c>
    </row>
    <row r="519" spans="1:2" x14ac:dyDescent="0.25">
      <c r="A519" s="62">
        <v>12131502</v>
      </c>
      <c r="B519" s="63" t="s">
        <v>9352</v>
      </c>
    </row>
    <row r="520" spans="1:2" x14ac:dyDescent="0.25">
      <c r="A520" s="62">
        <v>12131503</v>
      </c>
      <c r="B520" s="63" t="s">
        <v>6996</v>
      </c>
    </row>
    <row r="521" spans="1:2" x14ac:dyDescent="0.25">
      <c r="A521" s="62">
        <v>12131504</v>
      </c>
      <c r="B521" s="63" t="s">
        <v>3259</v>
      </c>
    </row>
    <row r="522" spans="1:2" x14ac:dyDescent="0.25">
      <c r="A522" s="62">
        <v>12131505</v>
      </c>
      <c r="B522" s="63" t="s">
        <v>17192</v>
      </c>
    </row>
    <row r="523" spans="1:2" x14ac:dyDescent="0.25">
      <c r="A523" s="62">
        <v>12131506</v>
      </c>
      <c r="B523" s="63" t="s">
        <v>4609</v>
      </c>
    </row>
    <row r="524" spans="1:2" x14ac:dyDescent="0.25">
      <c r="A524" s="62">
        <v>12131507</v>
      </c>
      <c r="B524" s="63" t="s">
        <v>9578</v>
      </c>
    </row>
    <row r="525" spans="1:2" x14ac:dyDescent="0.25">
      <c r="A525" s="62">
        <v>12131508</v>
      </c>
      <c r="B525" s="63" t="s">
        <v>2388</v>
      </c>
    </row>
    <row r="526" spans="1:2" x14ac:dyDescent="0.25">
      <c r="A526" s="62">
        <v>12131601</v>
      </c>
      <c r="B526" s="63" t="s">
        <v>18729</v>
      </c>
    </row>
    <row r="527" spans="1:2" x14ac:dyDescent="0.25">
      <c r="A527" s="62">
        <v>12131602</v>
      </c>
      <c r="B527" s="63" t="s">
        <v>9025</v>
      </c>
    </row>
    <row r="528" spans="1:2" x14ac:dyDescent="0.25">
      <c r="A528" s="62">
        <v>12131603</v>
      </c>
      <c r="B528" s="63" t="s">
        <v>4749</v>
      </c>
    </row>
    <row r="529" spans="1:2" x14ac:dyDescent="0.25">
      <c r="A529" s="62">
        <v>12131604</v>
      </c>
      <c r="B529" s="63" t="s">
        <v>6998</v>
      </c>
    </row>
    <row r="530" spans="1:2" x14ac:dyDescent="0.25">
      <c r="A530" s="62">
        <v>12131605</v>
      </c>
      <c r="B530" s="63" t="s">
        <v>1397</v>
      </c>
    </row>
    <row r="531" spans="1:2" x14ac:dyDescent="0.25">
      <c r="A531" s="62">
        <v>12131701</v>
      </c>
      <c r="B531" s="63" t="s">
        <v>5231</v>
      </c>
    </row>
    <row r="532" spans="1:2" x14ac:dyDescent="0.25">
      <c r="A532" s="62">
        <v>12131702</v>
      </c>
      <c r="B532" s="63" t="s">
        <v>6576</v>
      </c>
    </row>
    <row r="533" spans="1:2" x14ac:dyDescent="0.25">
      <c r="A533" s="62">
        <v>12131703</v>
      </c>
      <c r="B533" s="63" t="s">
        <v>9498</v>
      </c>
    </row>
    <row r="534" spans="1:2" x14ac:dyDescent="0.25">
      <c r="A534" s="62">
        <v>12131704</v>
      </c>
      <c r="B534" s="63" t="s">
        <v>1183</v>
      </c>
    </row>
    <row r="535" spans="1:2" x14ac:dyDescent="0.25">
      <c r="A535" s="62">
        <v>12131705</v>
      </c>
      <c r="B535" s="63" t="s">
        <v>11750</v>
      </c>
    </row>
    <row r="536" spans="1:2" x14ac:dyDescent="0.25">
      <c r="A536" s="62">
        <v>12131706</v>
      </c>
      <c r="B536" s="63" t="s">
        <v>4393</v>
      </c>
    </row>
    <row r="537" spans="1:2" x14ac:dyDescent="0.25">
      <c r="A537" s="62">
        <v>12131707</v>
      </c>
      <c r="B537" s="63" t="s">
        <v>5374</v>
      </c>
    </row>
    <row r="538" spans="1:2" x14ac:dyDescent="0.25">
      <c r="A538" s="62">
        <v>12131708</v>
      </c>
      <c r="B538" s="63" t="s">
        <v>9041</v>
      </c>
    </row>
    <row r="539" spans="1:2" x14ac:dyDescent="0.25">
      <c r="A539" s="62">
        <v>12131801</v>
      </c>
      <c r="B539" s="63" t="s">
        <v>15599</v>
      </c>
    </row>
    <row r="540" spans="1:2" x14ac:dyDescent="0.25">
      <c r="A540" s="62">
        <v>12131802</v>
      </c>
      <c r="B540" s="63" t="s">
        <v>1885</v>
      </c>
    </row>
    <row r="541" spans="1:2" x14ac:dyDescent="0.25">
      <c r="A541" s="62">
        <v>12131803</v>
      </c>
      <c r="B541" s="63" t="s">
        <v>577</v>
      </c>
    </row>
    <row r="542" spans="1:2" x14ac:dyDescent="0.25">
      <c r="A542" s="62">
        <v>12131804</v>
      </c>
      <c r="B542" s="63" t="s">
        <v>5420</v>
      </c>
    </row>
    <row r="543" spans="1:2" x14ac:dyDescent="0.25">
      <c r="A543" s="62">
        <v>12131805</v>
      </c>
      <c r="B543" s="63" t="s">
        <v>17733</v>
      </c>
    </row>
    <row r="544" spans="1:2" x14ac:dyDescent="0.25">
      <c r="A544" s="62">
        <v>12131806</v>
      </c>
      <c r="B544" s="63" t="s">
        <v>15647</v>
      </c>
    </row>
    <row r="545" spans="1:2" x14ac:dyDescent="0.25">
      <c r="A545" s="62">
        <v>12141501</v>
      </c>
      <c r="B545" s="63" t="s">
        <v>17161</v>
      </c>
    </row>
    <row r="546" spans="1:2" x14ac:dyDescent="0.25">
      <c r="A546" s="62">
        <v>12141502</v>
      </c>
      <c r="B546" s="63" t="s">
        <v>8889</v>
      </c>
    </row>
    <row r="547" spans="1:2" x14ac:dyDescent="0.25">
      <c r="A547" s="62">
        <v>12141503</v>
      </c>
      <c r="B547" s="63" t="s">
        <v>18313</v>
      </c>
    </row>
    <row r="548" spans="1:2" x14ac:dyDescent="0.25">
      <c r="A548" s="62">
        <v>12141504</v>
      </c>
      <c r="B548" s="63" t="s">
        <v>3424</v>
      </c>
    </row>
    <row r="549" spans="1:2" x14ac:dyDescent="0.25">
      <c r="A549" s="62">
        <v>12141505</v>
      </c>
      <c r="B549" s="63" t="s">
        <v>5255</v>
      </c>
    </row>
    <row r="550" spans="1:2" x14ac:dyDescent="0.25">
      <c r="A550" s="62">
        <v>12141506</v>
      </c>
      <c r="B550" s="63" t="s">
        <v>16563</v>
      </c>
    </row>
    <row r="551" spans="1:2" x14ac:dyDescent="0.25">
      <c r="A551" s="62">
        <v>12141601</v>
      </c>
      <c r="B551" s="63" t="s">
        <v>14830</v>
      </c>
    </row>
    <row r="552" spans="1:2" x14ac:dyDescent="0.25">
      <c r="A552" s="62">
        <v>12141602</v>
      </c>
      <c r="B552" s="63" t="s">
        <v>1589</v>
      </c>
    </row>
    <row r="553" spans="1:2" x14ac:dyDescent="0.25">
      <c r="A553" s="62">
        <v>12141603</v>
      </c>
      <c r="B553" s="63" t="s">
        <v>15406</v>
      </c>
    </row>
    <row r="554" spans="1:2" x14ac:dyDescent="0.25">
      <c r="A554" s="62">
        <v>12141604</v>
      </c>
      <c r="B554" s="63" t="s">
        <v>16921</v>
      </c>
    </row>
    <row r="555" spans="1:2" x14ac:dyDescent="0.25">
      <c r="A555" s="62">
        <v>12141605</v>
      </c>
      <c r="B555" s="63" t="s">
        <v>15061</v>
      </c>
    </row>
    <row r="556" spans="1:2" x14ac:dyDescent="0.25">
      <c r="A556" s="62">
        <v>12141606</v>
      </c>
      <c r="B556" s="63" t="s">
        <v>8378</v>
      </c>
    </row>
    <row r="557" spans="1:2" x14ac:dyDescent="0.25">
      <c r="A557" s="62">
        <v>12141607</v>
      </c>
      <c r="B557" s="63" t="s">
        <v>18412</v>
      </c>
    </row>
    <row r="558" spans="1:2" x14ac:dyDescent="0.25">
      <c r="A558" s="62">
        <v>12141608</v>
      </c>
      <c r="B558" s="63" t="s">
        <v>12775</v>
      </c>
    </row>
    <row r="559" spans="1:2" x14ac:dyDescent="0.25">
      <c r="A559" s="62">
        <v>12141609</v>
      </c>
      <c r="B559" s="63" t="s">
        <v>13869</v>
      </c>
    </row>
    <row r="560" spans="1:2" x14ac:dyDescent="0.25">
      <c r="A560" s="62">
        <v>12141610</v>
      </c>
      <c r="B560" s="63" t="s">
        <v>6305</v>
      </c>
    </row>
    <row r="561" spans="1:2" x14ac:dyDescent="0.25">
      <c r="A561" s="62">
        <v>12141611</v>
      </c>
      <c r="B561" s="63" t="s">
        <v>6911</v>
      </c>
    </row>
    <row r="562" spans="1:2" x14ac:dyDescent="0.25">
      <c r="A562" s="62">
        <v>12141612</v>
      </c>
      <c r="B562" s="63" t="s">
        <v>5154</v>
      </c>
    </row>
    <row r="563" spans="1:2" x14ac:dyDescent="0.25">
      <c r="A563" s="62">
        <v>12141613</v>
      </c>
      <c r="B563" s="63" t="s">
        <v>9564</v>
      </c>
    </row>
    <row r="564" spans="1:2" x14ac:dyDescent="0.25">
      <c r="A564" s="62">
        <v>12141614</v>
      </c>
      <c r="B564" s="63" t="s">
        <v>13138</v>
      </c>
    </row>
    <row r="565" spans="1:2" x14ac:dyDescent="0.25">
      <c r="A565" s="62">
        <v>12141615</v>
      </c>
      <c r="B565" s="63" t="s">
        <v>15698</v>
      </c>
    </row>
    <row r="566" spans="1:2" x14ac:dyDescent="0.25">
      <c r="A566" s="62">
        <v>12141616</v>
      </c>
      <c r="B566" s="63" t="s">
        <v>7722</v>
      </c>
    </row>
    <row r="567" spans="1:2" x14ac:dyDescent="0.25">
      <c r="A567" s="62">
        <v>12141617</v>
      </c>
      <c r="B567" s="63" t="s">
        <v>7735</v>
      </c>
    </row>
    <row r="568" spans="1:2" x14ac:dyDescent="0.25">
      <c r="A568" s="62">
        <v>12141701</v>
      </c>
      <c r="B568" s="63" t="s">
        <v>13937</v>
      </c>
    </row>
    <row r="569" spans="1:2" x14ac:dyDescent="0.25">
      <c r="A569" s="62">
        <v>12141702</v>
      </c>
      <c r="B569" s="63" t="s">
        <v>17359</v>
      </c>
    </row>
    <row r="570" spans="1:2" x14ac:dyDescent="0.25">
      <c r="A570" s="62">
        <v>12141703</v>
      </c>
      <c r="B570" s="63" t="s">
        <v>595</v>
      </c>
    </row>
    <row r="571" spans="1:2" x14ac:dyDescent="0.25">
      <c r="A571" s="62">
        <v>12141704</v>
      </c>
      <c r="B571" s="63" t="s">
        <v>3472</v>
      </c>
    </row>
    <row r="572" spans="1:2" x14ac:dyDescent="0.25">
      <c r="A572" s="62">
        <v>12141705</v>
      </c>
      <c r="B572" s="63" t="s">
        <v>8500</v>
      </c>
    </row>
    <row r="573" spans="1:2" x14ac:dyDescent="0.25">
      <c r="A573" s="62">
        <v>12141706</v>
      </c>
      <c r="B573" s="63" t="s">
        <v>14584</v>
      </c>
    </row>
    <row r="574" spans="1:2" x14ac:dyDescent="0.25">
      <c r="A574" s="62">
        <v>12141707</v>
      </c>
      <c r="B574" s="63" t="s">
        <v>7298</v>
      </c>
    </row>
    <row r="575" spans="1:2" x14ac:dyDescent="0.25">
      <c r="A575" s="62">
        <v>12141708</v>
      </c>
      <c r="B575" s="63" t="s">
        <v>5770</v>
      </c>
    </row>
    <row r="576" spans="1:2" x14ac:dyDescent="0.25">
      <c r="A576" s="62">
        <v>12141709</v>
      </c>
      <c r="B576" s="63" t="s">
        <v>8217</v>
      </c>
    </row>
    <row r="577" spans="1:2" x14ac:dyDescent="0.25">
      <c r="A577" s="62">
        <v>12141710</v>
      </c>
      <c r="B577" s="63" t="s">
        <v>9439</v>
      </c>
    </row>
    <row r="578" spans="1:2" x14ac:dyDescent="0.25">
      <c r="A578" s="62">
        <v>12141711</v>
      </c>
      <c r="B578" s="63" t="s">
        <v>3095</v>
      </c>
    </row>
    <row r="579" spans="1:2" x14ac:dyDescent="0.25">
      <c r="A579" s="62">
        <v>12141712</v>
      </c>
      <c r="B579" s="63" t="s">
        <v>822</v>
      </c>
    </row>
    <row r="580" spans="1:2" x14ac:dyDescent="0.25">
      <c r="A580" s="62">
        <v>12141713</v>
      </c>
      <c r="B580" s="63" t="s">
        <v>11990</v>
      </c>
    </row>
    <row r="581" spans="1:2" x14ac:dyDescent="0.25">
      <c r="A581" s="62">
        <v>12141714</v>
      </c>
      <c r="B581" s="63" t="s">
        <v>9901</v>
      </c>
    </row>
    <row r="582" spans="1:2" x14ac:dyDescent="0.25">
      <c r="A582" s="62">
        <v>12141715</v>
      </c>
      <c r="B582" s="63" t="s">
        <v>4878</v>
      </c>
    </row>
    <row r="583" spans="1:2" x14ac:dyDescent="0.25">
      <c r="A583" s="62">
        <v>12141716</v>
      </c>
      <c r="B583" s="63" t="s">
        <v>6020</v>
      </c>
    </row>
    <row r="584" spans="1:2" x14ac:dyDescent="0.25">
      <c r="A584" s="62">
        <v>12141717</v>
      </c>
      <c r="B584" s="63" t="s">
        <v>18126</v>
      </c>
    </row>
    <row r="585" spans="1:2" x14ac:dyDescent="0.25">
      <c r="A585" s="62">
        <v>12141718</v>
      </c>
      <c r="B585" s="63" t="s">
        <v>14700</v>
      </c>
    </row>
    <row r="586" spans="1:2" x14ac:dyDescent="0.25">
      <c r="A586" s="62">
        <v>12141719</v>
      </c>
      <c r="B586" s="63" t="s">
        <v>13760</v>
      </c>
    </row>
    <row r="587" spans="1:2" x14ac:dyDescent="0.25">
      <c r="A587" s="62">
        <v>12141720</v>
      </c>
      <c r="B587" s="63" t="s">
        <v>9337</v>
      </c>
    </row>
    <row r="588" spans="1:2" x14ac:dyDescent="0.25">
      <c r="A588" s="62">
        <v>12141721</v>
      </c>
      <c r="B588" s="63" t="s">
        <v>3197</v>
      </c>
    </row>
    <row r="589" spans="1:2" x14ac:dyDescent="0.25">
      <c r="A589" s="62">
        <v>12141722</v>
      </c>
      <c r="B589" s="63" t="s">
        <v>16860</v>
      </c>
    </row>
    <row r="590" spans="1:2" x14ac:dyDescent="0.25">
      <c r="A590" s="62">
        <v>12141723</v>
      </c>
      <c r="B590" s="63" t="s">
        <v>13175</v>
      </c>
    </row>
    <row r="591" spans="1:2" x14ac:dyDescent="0.25">
      <c r="A591" s="62">
        <v>12141724</v>
      </c>
      <c r="B591" s="63" t="s">
        <v>7473</v>
      </c>
    </row>
    <row r="592" spans="1:2" x14ac:dyDescent="0.25">
      <c r="A592" s="62">
        <v>12141725</v>
      </c>
      <c r="B592" s="63" t="s">
        <v>7160</v>
      </c>
    </row>
    <row r="593" spans="1:2" x14ac:dyDescent="0.25">
      <c r="A593" s="62">
        <v>12141726</v>
      </c>
      <c r="B593" s="63" t="s">
        <v>2912</v>
      </c>
    </row>
    <row r="594" spans="1:2" x14ac:dyDescent="0.25">
      <c r="A594" s="62">
        <v>12141727</v>
      </c>
      <c r="B594" s="63" t="s">
        <v>15468</v>
      </c>
    </row>
    <row r="595" spans="1:2" x14ac:dyDescent="0.25">
      <c r="A595" s="62">
        <v>12141728</v>
      </c>
      <c r="B595" s="63" t="s">
        <v>16862</v>
      </c>
    </row>
    <row r="596" spans="1:2" x14ac:dyDescent="0.25">
      <c r="A596" s="62">
        <v>12141729</v>
      </c>
      <c r="B596" s="63" t="s">
        <v>12493</v>
      </c>
    </row>
    <row r="597" spans="1:2" x14ac:dyDescent="0.25">
      <c r="A597" s="62">
        <v>12141730</v>
      </c>
      <c r="B597" s="63" t="s">
        <v>1339</v>
      </c>
    </row>
    <row r="598" spans="1:2" x14ac:dyDescent="0.25">
      <c r="A598" s="62">
        <v>12141731</v>
      </c>
      <c r="B598" s="63" t="s">
        <v>17932</v>
      </c>
    </row>
    <row r="599" spans="1:2" x14ac:dyDescent="0.25">
      <c r="A599" s="62">
        <v>12141732</v>
      </c>
      <c r="B599" s="63" t="s">
        <v>6756</v>
      </c>
    </row>
    <row r="600" spans="1:2" x14ac:dyDescent="0.25">
      <c r="A600" s="62">
        <v>12141733</v>
      </c>
      <c r="B600" s="63" t="s">
        <v>16994</v>
      </c>
    </row>
    <row r="601" spans="1:2" x14ac:dyDescent="0.25">
      <c r="A601" s="62">
        <v>12141734</v>
      </c>
      <c r="B601" s="63" t="s">
        <v>3548</v>
      </c>
    </row>
    <row r="602" spans="1:2" x14ac:dyDescent="0.25">
      <c r="A602" s="62">
        <v>12141735</v>
      </c>
      <c r="B602" s="63" t="s">
        <v>13196</v>
      </c>
    </row>
    <row r="603" spans="1:2" x14ac:dyDescent="0.25">
      <c r="A603" s="62">
        <v>12141736</v>
      </c>
      <c r="B603" s="63" t="s">
        <v>10003</v>
      </c>
    </row>
    <row r="604" spans="1:2" x14ac:dyDescent="0.25">
      <c r="A604" s="62">
        <v>12141737</v>
      </c>
      <c r="B604" s="63" t="s">
        <v>5189</v>
      </c>
    </row>
    <row r="605" spans="1:2" x14ac:dyDescent="0.25">
      <c r="A605" s="62">
        <v>12141738</v>
      </c>
      <c r="B605" s="63" t="s">
        <v>9398</v>
      </c>
    </row>
    <row r="606" spans="1:2" x14ac:dyDescent="0.25">
      <c r="A606" s="62">
        <v>12141739</v>
      </c>
      <c r="B606" s="63" t="s">
        <v>13388</v>
      </c>
    </row>
    <row r="607" spans="1:2" x14ac:dyDescent="0.25">
      <c r="A607" s="62">
        <v>12141740</v>
      </c>
      <c r="B607" s="63" t="s">
        <v>5923</v>
      </c>
    </row>
    <row r="608" spans="1:2" x14ac:dyDescent="0.25">
      <c r="A608" s="62">
        <v>12141741</v>
      </c>
      <c r="B608" s="63" t="s">
        <v>4893</v>
      </c>
    </row>
    <row r="609" spans="1:2" x14ac:dyDescent="0.25">
      <c r="A609" s="62">
        <v>12141742</v>
      </c>
      <c r="B609" s="63" t="s">
        <v>9681</v>
      </c>
    </row>
    <row r="610" spans="1:2" x14ac:dyDescent="0.25">
      <c r="A610" s="62">
        <v>12141743</v>
      </c>
      <c r="B610" s="63" t="s">
        <v>16572</v>
      </c>
    </row>
    <row r="611" spans="1:2" x14ac:dyDescent="0.25">
      <c r="A611" s="62">
        <v>12141744</v>
      </c>
      <c r="B611" s="63" t="s">
        <v>124</v>
      </c>
    </row>
    <row r="612" spans="1:2" x14ac:dyDescent="0.25">
      <c r="A612" s="62">
        <v>12141745</v>
      </c>
      <c r="B612" s="63" t="s">
        <v>17186</v>
      </c>
    </row>
    <row r="613" spans="1:2" x14ac:dyDescent="0.25">
      <c r="A613" s="62">
        <v>12141746</v>
      </c>
      <c r="B613" s="63" t="s">
        <v>11209</v>
      </c>
    </row>
    <row r="614" spans="1:2" x14ac:dyDescent="0.25">
      <c r="A614" s="62">
        <v>12141747</v>
      </c>
      <c r="B614" s="63" t="s">
        <v>4505</v>
      </c>
    </row>
    <row r="615" spans="1:2" x14ac:dyDescent="0.25">
      <c r="A615" s="62">
        <v>12141748</v>
      </c>
      <c r="B615" s="63" t="s">
        <v>13207</v>
      </c>
    </row>
    <row r="616" spans="1:2" x14ac:dyDescent="0.25">
      <c r="A616" s="62">
        <v>12141749</v>
      </c>
      <c r="B616" s="63" t="s">
        <v>17040</v>
      </c>
    </row>
    <row r="617" spans="1:2" x14ac:dyDescent="0.25">
      <c r="A617" s="62">
        <v>12141750</v>
      </c>
      <c r="B617" s="63" t="s">
        <v>7792</v>
      </c>
    </row>
    <row r="618" spans="1:2" x14ac:dyDescent="0.25">
      <c r="A618" s="62">
        <v>12141751</v>
      </c>
      <c r="B618" s="63" t="s">
        <v>10469</v>
      </c>
    </row>
    <row r="619" spans="1:2" x14ac:dyDescent="0.25">
      <c r="A619" s="62">
        <v>12141752</v>
      </c>
      <c r="B619" s="63" t="s">
        <v>1239</v>
      </c>
    </row>
    <row r="620" spans="1:2" x14ac:dyDescent="0.25">
      <c r="A620" s="62">
        <v>12141753</v>
      </c>
      <c r="B620" s="63" t="s">
        <v>4514</v>
      </c>
    </row>
    <row r="621" spans="1:2" x14ac:dyDescent="0.25">
      <c r="A621" s="62">
        <v>12141754</v>
      </c>
      <c r="B621" s="63" t="s">
        <v>7423</v>
      </c>
    </row>
    <row r="622" spans="1:2" x14ac:dyDescent="0.25">
      <c r="A622" s="62">
        <v>12141755</v>
      </c>
      <c r="B622" s="63" t="s">
        <v>6440</v>
      </c>
    </row>
    <row r="623" spans="1:2" x14ac:dyDescent="0.25">
      <c r="A623" s="62">
        <v>12141756</v>
      </c>
      <c r="B623" s="63" t="s">
        <v>2986</v>
      </c>
    </row>
    <row r="624" spans="1:2" x14ac:dyDescent="0.25">
      <c r="A624" s="62">
        <v>12141757</v>
      </c>
      <c r="B624" s="63" t="s">
        <v>17228</v>
      </c>
    </row>
    <row r="625" spans="1:2" x14ac:dyDescent="0.25">
      <c r="A625" s="62">
        <v>12141758</v>
      </c>
      <c r="B625" s="63" t="s">
        <v>10353</v>
      </c>
    </row>
    <row r="626" spans="1:2" x14ac:dyDescent="0.25">
      <c r="A626" s="62">
        <v>12141759</v>
      </c>
      <c r="B626" s="63" t="s">
        <v>10560</v>
      </c>
    </row>
    <row r="627" spans="1:2" x14ac:dyDescent="0.25">
      <c r="A627" s="62">
        <v>12141760</v>
      </c>
      <c r="B627" s="63" t="s">
        <v>15661</v>
      </c>
    </row>
    <row r="628" spans="1:2" x14ac:dyDescent="0.25">
      <c r="A628" s="62">
        <v>12141801</v>
      </c>
      <c r="B628" s="63" t="s">
        <v>16627</v>
      </c>
    </row>
    <row r="629" spans="1:2" x14ac:dyDescent="0.25">
      <c r="A629" s="62">
        <v>12141802</v>
      </c>
      <c r="B629" s="63" t="s">
        <v>3428</v>
      </c>
    </row>
    <row r="630" spans="1:2" x14ac:dyDescent="0.25">
      <c r="A630" s="62">
        <v>12141803</v>
      </c>
      <c r="B630" s="63" t="s">
        <v>18465</v>
      </c>
    </row>
    <row r="631" spans="1:2" x14ac:dyDescent="0.25">
      <c r="A631" s="62">
        <v>12141804</v>
      </c>
      <c r="B631" s="63" t="s">
        <v>4593</v>
      </c>
    </row>
    <row r="632" spans="1:2" x14ac:dyDescent="0.25">
      <c r="A632" s="62">
        <v>12141805</v>
      </c>
      <c r="B632" s="63" t="s">
        <v>18199</v>
      </c>
    </row>
    <row r="633" spans="1:2" x14ac:dyDescent="0.25">
      <c r="A633" s="62">
        <v>12141806</v>
      </c>
      <c r="B633" s="63" t="s">
        <v>5152</v>
      </c>
    </row>
    <row r="634" spans="1:2" x14ac:dyDescent="0.25">
      <c r="A634" s="62">
        <v>12141901</v>
      </c>
      <c r="B634" s="63" t="s">
        <v>6807</v>
      </c>
    </row>
    <row r="635" spans="1:2" x14ac:dyDescent="0.25">
      <c r="A635" s="62">
        <v>12141902</v>
      </c>
      <c r="B635" s="63" t="s">
        <v>12835</v>
      </c>
    </row>
    <row r="636" spans="1:2" x14ac:dyDescent="0.25">
      <c r="A636" s="62">
        <v>12141903</v>
      </c>
      <c r="B636" s="63" t="s">
        <v>111</v>
      </c>
    </row>
    <row r="637" spans="1:2" x14ac:dyDescent="0.25">
      <c r="A637" s="62">
        <v>12141904</v>
      </c>
      <c r="B637" s="63" t="s">
        <v>972</v>
      </c>
    </row>
    <row r="638" spans="1:2" x14ac:dyDescent="0.25">
      <c r="A638" s="62">
        <v>12141905</v>
      </c>
      <c r="B638" s="63" t="s">
        <v>9241</v>
      </c>
    </row>
    <row r="639" spans="1:2" x14ac:dyDescent="0.25">
      <c r="A639" s="62">
        <v>12141906</v>
      </c>
      <c r="B639" s="63" t="s">
        <v>4207</v>
      </c>
    </row>
    <row r="640" spans="1:2" x14ac:dyDescent="0.25">
      <c r="A640" s="62">
        <v>12141907</v>
      </c>
      <c r="B640" s="63" t="s">
        <v>485</v>
      </c>
    </row>
    <row r="641" spans="1:2" x14ac:dyDescent="0.25">
      <c r="A641" s="62">
        <v>12141908</v>
      </c>
      <c r="B641" s="63" t="s">
        <v>4590</v>
      </c>
    </row>
    <row r="642" spans="1:2" x14ac:dyDescent="0.25">
      <c r="A642" s="62">
        <v>12141909</v>
      </c>
      <c r="B642" s="63" t="s">
        <v>340</v>
      </c>
    </row>
    <row r="643" spans="1:2" x14ac:dyDescent="0.25">
      <c r="A643" s="62">
        <v>12141910</v>
      </c>
      <c r="B643" s="63" t="s">
        <v>17017</v>
      </c>
    </row>
    <row r="644" spans="1:2" x14ac:dyDescent="0.25">
      <c r="A644" s="62">
        <v>12141911</v>
      </c>
      <c r="B644" s="63" t="s">
        <v>18618</v>
      </c>
    </row>
    <row r="645" spans="1:2" x14ac:dyDescent="0.25">
      <c r="A645" s="62">
        <v>12141912</v>
      </c>
      <c r="B645" s="63" t="s">
        <v>342</v>
      </c>
    </row>
    <row r="646" spans="1:2" x14ac:dyDescent="0.25">
      <c r="A646" s="62">
        <v>12141913</v>
      </c>
      <c r="B646" s="63" t="s">
        <v>7849</v>
      </c>
    </row>
    <row r="647" spans="1:2" x14ac:dyDescent="0.25">
      <c r="A647" s="62">
        <v>12141914</v>
      </c>
      <c r="B647" s="63" t="s">
        <v>782</v>
      </c>
    </row>
    <row r="648" spans="1:2" x14ac:dyDescent="0.25">
      <c r="A648" s="62">
        <v>12141915</v>
      </c>
      <c r="B648" s="63" t="s">
        <v>998</v>
      </c>
    </row>
    <row r="649" spans="1:2" x14ac:dyDescent="0.25">
      <c r="A649" s="62">
        <v>12141916</v>
      </c>
      <c r="B649" s="63" t="s">
        <v>15353</v>
      </c>
    </row>
    <row r="650" spans="1:2" x14ac:dyDescent="0.25">
      <c r="A650" s="62">
        <v>12142001</v>
      </c>
      <c r="B650" s="63" t="s">
        <v>3490</v>
      </c>
    </row>
    <row r="651" spans="1:2" x14ac:dyDescent="0.25">
      <c r="A651" s="62">
        <v>12142002</v>
      </c>
      <c r="B651" s="63" t="s">
        <v>17684</v>
      </c>
    </row>
    <row r="652" spans="1:2" x14ac:dyDescent="0.25">
      <c r="A652" s="62">
        <v>12142003</v>
      </c>
      <c r="B652" s="63" t="s">
        <v>1655</v>
      </c>
    </row>
    <row r="653" spans="1:2" x14ac:dyDescent="0.25">
      <c r="A653" s="62">
        <v>12142004</v>
      </c>
      <c r="B653" s="63" t="s">
        <v>13821</v>
      </c>
    </row>
    <row r="654" spans="1:2" x14ac:dyDescent="0.25">
      <c r="A654" s="62">
        <v>12142005</v>
      </c>
      <c r="B654" s="63" t="s">
        <v>13046</v>
      </c>
    </row>
    <row r="655" spans="1:2" x14ac:dyDescent="0.25">
      <c r="A655" s="62">
        <v>12142006</v>
      </c>
      <c r="B655" s="63" t="s">
        <v>8061</v>
      </c>
    </row>
    <row r="656" spans="1:2" x14ac:dyDescent="0.25">
      <c r="A656" s="62">
        <v>12142101</v>
      </c>
      <c r="B656" s="63" t="s">
        <v>9497</v>
      </c>
    </row>
    <row r="657" spans="1:2" x14ac:dyDescent="0.25">
      <c r="A657" s="62">
        <v>12142102</v>
      </c>
      <c r="B657" s="63" t="s">
        <v>17122</v>
      </c>
    </row>
    <row r="658" spans="1:2" x14ac:dyDescent="0.25">
      <c r="A658" s="62">
        <v>12142103</v>
      </c>
      <c r="B658" s="63" t="s">
        <v>18366</v>
      </c>
    </row>
    <row r="659" spans="1:2" x14ac:dyDescent="0.25">
      <c r="A659" s="62">
        <v>12142104</v>
      </c>
      <c r="B659" s="63" t="s">
        <v>9403</v>
      </c>
    </row>
    <row r="660" spans="1:2" x14ac:dyDescent="0.25">
      <c r="A660" s="62">
        <v>12142105</v>
      </c>
      <c r="B660" s="63" t="s">
        <v>17524</v>
      </c>
    </row>
    <row r="661" spans="1:2" x14ac:dyDescent="0.25">
      <c r="A661" s="62">
        <v>12142106</v>
      </c>
      <c r="B661" s="63" t="s">
        <v>15387</v>
      </c>
    </row>
    <row r="662" spans="1:2" x14ac:dyDescent="0.25">
      <c r="A662" s="62">
        <v>12142201</v>
      </c>
      <c r="B662" s="63" t="s">
        <v>5385</v>
      </c>
    </row>
    <row r="663" spans="1:2" x14ac:dyDescent="0.25">
      <c r="A663" s="62">
        <v>12142202</v>
      </c>
      <c r="B663" s="63" t="s">
        <v>2837</v>
      </c>
    </row>
    <row r="664" spans="1:2" x14ac:dyDescent="0.25">
      <c r="A664" s="62">
        <v>12142203</v>
      </c>
      <c r="B664" s="63" t="s">
        <v>926</v>
      </c>
    </row>
    <row r="665" spans="1:2" x14ac:dyDescent="0.25">
      <c r="A665" s="62">
        <v>12142204</v>
      </c>
      <c r="B665" s="63" t="s">
        <v>3519</v>
      </c>
    </row>
    <row r="666" spans="1:2" x14ac:dyDescent="0.25">
      <c r="A666" s="62">
        <v>12142205</v>
      </c>
      <c r="B666" s="63" t="s">
        <v>9686</v>
      </c>
    </row>
    <row r="667" spans="1:2" x14ac:dyDescent="0.25">
      <c r="A667" s="62">
        <v>12142206</v>
      </c>
      <c r="B667" s="63" t="s">
        <v>5361</v>
      </c>
    </row>
    <row r="668" spans="1:2" x14ac:dyDescent="0.25">
      <c r="A668" s="62">
        <v>12142207</v>
      </c>
      <c r="B668" s="63" t="s">
        <v>379</v>
      </c>
    </row>
    <row r="669" spans="1:2" x14ac:dyDescent="0.25">
      <c r="A669" s="62">
        <v>12142208</v>
      </c>
      <c r="B669" s="63" t="s">
        <v>16230</v>
      </c>
    </row>
    <row r="670" spans="1:2" x14ac:dyDescent="0.25">
      <c r="A670" s="62">
        <v>12161501</v>
      </c>
      <c r="B670" s="63" t="s">
        <v>2868</v>
      </c>
    </row>
    <row r="671" spans="1:2" x14ac:dyDescent="0.25">
      <c r="A671" s="62">
        <v>12161502</v>
      </c>
      <c r="B671" s="63" t="s">
        <v>7765</v>
      </c>
    </row>
    <row r="672" spans="1:2" x14ac:dyDescent="0.25">
      <c r="A672" s="62">
        <v>12161503</v>
      </c>
      <c r="B672" s="63" t="s">
        <v>9492</v>
      </c>
    </row>
    <row r="673" spans="1:2" x14ac:dyDescent="0.25">
      <c r="A673" s="62">
        <v>12161504</v>
      </c>
      <c r="B673" s="63" t="s">
        <v>12821</v>
      </c>
    </row>
    <row r="674" spans="1:2" x14ac:dyDescent="0.25">
      <c r="A674" s="62">
        <v>12161505</v>
      </c>
      <c r="B674" s="63" t="s">
        <v>16329</v>
      </c>
    </row>
    <row r="675" spans="1:2" x14ac:dyDescent="0.25">
      <c r="A675" s="62">
        <v>12161506</v>
      </c>
      <c r="B675" s="63" t="s">
        <v>16464</v>
      </c>
    </row>
    <row r="676" spans="1:2" x14ac:dyDescent="0.25">
      <c r="A676" s="62">
        <v>12161507</v>
      </c>
      <c r="B676" s="63" t="s">
        <v>12734</v>
      </c>
    </row>
    <row r="677" spans="1:2" x14ac:dyDescent="0.25">
      <c r="A677" s="62">
        <v>12161601</v>
      </c>
      <c r="B677" s="63" t="s">
        <v>229</v>
      </c>
    </row>
    <row r="678" spans="1:2" x14ac:dyDescent="0.25">
      <c r="A678" s="62">
        <v>12161602</v>
      </c>
      <c r="B678" s="63" t="s">
        <v>7304</v>
      </c>
    </row>
    <row r="679" spans="1:2" x14ac:dyDescent="0.25">
      <c r="A679" s="62">
        <v>12161603</v>
      </c>
      <c r="B679" s="63" t="s">
        <v>13646</v>
      </c>
    </row>
    <row r="680" spans="1:2" x14ac:dyDescent="0.25">
      <c r="A680" s="62">
        <v>12161604</v>
      </c>
      <c r="B680" s="63" t="s">
        <v>12051</v>
      </c>
    </row>
    <row r="681" spans="1:2" x14ac:dyDescent="0.25">
      <c r="A681" s="62">
        <v>12161701</v>
      </c>
      <c r="B681" s="63" t="s">
        <v>5228</v>
      </c>
    </row>
    <row r="682" spans="1:2" x14ac:dyDescent="0.25">
      <c r="A682" s="62">
        <v>12161702</v>
      </c>
      <c r="B682" s="63" t="s">
        <v>5435</v>
      </c>
    </row>
    <row r="683" spans="1:2" x14ac:dyDescent="0.25">
      <c r="A683" s="62">
        <v>12161703</v>
      </c>
      <c r="B683" s="63" t="s">
        <v>11327</v>
      </c>
    </row>
    <row r="684" spans="1:2" x14ac:dyDescent="0.25">
      <c r="A684" s="62">
        <v>12161704</v>
      </c>
      <c r="B684" s="63" t="s">
        <v>2045</v>
      </c>
    </row>
    <row r="685" spans="1:2" x14ac:dyDescent="0.25">
      <c r="A685" s="62">
        <v>12161705</v>
      </c>
      <c r="B685" s="63" t="s">
        <v>15579</v>
      </c>
    </row>
    <row r="686" spans="1:2" x14ac:dyDescent="0.25">
      <c r="A686" s="62">
        <v>12161706</v>
      </c>
      <c r="B686" s="63" t="s">
        <v>3050</v>
      </c>
    </row>
    <row r="687" spans="1:2" x14ac:dyDescent="0.25">
      <c r="A687" s="62">
        <v>12161801</v>
      </c>
      <c r="B687" s="63" t="s">
        <v>15106</v>
      </c>
    </row>
    <row r="688" spans="1:2" x14ac:dyDescent="0.25">
      <c r="A688" s="62">
        <v>12161802</v>
      </c>
      <c r="B688" s="63" t="s">
        <v>4218</v>
      </c>
    </row>
    <row r="689" spans="1:2" x14ac:dyDescent="0.25">
      <c r="A689" s="62">
        <v>12161803</v>
      </c>
      <c r="B689" s="63" t="s">
        <v>9868</v>
      </c>
    </row>
    <row r="690" spans="1:2" x14ac:dyDescent="0.25">
      <c r="A690" s="62">
        <v>12161804</v>
      </c>
      <c r="B690" s="63" t="s">
        <v>2087</v>
      </c>
    </row>
    <row r="691" spans="1:2" x14ac:dyDescent="0.25">
      <c r="A691" s="62">
        <v>12161805</v>
      </c>
      <c r="B691" s="63" t="s">
        <v>7285</v>
      </c>
    </row>
    <row r="692" spans="1:2" x14ac:dyDescent="0.25">
      <c r="A692" s="62">
        <v>12161806</v>
      </c>
      <c r="B692" s="63" t="s">
        <v>4714</v>
      </c>
    </row>
    <row r="693" spans="1:2" x14ac:dyDescent="0.25">
      <c r="A693" s="62">
        <v>12161807</v>
      </c>
      <c r="B693" s="63" t="s">
        <v>159</v>
      </c>
    </row>
    <row r="694" spans="1:2" x14ac:dyDescent="0.25">
      <c r="A694" s="62">
        <v>12161808</v>
      </c>
      <c r="B694" s="63" t="s">
        <v>12056</v>
      </c>
    </row>
    <row r="695" spans="1:2" x14ac:dyDescent="0.25">
      <c r="A695" s="62">
        <v>12161901</v>
      </c>
      <c r="B695" s="63" t="s">
        <v>17313</v>
      </c>
    </row>
    <row r="696" spans="1:2" x14ac:dyDescent="0.25">
      <c r="A696" s="62">
        <v>12161902</v>
      </c>
      <c r="B696" s="63" t="s">
        <v>5208</v>
      </c>
    </row>
    <row r="697" spans="1:2" x14ac:dyDescent="0.25">
      <c r="A697" s="62">
        <v>12161903</v>
      </c>
      <c r="B697" s="63" t="s">
        <v>8516</v>
      </c>
    </row>
    <row r="698" spans="1:2" x14ac:dyDescent="0.25">
      <c r="A698" s="62">
        <v>12161904</v>
      </c>
      <c r="B698" s="63" t="s">
        <v>17439</v>
      </c>
    </row>
    <row r="699" spans="1:2" x14ac:dyDescent="0.25">
      <c r="A699" s="62">
        <v>12161905</v>
      </c>
      <c r="B699" s="63" t="s">
        <v>13768</v>
      </c>
    </row>
    <row r="700" spans="1:2" x14ac:dyDescent="0.25">
      <c r="A700" s="62">
        <v>12161906</v>
      </c>
      <c r="B700" s="63" t="s">
        <v>12650</v>
      </c>
    </row>
    <row r="701" spans="1:2" x14ac:dyDescent="0.25">
      <c r="A701" s="62">
        <v>12161907</v>
      </c>
      <c r="B701" s="63" t="s">
        <v>10817</v>
      </c>
    </row>
    <row r="702" spans="1:2" x14ac:dyDescent="0.25">
      <c r="A702" s="62">
        <v>12162002</v>
      </c>
      <c r="B702" s="63" t="s">
        <v>6867</v>
      </c>
    </row>
    <row r="703" spans="1:2" x14ac:dyDescent="0.25">
      <c r="A703" s="62">
        <v>12162003</v>
      </c>
      <c r="B703" s="63" t="s">
        <v>16336</v>
      </c>
    </row>
    <row r="704" spans="1:2" x14ac:dyDescent="0.25">
      <c r="A704" s="62">
        <v>12162004</v>
      </c>
      <c r="B704" s="63" t="s">
        <v>8098</v>
      </c>
    </row>
    <row r="705" spans="1:2" x14ac:dyDescent="0.25">
      <c r="A705" s="62">
        <v>12162005</v>
      </c>
      <c r="B705" s="63" t="s">
        <v>249</v>
      </c>
    </row>
    <row r="706" spans="1:2" x14ac:dyDescent="0.25">
      <c r="A706" s="62">
        <v>12162101</v>
      </c>
      <c r="B706" s="63" t="s">
        <v>7087</v>
      </c>
    </row>
    <row r="707" spans="1:2" x14ac:dyDescent="0.25">
      <c r="A707" s="62">
        <v>12162201</v>
      </c>
      <c r="B707" s="63" t="s">
        <v>11146</v>
      </c>
    </row>
    <row r="708" spans="1:2" x14ac:dyDescent="0.25">
      <c r="A708" s="62">
        <v>12162202</v>
      </c>
      <c r="B708" s="63" t="s">
        <v>2215</v>
      </c>
    </row>
    <row r="709" spans="1:2" x14ac:dyDescent="0.25">
      <c r="A709" s="62">
        <v>12162203</v>
      </c>
      <c r="B709" s="63" t="s">
        <v>6323</v>
      </c>
    </row>
    <row r="710" spans="1:2" x14ac:dyDescent="0.25">
      <c r="A710" s="62">
        <v>12162204</v>
      </c>
      <c r="B710" s="63" t="s">
        <v>3959</v>
      </c>
    </row>
    <row r="711" spans="1:2" x14ac:dyDescent="0.25">
      <c r="A711" s="62">
        <v>12162205</v>
      </c>
      <c r="B711" s="63" t="s">
        <v>7083</v>
      </c>
    </row>
    <row r="712" spans="1:2" x14ac:dyDescent="0.25">
      <c r="A712" s="62">
        <v>12162206</v>
      </c>
      <c r="B712" s="63" t="s">
        <v>1214</v>
      </c>
    </row>
    <row r="713" spans="1:2" x14ac:dyDescent="0.25">
      <c r="A713" s="62">
        <v>12162207</v>
      </c>
      <c r="B713" s="63" t="s">
        <v>11637</v>
      </c>
    </row>
    <row r="714" spans="1:2" x14ac:dyDescent="0.25">
      <c r="A714" s="62">
        <v>12162208</v>
      </c>
      <c r="B714" s="63" t="s">
        <v>14757</v>
      </c>
    </row>
    <row r="715" spans="1:2" x14ac:dyDescent="0.25">
      <c r="A715" s="62">
        <v>12162209</v>
      </c>
      <c r="B715" s="63" t="s">
        <v>7950</v>
      </c>
    </row>
    <row r="716" spans="1:2" x14ac:dyDescent="0.25">
      <c r="A716" s="62">
        <v>12162210</v>
      </c>
      <c r="B716" s="63" t="s">
        <v>13565</v>
      </c>
    </row>
    <row r="717" spans="1:2" x14ac:dyDescent="0.25">
      <c r="A717" s="62">
        <v>12162211</v>
      </c>
      <c r="B717" s="63" t="s">
        <v>3988</v>
      </c>
    </row>
    <row r="718" spans="1:2" x14ac:dyDescent="0.25">
      <c r="A718" s="62">
        <v>12162212</v>
      </c>
      <c r="B718" s="63" t="s">
        <v>6290</v>
      </c>
    </row>
    <row r="719" spans="1:2" x14ac:dyDescent="0.25">
      <c r="A719" s="62">
        <v>12162301</v>
      </c>
      <c r="B719" s="63" t="s">
        <v>15152</v>
      </c>
    </row>
    <row r="720" spans="1:2" x14ac:dyDescent="0.25">
      <c r="A720" s="62">
        <v>12162302</v>
      </c>
      <c r="B720" s="63" t="s">
        <v>6233</v>
      </c>
    </row>
    <row r="721" spans="1:2" x14ac:dyDescent="0.25">
      <c r="A721" s="62">
        <v>12162303</v>
      </c>
      <c r="B721" s="63" t="s">
        <v>9537</v>
      </c>
    </row>
    <row r="722" spans="1:2" x14ac:dyDescent="0.25">
      <c r="A722" s="62">
        <v>12162401</v>
      </c>
      <c r="B722" s="63" t="s">
        <v>18504</v>
      </c>
    </row>
    <row r="723" spans="1:2" x14ac:dyDescent="0.25">
      <c r="A723" s="62">
        <v>12162402</v>
      </c>
      <c r="B723" s="63" t="s">
        <v>5248</v>
      </c>
    </row>
    <row r="724" spans="1:2" x14ac:dyDescent="0.25">
      <c r="A724" s="62">
        <v>12162501</v>
      </c>
      <c r="B724" s="63" t="s">
        <v>13792</v>
      </c>
    </row>
    <row r="725" spans="1:2" x14ac:dyDescent="0.25">
      <c r="A725" s="62">
        <v>12162502</v>
      </c>
      <c r="B725" s="63" t="s">
        <v>10637</v>
      </c>
    </row>
    <row r="726" spans="1:2" x14ac:dyDescent="0.25">
      <c r="A726" s="62">
        <v>12162503</v>
      </c>
      <c r="B726" s="63" t="s">
        <v>18275</v>
      </c>
    </row>
    <row r="727" spans="1:2" x14ac:dyDescent="0.25">
      <c r="A727" s="62">
        <v>12162601</v>
      </c>
      <c r="B727" s="63" t="s">
        <v>8364</v>
      </c>
    </row>
    <row r="728" spans="1:2" x14ac:dyDescent="0.25">
      <c r="A728" s="62">
        <v>12162602</v>
      </c>
      <c r="B728" s="63" t="s">
        <v>2789</v>
      </c>
    </row>
    <row r="729" spans="1:2" x14ac:dyDescent="0.25">
      <c r="A729" s="62">
        <v>12162701</v>
      </c>
      <c r="B729" s="63" t="s">
        <v>7162</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4769</v>
      </c>
    </row>
    <row r="735" spans="1:2" x14ac:dyDescent="0.25">
      <c r="A735" s="62">
        <v>12162903</v>
      </c>
      <c r="B735" s="63" t="s">
        <v>825</v>
      </c>
    </row>
    <row r="736" spans="1:2" x14ac:dyDescent="0.25">
      <c r="A736" s="62">
        <v>12163001</v>
      </c>
      <c r="B736" s="63" t="s">
        <v>14823</v>
      </c>
    </row>
    <row r="737" spans="1:2" x14ac:dyDescent="0.25">
      <c r="A737" s="62">
        <v>12163101</v>
      </c>
      <c r="B737" s="63" t="s">
        <v>6091</v>
      </c>
    </row>
    <row r="738" spans="1:2" x14ac:dyDescent="0.25">
      <c r="A738" s="62">
        <v>12163201</v>
      </c>
      <c r="B738" s="63" t="s">
        <v>3242</v>
      </c>
    </row>
    <row r="739" spans="1:2" x14ac:dyDescent="0.25">
      <c r="A739" s="62">
        <v>12163301</v>
      </c>
      <c r="B739" s="63" t="s">
        <v>4903</v>
      </c>
    </row>
    <row r="740" spans="1:2" x14ac:dyDescent="0.25">
      <c r="A740" s="62">
        <v>12163401</v>
      </c>
      <c r="B740" s="63" t="s">
        <v>9709</v>
      </c>
    </row>
    <row r="741" spans="1:2" x14ac:dyDescent="0.25">
      <c r="A741" s="62">
        <v>12163501</v>
      </c>
      <c r="B741" s="63" t="s">
        <v>7479</v>
      </c>
    </row>
    <row r="742" spans="1:2" x14ac:dyDescent="0.25">
      <c r="A742" s="62">
        <v>12163601</v>
      </c>
      <c r="B742" s="63" t="s">
        <v>14134</v>
      </c>
    </row>
    <row r="743" spans="1:2" x14ac:dyDescent="0.25">
      <c r="A743" s="62">
        <v>12163602</v>
      </c>
      <c r="B743" s="63" t="s">
        <v>11158</v>
      </c>
    </row>
    <row r="744" spans="1:2" x14ac:dyDescent="0.25">
      <c r="A744" s="62">
        <v>12163701</v>
      </c>
      <c r="B744" s="63" t="s">
        <v>13892</v>
      </c>
    </row>
    <row r="745" spans="1:2" x14ac:dyDescent="0.25">
      <c r="A745" s="62">
        <v>12163801</v>
      </c>
      <c r="B745" s="63" t="s">
        <v>1296</v>
      </c>
    </row>
    <row r="746" spans="1:2" x14ac:dyDescent="0.25">
      <c r="A746" s="62">
        <v>12163802</v>
      </c>
      <c r="B746" s="63" t="s">
        <v>2674</v>
      </c>
    </row>
    <row r="747" spans="1:2" x14ac:dyDescent="0.25">
      <c r="A747" s="62">
        <v>12163901</v>
      </c>
      <c r="B747" s="63" t="s">
        <v>13261</v>
      </c>
    </row>
    <row r="748" spans="1:2" x14ac:dyDescent="0.25">
      <c r="A748" s="62">
        <v>12163902</v>
      </c>
      <c r="B748" s="63" t="s">
        <v>3224</v>
      </c>
    </row>
    <row r="749" spans="1:2" x14ac:dyDescent="0.25">
      <c r="A749" s="62">
        <v>12164001</v>
      </c>
      <c r="B749" s="63" t="s">
        <v>2113</v>
      </c>
    </row>
    <row r="750" spans="1:2" x14ac:dyDescent="0.25">
      <c r="A750" s="62">
        <v>12164101</v>
      </c>
      <c r="B750" s="63" t="s">
        <v>9340</v>
      </c>
    </row>
    <row r="751" spans="1:2" x14ac:dyDescent="0.25">
      <c r="A751" s="62">
        <v>12164102</v>
      </c>
      <c r="B751" s="63" t="s">
        <v>13007</v>
      </c>
    </row>
    <row r="752" spans="1:2" x14ac:dyDescent="0.25">
      <c r="A752" s="62">
        <v>12164201</v>
      </c>
      <c r="B752" s="63" t="s">
        <v>6811</v>
      </c>
    </row>
    <row r="753" spans="1:2" x14ac:dyDescent="0.25">
      <c r="A753" s="62">
        <v>12164301</v>
      </c>
      <c r="B753" s="63" t="s">
        <v>488</v>
      </c>
    </row>
    <row r="754" spans="1:2" x14ac:dyDescent="0.25">
      <c r="A754" s="62">
        <v>12164401</v>
      </c>
      <c r="B754" s="63" t="s">
        <v>8637</v>
      </c>
    </row>
    <row r="755" spans="1:2" x14ac:dyDescent="0.25">
      <c r="A755" s="62">
        <v>12164501</v>
      </c>
      <c r="B755" s="63" t="s">
        <v>632</v>
      </c>
    </row>
    <row r="756" spans="1:2" x14ac:dyDescent="0.25">
      <c r="A756" s="62">
        <v>12164502</v>
      </c>
      <c r="B756" s="63" t="s">
        <v>16182</v>
      </c>
    </row>
    <row r="757" spans="1:2" x14ac:dyDescent="0.25">
      <c r="A757" s="62">
        <v>12164503</v>
      </c>
      <c r="B757" s="63" t="s">
        <v>15680</v>
      </c>
    </row>
    <row r="758" spans="1:2" x14ac:dyDescent="0.25">
      <c r="A758" s="62">
        <v>12164504</v>
      </c>
      <c r="B758" s="63" t="s">
        <v>568</v>
      </c>
    </row>
    <row r="759" spans="1:2" x14ac:dyDescent="0.25">
      <c r="A759" s="62">
        <v>12171501</v>
      </c>
      <c r="B759" s="63" t="s">
        <v>16937</v>
      </c>
    </row>
    <row r="760" spans="1:2" x14ac:dyDescent="0.25">
      <c r="A760" s="62">
        <v>12171502</v>
      </c>
      <c r="B760" s="63" t="s">
        <v>12503</v>
      </c>
    </row>
    <row r="761" spans="1:2" x14ac:dyDescent="0.25">
      <c r="A761" s="62">
        <v>12171503</v>
      </c>
      <c r="B761" s="63" t="s">
        <v>5606</v>
      </c>
    </row>
    <row r="762" spans="1:2" x14ac:dyDescent="0.25">
      <c r="A762" s="62">
        <v>12171504</v>
      </c>
      <c r="B762" s="63" t="s">
        <v>9698</v>
      </c>
    </row>
    <row r="763" spans="1:2" x14ac:dyDescent="0.25">
      <c r="A763" s="62">
        <v>12171505</v>
      </c>
      <c r="B763" s="63" t="s">
        <v>10226</v>
      </c>
    </row>
    <row r="764" spans="1:2" x14ac:dyDescent="0.25">
      <c r="A764" s="62">
        <v>12171506</v>
      </c>
      <c r="B764" s="63" t="s">
        <v>237</v>
      </c>
    </row>
    <row r="765" spans="1:2" x14ac:dyDescent="0.25">
      <c r="A765" s="62">
        <v>12171602</v>
      </c>
      <c r="B765" s="63" t="s">
        <v>11040</v>
      </c>
    </row>
    <row r="766" spans="1:2" x14ac:dyDescent="0.25">
      <c r="A766" s="62">
        <v>12171603</v>
      </c>
      <c r="B766" s="63" t="s">
        <v>5912</v>
      </c>
    </row>
    <row r="767" spans="1:2" x14ac:dyDescent="0.25">
      <c r="A767" s="62">
        <v>12171604</v>
      </c>
      <c r="B767" s="63" t="s">
        <v>4762</v>
      </c>
    </row>
    <row r="768" spans="1:2" x14ac:dyDescent="0.25">
      <c r="A768" s="62">
        <v>12171605</v>
      </c>
      <c r="B768" s="63" t="s">
        <v>7754</v>
      </c>
    </row>
    <row r="769" spans="1:2" x14ac:dyDescent="0.25">
      <c r="A769" s="62">
        <v>12171701</v>
      </c>
      <c r="B769" s="63" t="s">
        <v>14560</v>
      </c>
    </row>
    <row r="770" spans="1:2" x14ac:dyDescent="0.25">
      <c r="A770" s="62">
        <v>12171702</v>
      </c>
      <c r="B770" s="63" t="s">
        <v>17035</v>
      </c>
    </row>
    <row r="771" spans="1:2" x14ac:dyDescent="0.25">
      <c r="A771" s="62">
        <v>12171703</v>
      </c>
      <c r="B771" s="63" t="s">
        <v>14059</v>
      </c>
    </row>
    <row r="772" spans="1:2" x14ac:dyDescent="0.25">
      <c r="A772" s="62">
        <v>12181501</v>
      </c>
      <c r="B772" s="63" t="s">
        <v>16139</v>
      </c>
    </row>
    <row r="773" spans="1:2" x14ac:dyDescent="0.25">
      <c r="A773" s="62">
        <v>12181502</v>
      </c>
      <c r="B773" s="63" t="s">
        <v>3287</v>
      </c>
    </row>
    <row r="774" spans="1:2" x14ac:dyDescent="0.25">
      <c r="A774" s="62">
        <v>12181503</v>
      </c>
      <c r="B774" s="63" t="s">
        <v>6849</v>
      </c>
    </row>
    <row r="775" spans="1:2" x14ac:dyDescent="0.25">
      <c r="A775" s="62">
        <v>12181504</v>
      </c>
      <c r="B775" s="63" t="s">
        <v>18606</v>
      </c>
    </row>
    <row r="776" spans="1:2" x14ac:dyDescent="0.25">
      <c r="A776" s="62">
        <v>12181601</v>
      </c>
      <c r="B776" s="63" t="s">
        <v>9231</v>
      </c>
    </row>
    <row r="777" spans="1:2" x14ac:dyDescent="0.25">
      <c r="A777" s="62">
        <v>12181602</v>
      </c>
      <c r="B777" s="63" t="s">
        <v>16070</v>
      </c>
    </row>
    <row r="778" spans="1:2" x14ac:dyDescent="0.25">
      <c r="A778" s="62">
        <v>12191501</v>
      </c>
      <c r="B778" s="63" t="s">
        <v>7666</v>
      </c>
    </row>
    <row r="779" spans="1:2" x14ac:dyDescent="0.25">
      <c r="A779" s="62">
        <v>12191502</v>
      </c>
      <c r="B779" s="63" t="s">
        <v>3927</v>
      </c>
    </row>
    <row r="780" spans="1:2" x14ac:dyDescent="0.25">
      <c r="A780" s="62">
        <v>12191503</v>
      </c>
      <c r="B780" s="63" t="s">
        <v>2678</v>
      </c>
    </row>
    <row r="781" spans="1:2" x14ac:dyDescent="0.25">
      <c r="A781" s="62">
        <v>12191504</v>
      </c>
      <c r="B781" s="63" t="s">
        <v>9468</v>
      </c>
    </row>
    <row r="782" spans="1:2" x14ac:dyDescent="0.25">
      <c r="A782" s="62">
        <v>12191601</v>
      </c>
      <c r="B782" s="63" t="s">
        <v>16479</v>
      </c>
    </row>
    <row r="783" spans="1:2" x14ac:dyDescent="0.25">
      <c r="A783" s="62">
        <v>12191602</v>
      </c>
      <c r="B783" s="63" t="s">
        <v>6116</v>
      </c>
    </row>
    <row r="784" spans="1:2" x14ac:dyDescent="0.25">
      <c r="A784" s="62">
        <v>12352001</v>
      </c>
      <c r="B784" s="63" t="s">
        <v>3664</v>
      </c>
    </row>
    <row r="785" spans="1:2" x14ac:dyDescent="0.25">
      <c r="A785" s="62">
        <v>12352002</v>
      </c>
      <c r="B785" s="63" t="s">
        <v>1427</v>
      </c>
    </row>
    <row r="786" spans="1:2" x14ac:dyDescent="0.25">
      <c r="A786" s="62">
        <v>12352003</v>
      </c>
      <c r="B786" s="63" t="s">
        <v>570</v>
      </c>
    </row>
    <row r="787" spans="1:2" x14ac:dyDescent="0.25">
      <c r="A787" s="62">
        <v>12352005</v>
      </c>
      <c r="B787" s="63" t="s">
        <v>9734</v>
      </c>
    </row>
    <row r="788" spans="1:2" x14ac:dyDescent="0.25">
      <c r="A788" s="62">
        <v>12352101</v>
      </c>
      <c r="B788" s="63" t="s">
        <v>1583</v>
      </c>
    </row>
    <row r="789" spans="1:2" x14ac:dyDescent="0.25">
      <c r="A789" s="62">
        <v>12352102</v>
      </c>
      <c r="B789" s="63" t="s">
        <v>17997</v>
      </c>
    </row>
    <row r="790" spans="1:2" x14ac:dyDescent="0.25">
      <c r="A790" s="62">
        <v>12352103</v>
      </c>
      <c r="B790" s="63" t="s">
        <v>7551</v>
      </c>
    </row>
    <row r="791" spans="1:2" x14ac:dyDescent="0.25">
      <c r="A791" s="62">
        <v>12352104</v>
      </c>
      <c r="B791" s="63" t="s">
        <v>17067</v>
      </c>
    </row>
    <row r="792" spans="1:2" x14ac:dyDescent="0.25">
      <c r="A792" s="62">
        <v>12352105</v>
      </c>
      <c r="B792" s="63" t="s">
        <v>8108</v>
      </c>
    </row>
    <row r="793" spans="1:2" x14ac:dyDescent="0.25">
      <c r="A793" s="62">
        <v>12352106</v>
      </c>
      <c r="B793" s="63" t="s">
        <v>3159</v>
      </c>
    </row>
    <row r="794" spans="1:2" x14ac:dyDescent="0.25">
      <c r="A794" s="62">
        <v>12352107</v>
      </c>
      <c r="B794" s="63" t="s">
        <v>6267</v>
      </c>
    </row>
    <row r="795" spans="1:2" x14ac:dyDescent="0.25">
      <c r="A795" s="62">
        <v>12352108</v>
      </c>
      <c r="B795" s="63" t="s">
        <v>12227</v>
      </c>
    </row>
    <row r="796" spans="1:2" x14ac:dyDescent="0.25">
      <c r="A796" s="62">
        <v>12352111</v>
      </c>
      <c r="B796" s="63" t="s">
        <v>8057</v>
      </c>
    </row>
    <row r="797" spans="1:2" x14ac:dyDescent="0.25">
      <c r="A797" s="62">
        <v>12352112</v>
      </c>
      <c r="B797" s="63" t="s">
        <v>12227</v>
      </c>
    </row>
    <row r="798" spans="1:2" x14ac:dyDescent="0.25">
      <c r="A798" s="62">
        <v>12352113</v>
      </c>
      <c r="B798" s="63" t="s">
        <v>18634</v>
      </c>
    </row>
    <row r="799" spans="1:2" x14ac:dyDescent="0.25">
      <c r="A799" s="62">
        <v>12352114</v>
      </c>
      <c r="B799" s="63" t="s">
        <v>3378</v>
      </c>
    </row>
    <row r="800" spans="1:2" x14ac:dyDescent="0.25">
      <c r="A800" s="62">
        <v>12352115</v>
      </c>
      <c r="B800" s="63" t="s">
        <v>10515</v>
      </c>
    </row>
    <row r="801" spans="1:2" x14ac:dyDescent="0.25">
      <c r="A801" s="62">
        <v>12352116</v>
      </c>
      <c r="B801" s="63" t="s">
        <v>2598</v>
      </c>
    </row>
    <row r="802" spans="1:2" x14ac:dyDescent="0.25">
      <c r="A802" s="62">
        <v>12352117</v>
      </c>
      <c r="B802" s="63" t="s">
        <v>17051</v>
      </c>
    </row>
    <row r="803" spans="1:2" x14ac:dyDescent="0.25">
      <c r="A803" s="62">
        <v>12352118</v>
      </c>
      <c r="B803" s="63" t="s">
        <v>1376</v>
      </c>
    </row>
    <row r="804" spans="1:2" x14ac:dyDescent="0.25">
      <c r="A804" s="62">
        <v>12352119</v>
      </c>
      <c r="B804" s="63" t="s">
        <v>6814</v>
      </c>
    </row>
    <row r="805" spans="1:2" x14ac:dyDescent="0.25">
      <c r="A805" s="62">
        <v>12352120</v>
      </c>
      <c r="B805" s="63" t="s">
        <v>11648</v>
      </c>
    </row>
    <row r="806" spans="1:2" x14ac:dyDescent="0.25">
      <c r="A806" s="62">
        <v>12352121</v>
      </c>
      <c r="B806" s="63" t="s">
        <v>10787</v>
      </c>
    </row>
    <row r="807" spans="1:2" x14ac:dyDescent="0.25">
      <c r="A807" s="62">
        <v>12352123</v>
      </c>
      <c r="B807" s="63" t="s">
        <v>18057</v>
      </c>
    </row>
    <row r="808" spans="1:2" x14ac:dyDescent="0.25">
      <c r="A808" s="62">
        <v>12352124</v>
      </c>
      <c r="B808" s="63" t="s">
        <v>17174</v>
      </c>
    </row>
    <row r="809" spans="1:2" x14ac:dyDescent="0.25">
      <c r="A809" s="62">
        <v>12352125</v>
      </c>
      <c r="B809" s="63" t="s">
        <v>15902</v>
      </c>
    </row>
    <row r="810" spans="1:2" x14ac:dyDescent="0.25">
      <c r="A810" s="62">
        <v>12352126</v>
      </c>
      <c r="B810" s="63" t="s">
        <v>12281</v>
      </c>
    </row>
    <row r="811" spans="1:2" x14ac:dyDescent="0.25">
      <c r="A811" s="62">
        <v>12352127</v>
      </c>
      <c r="B811" s="63" t="s">
        <v>2906</v>
      </c>
    </row>
    <row r="812" spans="1:2" x14ac:dyDescent="0.25">
      <c r="A812" s="62">
        <v>12352128</v>
      </c>
      <c r="B812" s="63" t="s">
        <v>1751</v>
      </c>
    </row>
    <row r="813" spans="1:2" x14ac:dyDescent="0.25">
      <c r="A813" s="62">
        <v>12352129</v>
      </c>
      <c r="B813" s="63" t="s">
        <v>5529</v>
      </c>
    </row>
    <row r="814" spans="1:2" x14ac:dyDescent="0.25">
      <c r="A814" s="62">
        <v>12352130</v>
      </c>
      <c r="B814" s="63" t="s">
        <v>15027</v>
      </c>
    </row>
    <row r="815" spans="1:2" x14ac:dyDescent="0.25">
      <c r="A815" s="62">
        <v>12352201</v>
      </c>
      <c r="B815" s="63" t="s">
        <v>5143</v>
      </c>
    </row>
    <row r="816" spans="1:2" x14ac:dyDescent="0.25">
      <c r="A816" s="62">
        <v>12352202</v>
      </c>
      <c r="B816" s="63" t="s">
        <v>938</v>
      </c>
    </row>
    <row r="817" spans="1:2" x14ac:dyDescent="0.25">
      <c r="A817" s="62">
        <v>12352203</v>
      </c>
      <c r="B817" s="63" t="s">
        <v>5559</v>
      </c>
    </row>
    <row r="818" spans="1:2" x14ac:dyDescent="0.25">
      <c r="A818" s="62">
        <v>12352204</v>
      </c>
      <c r="B818" s="63" t="s">
        <v>4553</v>
      </c>
    </row>
    <row r="819" spans="1:2" x14ac:dyDescent="0.25">
      <c r="A819" s="62">
        <v>12352205</v>
      </c>
      <c r="B819" s="63" t="s">
        <v>15703</v>
      </c>
    </row>
    <row r="820" spans="1:2" x14ac:dyDescent="0.25">
      <c r="A820" s="62">
        <v>12352206</v>
      </c>
      <c r="B820" s="63" t="s">
        <v>276</v>
      </c>
    </row>
    <row r="821" spans="1:2" x14ac:dyDescent="0.25">
      <c r="A821" s="62">
        <v>12352207</v>
      </c>
      <c r="B821" s="63" t="s">
        <v>711</v>
      </c>
    </row>
    <row r="822" spans="1:2" x14ac:dyDescent="0.25">
      <c r="A822" s="62">
        <v>12352208</v>
      </c>
      <c r="B822" s="63" t="s">
        <v>7509</v>
      </c>
    </row>
    <row r="823" spans="1:2" x14ac:dyDescent="0.25">
      <c r="A823" s="62">
        <v>12352209</v>
      </c>
      <c r="B823" s="63" t="s">
        <v>5002</v>
      </c>
    </row>
    <row r="824" spans="1:2" x14ac:dyDescent="0.25">
      <c r="A824" s="62">
        <v>12352210</v>
      </c>
      <c r="B824" s="63" t="s">
        <v>5773</v>
      </c>
    </row>
    <row r="825" spans="1:2" x14ac:dyDescent="0.25">
      <c r="A825" s="62">
        <v>12352211</v>
      </c>
      <c r="B825" s="63" t="s">
        <v>16406</v>
      </c>
    </row>
    <row r="826" spans="1:2" x14ac:dyDescent="0.25">
      <c r="A826" s="62">
        <v>12352212</v>
      </c>
      <c r="B826" s="63" t="s">
        <v>11716</v>
      </c>
    </row>
    <row r="827" spans="1:2" x14ac:dyDescent="0.25">
      <c r="A827" s="62">
        <v>12352301</v>
      </c>
      <c r="B827" s="63" t="s">
        <v>4346</v>
      </c>
    </row>
    <row r="828" spans="1:2" x14ac:dyDescent="0.25">
      <c r="A828" s="62">
        <v>12352302</v>
      </c>
      <c r="B828" s="63" t="s">
        <v>7643</v>
      </c>
    </row>
    <row r="829" spans="1:2" x14ac:dyDescent="0.25">
      <c r="A829" s="62">
        <v>12352303</v>
      </c>
      <c r="B829" s="63" t="s">
        <v>18692</v>
      </c>
    </row>
    <row r="830" spans="1:2" x14ac:dyDescent="0.25">
      <c r="A830" s="62">
        <v>12352304</v>
      </c>
      <c r="B830" s="63" t="s">
        <v>695</v>
      </c>
    </row>
    <row r="831" spans="1:2" x14ac:dyDescent="0.25">
      <c r="A831" s="62">
        <v>12352305</v>
      </c>
      <c r="B831" s="63" t="s">
        <v>1121</v>
      </c>
    </row>
    <row r="832" spans="1:2" x14ac:dyDescent="0.25">
      <c r="A832" s="62">
        <v>12352306</v>
      </c>
      <c r="B832" s="63" t="s">
        <v>17217</v>
      </c>
    </row>
    <row r="833" spans="1:2" x14ac:dyDescent="0.25">
      <c r="A833" s="62">
        <v>12352307</v>
      </c>
      <c r="B833" s="63" t="s">
        <v>12570</v>
      </c>
    </row>
    <row r="834" spans="1:2" x14ac:dyDescent="0.25">
      <c r="A834" s="62">
        <v>12352308</v>
      </c>
      <c r="B834" s="63" t="s">
        <v>17225</v>
      </c>
    </row>
    <row r="835" spans="1:2" x14ac:dyDescent="0.25">
      <c r="A835" s="62">
        <v>12352309</v>
      </c>
      <c r="B835" s="63" t="s">
        <v>6895</v>
      </c>
    </row>
    <row r="836" spans="1:2" x14ac:dyDescent="0.25">
      <c r="A836" s="62">
        <v>12352310</v>
      </c>
      <c r="B836" s="63" t="s">
        <v>14605</v>
      </c>
    </row>
    <row r="837" spans="1:2" x14ac:dyDescent="0.25">
      <c r="A837" s="62">
        <v>12352311</v>
      </c>
      <c r="B837" s="63" t="s">
        <v>8979</v>
      </c>
    </row>
    <row r="838" spans="1:2" x14ac:dyDescent="0.25">
      <c r="A838" s="62">
        <v>12352312</v>
      </c>
      <c r="B838" s="63" t="s">
        <v>4789</v>
      </c>
    </row>
    <row r="839" spans="1:2" x14ac:dyDescent="0.25">
      <c r="A839" s="62">
        <v>12352401</v>
      </c>
      <c r="B839" s="63" t="s">
        <v>12643</v>
      </c>
    </row>
    <row r="840" spans="1:2" x14ac:dyDescent="0.25">
      <c r="A840" s="62">
        <v>12352402</v>
      </c>
      <c r="B840" s="63" t="s">
        <v>6677</v>
      </c>
    </row>
    <row r="841" spans="1:2" x14ac:dyDescent="0.25">
      <c r="A841" s="62">
        <v>12352501</v>
      </c>
      <c r="B841" s="63" t="s">
        <v>4999</v>
      </c>
    </row>
    <row r="842" spans="1:2" x14ac:dyDescent="0.25">
      <c r="A842" s="62">
        <v>12352502</v>
      </c>
      <c r="B842" s="63" t="s">
        <v>3272</v>
      </c>
    </row>
    <row r="843" spans="1:2" x14ac:dyDescent="0.25">
      <c r="A843" s="62">
        <v>12352503</v>
      </c>
      <c r="B843" s="63" t="s">
        <v>15392</v>
      </c>
    </row>
    <row r="844" spans="1:2" x14ac:dyDescent="0.25">
      <c r="A844" s="62">
        <v>13101501</v>
      </c>
      <c r="B844" s="63" t="s">
        <v>7002</v>
      </c>
    </row>
    <row r="845" spans="1:2" x14ac:dyDescent="0.25">
      <c r="A845" s="62">
        <v>13101502</v>
      </c>
      <c r="B845" s="63" t="s">
        <v>11116</v>
      </c>
    </row>
    <row r="846" spans="1:2" x14ac:dyDescent="0.25">
      <c r="A846" s="62">
        <v>13101503</v>
      </c>
      <c r="B846" s="63" t="s">
        <v>398</v>
      </c>
    </row>
    <row r="847" spans="1:2" x14ac:dyDescent="0.25">
      <c r="A847" s="62">
        <v>13101504</v>
      </c>
      <c r="B847" s="63" t="s">
        <v>15016</v>
      </c>
    </row>
    <row r="848" spans="1:2" x14ac:dyDescent="0.25">
      <c r="A848" s="62">
        <v>13101505</v>
      </c>
      <c r="B848" s="63" t="s">
        <v>1341</v>
      </c>
    </row>
    <row r="849" spans="1:2" x14ac:dyDescent="0.25">
      <c r="A849" s="62">
        <v>13101601</v>
      </c>
      <c r="B849" s="63" t="s">
        <v>2773</v>
      </c>
    </row>
    <row r="850" spans="1:2" x14ac:dyDescent="0.25">
      <c r="A850" s="62">
        <v>13101602</v>
      </c>
      <c r="B850" s="63" t="s">
        <v>10480</v>
      </c>
    </row>
    <row r="851" spans="1:2" x14ac:dyDescent="0.25">
      <c r="A851" s="62">
        <v>13101603</v>
      </c>
      <c r="B851" s="63" t="s">
        <v>5250</v>
      </c>
    </row>
    <row r="852" spans="1:2" x14ac:dyDescent="0.25">
      <c r="A852" s="62">
        <v>13101604</v>
      </c>
      <c r="B852" s="63" t="s">
        <v>18157</v>
      </c>
    </row>
    <row r="853" spans="1:2" x14ac:dyDescent="0.25">
      <c r="A853" s="62">
        <v>13101605</v>
      </c>
      <c r="B853" s="63" t="s">
        <v>5496</v>
      </c>
    </row>
    <row r="854" spans="1:2" x14ac:dyDescent="0.25">
      <c r="A854" s="62">
        <v>13101606</v>
      </c>
      <c r="B854" s="63" t="s">
        <v>6709</v>
      </c>
    </row>
    <row r="855" spans="1:2" x14ac:dyDescent="0.25">
      <c r="A855" s="62">
        <v>13101607</v>
      </c>
      <c r="B855" s="63" t="s">
        <v>9490</v>
      </c>
    </row>
    <row r="856" spans="1:2" x14ac:dyDescent="0.25">
      <c r="A856" s="62">
        <v>13101701</v>
      </c>
      <c r="B856" s="63" t="s">
        <v>7128</v>
      </c>
    </row>
    <row r="857" spans="1:2" x14ac:dyDescent="0.25">
      <c r="A857" s="62">
        <v>13101702</v>
      </c>
      <c r="B857" s="63" t="s">
        <v>18141</v>
      </c>
    </row>
    <row r="858" spans="1:2" x14ac:dyDescent="0.25">
      <c r="A858" s="62">
        <v>13101703</v>
      </c>
      <c r="B858" s="63" t="s">
        <v>13160</v>
      </c>
    </row>
    <row r="859" spans="1:2" x14ac:dyDescent="0.25">
      <c r="A859" s="62">
        <v>13101704</v>
      </c>
      <c r="B859" s="63" t="s">
        <v>14943</v>
      </c>
    </row>
    <row r="860" spans="1:2" x14ac:dyDescent="0.25">
      <c r="A860" s="62">
        <v>13101705</v>
      </c>
      <c r="B860" s="63" t="s">
        <v>12701</v>
      </c>
    </row>
    <row r="861" spans="1:2" x14ac:dyDescent="0.25">
      <c r="A861" s="62">
        <v>13101706</v>
      </c>
      <c r="B861" s="63" t="s">
        <v>9283</v>
      </c>
    </row>
    <row r="862" spans="1:2" x14ac:dyDescent="0.25">
      <c r="A862" s="62">
        <v>13101707</v>
      </c>
      <c r="B862" s="63" t="s">
        <v>7035</v>
      </c>
    </row>
    <row r="863" spans="1:2" x14ac:dyDescent="0.25">
      <c r="A863" s="62">
        <v>13101708</v>
      </c>
      <c r="B863" s="63" t="s">
        <v>10900</v>
      </c>
    </row>
    <row r="864" spans="1:2" x14ac:dyDescent="0.25">
      <c r="A864" s="62">
        <v>13101709</v>
      </c>
      <c r="B864" s="63" t="s">
        <v>3818</v>
      </c>
    </row>
    <row r="865" spans="1:2" x14ac:dyDescent="0.25">
      <c r="A865" s="62">
        <v>13101710</v>
      </c>
      <c r="B865" s="63" t="s">
        <v>13337</v>
      </c>
    </row>
    <row r="866" spans="1:2" x14ac:dyDescent="0.25">
      <c r="A866" s="62">
        <v>13101711</v>
      </c>
      <c r="B866" s="63" t="s">
        <v>3714</v>
      </c>
    </row>
    <row r="867" spans="1:2" x14ac:dyDescent="0.25">
      <c r="A867" s="62">
        <v>13101712</v>
      </c>
      <c r="B867" s="63" t="s">
        <v>3288</v>
      </c>
    </row>
    <row r="868" spans="1:2" x14ac:dyDescent="0.25">
      <c r="A868" s="62">
        <v>13101713</v>
      </c>
      <c r="B868" s="63" t="s">
        <v>1830</v>
      </c>
    </row>
    <row r="869" spans="1:2" x14ac:dyDescent="0.25">
      <c r="A869" s="62">
        <v>13101714</v>
      </c>
      <c r="B869" s="63" t="s">
        <v>12270</v>
      </c>
    </row>
    <row r="870" spans="1:2" x14ac:dyDescent="0.25">
      <c r="A870" s="62">
        <v>13101715</v>
      </c>
      <c r="B870" s="63" t="s">
        <v>9121</v>
      </c>
    </row>
    <row r="871" spans="1:2" x14ac:dyDescent="0.25">
      <c r="A871" s="62">
        <v>13101716</v>
      </c>
      <c r="B871" s="63" t="s">
        <v>18519</v>
      </c>
    </row>
    <row r="872" spans="1:2" x14ac:dyDescent="0.25">
      <c r="A872" s="62">
        <v>13101717</v>
      </c>
      <c r="B872" s="63" t="s">
        <v>4723</v>
      </c>
    </row>
    <row r="873" spans="1:2" x14ac:dyDescent="0.25">
      <c r="A873" s="62">
        <v>13101718</v>
      </c>
      <c r="B873" s="63" t="s">
        <v>10151</v>
      </c>
    </row>
    <row r="874" spans="1:2" x14ac:dyDescent="0.25">
      <c r="A874" s="62">
        <v>13101719</v>
      </c>
      <c r="B874" s="63" t="s">
        <v>4134</v>
      </c>
    </row>
    <row r="875" spans="1:2" x14ac:dyDescent="0.25">
      <c r="A875" s="62">
        <v>13101720</v>
      </c>
      <c r="B875" s="63" t="s">
        <v>13548</v>
      </c>
    </row>
    <row r="876" spans="1:2" x14ac:dyDescent="0.25">
      <c r="A876" s="62">
        <v>13101721</v>
      </c>
      <c r="B876" s="63" t="s">
        <v>13419</v>
      </c>
    </row>
    <row r="877" spans="1:2" x14ac:dyDescent="0.25">
      <c r="A877" s="62">
        <v>13101722</v>
      </c>
      <c r="B877" s="63" t="s">
        <v>15615</v>
      </c>
    </row>
    <row r="878" spans="1:2" x14ac:dyDescent="0.25">
      <c r="A878" s="62">
        <v>13101723</v>
      </c>
      <c r="B878" s="63" t="s">
        <v>1573</v>
      </c>
    </row>
    <row r="879" spans="1:2" x14ac:dyDescent="0.25">
      <c r="A879" s="62">
        <v>13101724</v>
      </c>
      <c r="B879" s="63" t="s">
        <v>14648</v>
      </c>
    </row>
    <row r="880" spans="1:2" x14ac:dyDescent="0.25">
      <c r="A880" s="62">
        <v>13101902</v>
      </c>
      <c r="B880" s="63" t="s">
        <v>10993</v>
      </c>
    </row>
    <row r="881" spans="1:2" x14ac:dyDescent="0.25">
      <c r="A881" s="62">
        <v>13101903</v>
      </c>
      <c r="B881" s="63" t="s">
        <v>18529</v>
      </c>
    </row>
    <row r="882" spans="1:2" x14ac:dyDescent="0.25">
      <c r="A882" s="62">
        <v>13101904</v>
      </c>
      <c r="B882" s="63" t="s">
        <v>17567</v>
      </c>
    </row>
    <row r="883" spans="1:2" x14ac:dyDescent="0.25">
      <c r="A883" s="62">
        <v>13101905</v>
      </c>
      <c r="B883" s="63" t="s">
        <v>7778</v>
      </c>
    </row>
    <row r="884" spans="1:2" x14ac:dyDescent="0.25">
      <c r="A884" s="62">
        <v>13101906</v>
      </c>
      <c r="B884" s="63" t="s">
        <v>8004</v>
      </c>
    </row>
    <row r="885" spans="1:2" x14ac:dyDescent="0.25">
      <c r="A885" s="62">
        <v>13102001</v>
      </c>
      <c r="B885" s="63" t="s">
        <v>131</v>
      </c>
    </row>
    <row r="886" spans="1:2" x14ac:dyDescent="0.25">
      <c r="A886" s="62">
        <v>13102002</v>
      </c>
      <c r="B886" s="63" t="s">
        <v>3749</v>
      </c>
    </row>
    <row r="887" spans="1:2" x14ac:dyDescent="0.25">
      <c r="A887" s="62">
        <v>13102003</v>
      </c>
      <c r="B887" s="63" t="s">
        <v>11657</v>
      </c>
    </row>
    <row r="888" spans="1:2" x14ac:dyDescent="0.25">
      <c r="A888" s="62">
        <v>13102005</v>
      </c>
      <c r="B888" s="63" t="s">
        <v>10407</v>
      </c>
    </row>
    <row r="889" spans="1:2" x14ac:dyDescent="0.25">
      <c r="A889" s="62">
        <v>13102006</v>
      </c>
      <c r="B889" s="63" t="s">
        <v>16471</v>
      </c>
    </row>
    <row r="890" spans="1:2" x14ac:dyDescent="0.25">
      <c r="A890" s="62">
        <v>13102008</v>
      </c>
      <c r="B890" s="63" t="s">
        <v>18306</v>
      </c>
    </row>
    <row r="891" spans="1:2" x14ac:dyDescent="0.25">
      <c r="A891" s="62">
        <v>13102009</v>
      </c>
      <c r="B891" s="63" t="s">
        <v>845</v>
      </c>
    </row>
    <row r="892" spans="1:2" x14ac:dyDescent="0.25">
      <c r="A892" s="62">
        <v>13102010</v>
      </c>
      <c r="B892" s="63" t="s">
        <v>11749</v>
      </c>
    </row>
    <row r="893" spans="1:2" x14ac:dyDescent="0.25">
      <c r="A893" s="62">
        <v>13102011</v>
      </c>
      <c r="B893" s="63" t="s">
        <v>17016</v>
      </c>
    </row>
    <row r="894" spans="1:2" x14ac:dyDescent="0.25">
      <c r="A894" s="62">
        <v>13102012</v>
      </c>
      <c r="B894" s="63" t="s">
        <v>15148</v>
      </c>
    </row>
    <row r="895" spans="1:2" x14ac:dyDescent="0.25">
      <c r="A895" s="62">
        <v>13102013</v>
      </c>
      <c r="B895" s="63" t="s">
        <v>5719</v>
      </c>
    </row>
    <row r="896" spans="1:2" x14ac:dyDescent="0.25">
      <c r="A896" s="62">
        <v>13102014</v>
      </c>
      <c r="B896" s="63" t="s">
        <v>1974</v>
      </c>
    </row>
    <row r="897" spans="1:2" x14ac:dyDescent="0.25">
      <c r="A897" s="62">
        <v>13102015</v>
      </c>
      <c r="B897" s="63" t="s">
        <v>18044</v>
      </c>
    </row>
    <row r="898" spans="1:2" x14ac:dyDescent="0.25">
      <c r="A898" s="62">
        <v>13102016</v>
      </c>
      <c r="B898" s="63" t="s">
        <v>6427</v>
      </c>
    </row>
    <row r="899" spans="1:2" x14ac:dyDescent="0.25">
      <c r="A899" s="62">
        <v>13102017</v>
      </c>
      <c r="B899" s="63" t="s">
        <v>7811</v>
      </c>
    </row>
    <row r="900" spans="1:2" x14ac:dyDescent="0.25">
      <c r="A900" s="62">
        <v>13102018</v>
      </c>
      <c r="B900" s="63" t="s">
        <v>17103</v>
      </c>
    </row>
    <row r="901" spans="1:2" x14ac:dyDescent="0.25">
      <c r="A901" s="62">
        <v>13102019</v>
      </c>
      <c r="B901" s="63" t="s">
        <v>10074</v>
      </c>
    </row>
    <row r="902" spans="1:2" x14ac:dyDescent="0.25">
      <c r="A902" s="62">
        <v>13102020</v>
      </c>
      <c r="B902" s="63" t="s">
        <v>2459</v>
      </c>
    </row>
    <row r="903" spans="1:2" x14ac:dyDescent="0.25">
      <c r="A903" s="62">
        <v>13102021</v>
      </c>
      <c r="B903" s="63" t="s">
        <v>8375</v>
      </c>
    </row>
    <row r="904" spans="1:2" x14ac:dyDescent="0.25">
      <c r="A904" s="62">
        <v>13102022</v>
      </c>
      <c r="B904" s="63" t="s">
        <v>1148</v>
      </c>
    </row>
    <row r="905" spans="1:2" x14ac:dyDescent="0.25">
      <c r="A905" s="62">
        <v>13102023</v>
      </c>
      <c r="B905" s="63" t="s">
        <v>11794</v>
      </c>
    </row>
    <row r="906" spans="1:2" x14ac:dyDescent="0.25">
      <c r="A906" s="62">
        <v>13102024</v>
      </c>
      <c r="B906" s="63" t="s">
        <v>142</v>
      </c>
    </row>
    <row r="907" spans="1:2" x14ac:dyDescent="0.25">
      <c r="A907" s="62">
        <v>13102025</v>
      </c>
      <c r="B907" s="63" t="s">
        <v>6025</v>
      </c>
    </row>
    <row r="908" spans="1:2" x14ac:dyDescent="0.25">
      <c r="A908" s="62">
        <v>13102026</v>
      </c>
      <c r="B908" s="63" t="s">
        <v>537</v>
      </c>
    </row>
    <row r="909" spans="1:2" x14ac:dyDescent="0.25">
      <c r="A909" s="62">
        <v>13102027</v>
      </c>
      <c r="B909" s="63" t="s">
        <v>15165</v>
      </c>
    </row>
    <row r="910" spans="1:2" x14ac:dyDescent="0.25">
      <c r="A910" s="62">
        <v>13102028</v>
      </c>
      <c r="B910" s="63" t="s">
        <v>15798</v>
      </c>
    </row>
    <row r="911" spans="1:2" x14ac:dyDescent="0.25">
      <c r="A911" s="62">
        <v>13102029</v>
      </c>
      <c r="B911" s="63" t="s">
        <v>1268</v>
      </c>
    </row>
    <row r="912" spans="1:2" x14ac:dyDescent="0.25">
      <c r="A912" s="62">
        <v>13102030</v>
      </c>
      <c r="B912" s="63" t="s">
        <v>17309</v>
      </c>
    </row>
    <row r="913" spans="1:2" x14ac:dyDescent="0.25">
      <c r="A913" s="62">
        <v>13102031</v>
      </c>
      <c r="B913" s="63" t="s">
        <v>636</v>
      </c>
    </row>
    <row r="914" spans="1:2" x14ac:dyDescent="0.25">
      <c r="A914" s="62">
        <v>13111001</v>
      </c>
      <c r="B914" s="63" t="s">
        <v>8030</v>
      </c>
    </row>
    <row r="915" spans="1:2" x14ac:dyDescent="0.25">
      <c r="A915" s="62">
        <v>13111002</v>
      </c>
      <c r="B915" s="63" t="s">
        <v>4528</v>
      </c>
    </row>
    <row r="916" spans="1:2" x14ac:dyDescent="0.25">
      <c r="A916" s="62">
        <v>13111003</v>
      </c>
      <c r="B916" s="63" t="s">
        <v>15586</v>
      </c>
    </row>
    <row r="917" spans="1:2" x14ac:dyDescent="0.25">
      <c r="A917" s="62">
        <v>13111004</v>
      </c>
      <c r="B917" s="63" t="s">
        <v>7629</v>
      </c>
    </row>
    <row r="918" spans="1:2" x14ac:dyDescent="0.25">
      <c r="A918" s="62">
        <v>13111005</v>
      </c>
      <c r="B918" s="63" t="s">
        <v>12648</v>
      </c>
    </row>
    <row r="919" spans="1:2" x14ac:dyDescent="0.25">
      <c r="A919" s="62">
        <v>13111006</v>
      </c>
      <c r="B919" s="63" t="s">
        <v>6956</v>
      </c>
    </row>
    <row r="920" spans="1:2" x14ac:dyDescent="0.25">
      <c r="A920" s="62">
        <v>13111007</v>
      </c>
      <c r="B920" s="63" t="s">
        <v>8340</v>
      </c>
    </row>
    <row r="921" spans="1:2" x14ac:dyDescent="0.25">
      <c r="A921" s="62">
        <v>13111008</v>
      </c>
      <c r="B921" s="63" t="s">
        <v>12393</v>
      </c>
    </row>
    <row r="922" spans="1:2" x14ac:dyDescent="0.25">
      <c r="A922" s="62">
        <v>13111009</v>
      </c>
      <c r="B922" s="63" t="s">
        <v>10320</v>
      </c>
    </row>
    <row r="923" spans="1:2" x14ac:dyDescent="0.25">
      <c r="A923" s="62">
        <v>13111010</v>
      </c>
      <c r="B923" s="63" t="s">
        <v>15416</v>
      </c>
    </row>
    <row r="924" spans="1:2" x14ac:dyDescent="0.25">
      <c r="A924" s="62">
        <v>13111011</v>
      </c>
      <c r="B924" s="63" t="s">
        <v>9104</v>
      </c>
    </row>
    <row r="925" spans="1:2" x14ac:dyDescent="0.25">
      <c r="A925" s="62">
        <v>13111012</v>
      </c>
      <c r="B925" s="63" t="s">
        <v>10711</v>
      </c>
    </row>
    <row r="926" spans="1:2" x14ac:dyDescent="0.25">
      <c r="A926" s="62">
        <v>13111013</v>
      </c>
      <c r="B926" s="63" t="s">
        <v>13592</v>
      </c>
    </row>
    <row r="927" spans="1:2" x14ac:dyDescent="0.25">
      <c r="A927" s="62">
        <v>13111014</v>
      </c>
      <c r="B927" s="63" t="s">
        <v>2766</v>
      </c>
    </row>
    <row r="928" spans="1:2" x14ac:dyDescent="0.25">
      <c r="A928" s="62">
        <v>13111015</v>
      </c>
      <c r="B928" s="63" t="s">
        <v>1405</v>
      </c>
    </row>
    <row r="929" spans="1:2" x14ac:dyDescent="0.25">
      <c r="A929" s="62">
        <v>13111016</v>
      </c>
      <c r="B929" s="63" t="s">
        <v>15156</v>
      </c>
    </row>
    <row r="930" spans="1:2" x14ac:dyDescent="0.25">
      <c r="A930" s="62">
        <v>13111017</v>
      </c>
      <c r="B930" s="63" t="s">
        <v>11112</v>
      </c>
    </row>
    <row r="931" spans="1:2" x14ac:dyDescent="0.25">
      <c r="A931" s="62">
        <v>13111018</v>
      </c>
      <c r="B931" s="63" t="s">
        <v>13777</v>
      </c>
    </row>
    <row r="932" spans="1:2" x14ac:dyDescent="0.25">
      <c r="A932" s="62">
        <v>13111019</v>
      </c>
      <c r="B932" s="63" t="s">
        <v>1379</v>
      </c>
    </row>
    <row r="933" spans="1:2" x14ac:dyDescent="0.25">
      <c r="A933" s="62">
        <v>13111020</v>
      </c>
      <c r="B933" s="63" t="s">
        <v>4287</v>
      </c>
    </row>
    <row r="934" spans="1:2" x14ac:dyDescent="0.25">
      <c r="A934" s="62">
        <v>13111021</v>
      </c>
      <c r="B934" s="63" t="s">
        <v>12512</v>
      </c>
    </row>
    <row r="935" spans="1:2" x14ac:dyDescent="0.25">
      <c r="A935" s="62">
        <v>13111022</v>
      </c>
      <c r="B935" s="63" t="s">
        <v>12653</v>
      </c>
    </row>
    <row r="936" spans="1:2" x14ac:dyDescent="0.25">
      <c r="A936" s="62">
        <v>13111023</v>
      </c>
      <c r="B936" s="63" t="s">
        <v>17236</v>
      </c>
    </row>
    <row r="937" spans="1:2" x14ac:dyDescent="0.25">
      <c r="A937" s="62">
        <v>13111024</v>
      </c>
      <c r="B937" s="63" t="s">
        <v>15068</v>
      </c>
    </row>
    <row r="938" spans="1:2" x14ac:dyDescent="0.25">
      <c r="A938" s="62">
        <v>13111025</v>
      </c>
      <c r="B938" s="63" t="s">
        <v>2813</v>
      </c>
    </row>
    <row r="939" spans="1:2" x14ac:dyDescent="0.25">
      <c r="A939" s="62">
        <v>13111026</v>
      </c>
      <c r="B939" s="63" t="s">
        <v>12948</v>
      </c>
    </row>
    <row r="940" spans="1:2" x14ac:dyDescent="0.25">
      <c r="A940" s="62">
        <v>13111027</v>
      </c>
      <c r="B940" s="63" t="s">
        <v>9212</v>
      </c>
    </row>
    <row r="941" spans="1:2" x14ac:dyDescent="0.25">
      <c r="A941" s="62">
        <v>13111028</v>
      </c>
      <c r="B941" s="63" t="s">
        <v>4016</v>
      </c>
    </row>
    <row r="942" spans="1:2" x14ac:dyDescent="0.25">
      <c r="A942" s="62">
        <v>13111029</v>
      </c>
      <c r="B942" s="63" t="s">
        <v>14477</v>
      </c>
    </row>
    <row r="943" spans="1:2" x14ac:dyDescent="0.25">
      <c r="A943" s="62">
        <v>13111030</v>
      </c>
      <c r="B943" s="63" t="s">
        <v>8002</v>
      </c>
    </row>
    <row r="944" spans="1:2" x14ac:dyDescent="0.25">
      <c r="A944" s="62">
        <v>13111031</v>
      </c>
      <c r="B944" s="63" t="s">
        <v>11634</v>
      </c>
    </row>
    <row r="945" spans="1:2" x14ac:dyDescent="0.25">
      <c r="A945" s="62">
        <v>13111032</v>
      </c>
      <c r="B945" s="63" t="s">
        <v>18333</v>
      </c>
    </row>
    <row r="946" spans="1:2" x14ac:dyDescent="0.25">
      <c r="A946" s="62">
        <v>13111033</v>
      </c>
      <c r="B946" s="63" t="s">
        <v>15411</v>
      </c>
    </row>
    <row r="947" spans="1:2" x14ac:dyDescent="0.25">
      <c r="A947" s="62">
        <v>13111034</v>
      </c>
      <c r="B947" s="63" t="s">
        <v>12131</v>
      </c>
    </row>
    <row r="948" spans="1:2" x14ac:dyDescent="0.25">
      <c r="A948" s="62">
        <v>13111035</v>
      </c>
      <c r="B948" s="63" t="s">
        <v>1047</v>
      </c>
    </row>
    <row r="949" spans="1:2" x14ac:dyDescent="0.25">
      <c r="A949" s="62">
        <v>13111036</v>
      </c>
      <c r="B949" s="63" t="s">
        <v>8652</v>
      </c>
    </row>
    <row r="950" spans="1:2" x14ac:dyDescent="0.25">
      <c r="A950" s="62">
        <v>13111037</v>
      </c>
      <c r="B950" s="63" t="s">
        <v>6496</v>
      </c>
    </row>
    <row r="951" spans="1:2" x14ac:dyDescent="0.25">
      <c r="A951" s="62">
        <v>13111038</v>
      </c>
      <c r="B951" s="63" t="s">
        <v>12193</v>
      </c>
    </row>
    <row r="952" spans="1:2" x14ac:dyDescent="0.25">
      <c r="A952" s="62">
        <v>13111039</v>
      </c>
      <c r="B952" s="63" t="s">
        <v>16733</v>
      </c>
    </row>
    <row r="953" spans="1:2" x14ac:dyDescent="0.25">
      <c r="A953" s="62">
        <v>13111040</v>
      </c>
      <c r="B953" s="63" t="s">
        <v>8592</v>
      </c>
    </row>
    <row r="954" spans="1:2" x14ac:dyDescent="0.25">
      <c r="A954" s="62">
        <v>13111041</v>
      </c>
      <c r="B954" s="63" t="s">
        <v>8952</v>
      </c>
    </row>
    <row r="955" spans="1:2" x14ac:dyDescent="0.25">
      <c r="A955" s="62">
        <v>13111042</v>
      </c>
      <c r="B955" s="63" t="s">
        <v>9430</v>
      </c>
    </row>
    <row r="956" spans="1:2" x14ac:dyDescent="0.25">
      <c r="A956" s="62">
        <v>13111043</v>
      </c>
      <c r="B956" s="63" t="s">
        <v>16960</v>
      </c>
    </row>
    <row r="957" spans="1:2" x14ac:dyDescent="0.25">
      <c r="A957" s="62">
        <v>13111044</v>
      </c>
      <c r="B957" s="63" t="s">
        <v>1289</v>
      </c>
    </row>
    <row r="958" spans="1:2" x14ac:dyDescent="0.25">
      <c r="A958" s="62">
        <v>13111045</v>
      </c>
      <c r="B958" s="63" t="s">
        <v>12901</v>
      </c>
    </row>
    <row r="959" spans="1:2" x14ac:dyDescent="0.25">
      <c r="A959" s="62">
        <v>13111046</v>
      </c>
      <c r="B959" s="63" t="s">
        <v>11968</v>
      </c>
    </row>
    <row r="960" spans="1:2" x14ac:dyDescent="0.25">
      <c r="A960" s="62">
        <v>13111047</v>
      </c>
      <c r="B960" s="63" t="s">
        <v>2784</v>
      </c>
    </row>
    <row r="961" spans="1:2" x14ac:dyDescent="0.25">
      <c r="A961" s="62">
        <v>13111048</v>
      </c>
      <c r="B961" s="63" t="s">
        <v>203</v>
      </c>
    </row>
    <row r="962" spans="1:2" x14ac:dyDescent="0.25">
      <c r="A962" s="62">
        <v>13111049</v>
      </c>
      <c r="B962" s="63" t="s">
        <v>16976</v>
      </c>
    </row>
    <row r="963" spans="1:2" x14ac:dyDescent="0.25">
      <c r="A963" s="62">
        <v>13111050</v>
      </c>
      <c r="B963" s="63" t="s">
        <v>3615</v>
      </c>
    </row>
    <row r="964" spans="1:2" x14ac:dyDescent="0.25">
      <c r="A964" s="62">
        <v>13111051</v>
      </c>
      <c r="B964" s="63" t="s">
        <v>8674</v>
      </c>
    </row>
    <row r="965" spans="1:2" x14ac:dyDescent="0.25">
      <c r="A965" s="62">
        <v>13111052</v>
      </c>
      <c r="B965" s="63" t="s">
        <v>942</v>
      </c>
    </row>
    <row r="966" spans="1:2" x14ac:dyDescent="0.25">
      <c r="A966" s="62">
        <v>13111053</v>
      </c>
      <c r="B966" s="63" t="s">
        <v>12232</v>
      </c>
    </row>
    <row r="967" spans="1:2" x14ac:dyDescent="0.25">
      <c r="A967" s="62">
        <v>13111054</v>
      </c>
      <c r="B967" s="63" t="s">
        <v>11602</v>
      </c>
    </row>
    <row r="968" spans="1:2" x14ac:dyDescent="0.25">
      <c r="A968" s="62">
        <v>13111055</v>
      </c>
      <c r="B968" s="63" t="s">
        <v>16069</v>
      </c>
    </row>
    <row r="969" spans="1:2" x14ac:dyDescent="0.25">
      <c r="A969" s="62">
        <v>13111056</v>
      </c>
      <c r="B969" s="63" t="s">
        <v>12844</v>
      </c>
    </row>
    <row r="970" spans="1:2" x14ac:dyDescent="0.25">
      <c r="A970" s="62">
        <v>13111057</v>
      </c>
      <c r="B970" s="63" t="s">
        <v>12800</v>
      </c>
    </row>
    <row r="971" spans="1:2" x14ac:dyDescent="0.25">
      <c r="A971" s="62">
        <v>13111058</v>
      </c>
      <c r="B971" s="63" t="s">
        <v>10073</v>
      </c>
    </row>
    <row r="972" spans="1:2" x14ac:dyDescent="0.25">
      <c r="A972" s="62">
        <v>13111059</v>
      </c>
      <c r="B972" s="63" t="s">
        <v>1916</v>
      </c>
    </row>
    <row r="973" spans="1:2" x14ac:dyDescent="0.25">
      <c r="A973" s="62">
        <v>13111060</v>
      </c>
      <c r="B973" s="63" t="s">
        <v>463</v>
      </c>
    </row>
    <row r="974" spans="1:2" x14ac:dyDescent="0.25">
      <c r="A974" s="62">
        <v>13111061</v>
      </c>
      <c r="B974" s="63" t="s">
        <v>4729</v>
      </c>
    </row>
    <row r="975" spans="1:2" x14ac:dyDescent="0.25">
      <c r="A975" s="62">
        <v>13111062</v>
      </c>
      <c r="B975" s="63" t="s">
        <v>18446</v>
      </c>
    </row>
    <row r="976" spans="1:2" x14ac:dyDescent="0.25">
      <c r="A976" s="62">
        <v>13111063</v>
      </c>
      <c r="B976" s="63" t="s">
        <v>11685</v>
      </c>
    </row>
    <row r="977" spans="1:2" x14ac:dyDescent="0.25">
      <c r="A977" s="62">
        <v>13111064</v>
      </c>
      <c r="B977" s="63" t="s">
        <v>5422</v>
      </c>
    </row>
    <row r="978" spans="1:2" x14ac:dyDescent="0.25">
      <c r="A978" s="62">
        <v>13111065</v>
      </c>
      <c r="B978" s="63" t="s">
        <v>9473</v>
      </c>
    </row>
    <row r="979" spans="1:2" x14ac:dyDescent="0.25">
      <c r="A979" s="62">
        <v>13111066</v>
      </c>
      <c r="B979" s="63" t="s">
        <v>2298</v>
      </c>
    </row>
    <row r="980" spans="1:2" x14ac:dyDescent="0.25">
      <c r="A980" s="62">
        <v>13111101</v>
      </c>
      <c r="B980" s="63" t="s">
        <v>9118</v>
      </c>
    </row>
    <row r="981" spans="1:2" x14ac:dyDescent="0.25">
      <c r="A981" s="62">
        <v>13111102</v>
      </c>
      <c r="B981" s="63" t="s">
        <v>5363</v>
      </c>
    </row>
    <row r="982" spans="1:2" x14ac:dyDescent="0.25">
      <c r="A982" s="62">
        <v>13111103</v>
      </c>
      <c r="B982" s="63" t="s">
        <v>5879</v>
      </c>
    </row>
    <row r="983" spans="1:2" x14ac:dyDescent="0.25">
      <c r="A983" s="62">
        <v>13111201</v>
      </c>
      <c r="B983" s="63" t="s">
        <v>1189</v>
      </c>
    </row>
    <row r="984" spans="1:2" x14ac:dyDescent="0.25">
      <c r="A984" s="62">
        <v>13111202</v>
      </c>
      <c r="B984" s="63" t="s">
        <v>10372</v>
      </c>
    </row>
    <row r="985" spans="1:2" x14ac:dyDescent="0.25">
      <c r="A985" s="62">
        <v>13111203</v>
      </c>
      <c r="B985" s="63" t="s">
        <v>18718</v>
      </c>
    </row>
    <row r="986" spans="1:2" x14ac:dyDescent="0.25">
      <c r="A986" s="62">
        <v>13111204</v>
      </c>
      <c r="B986" s="63" t="s">
        <v>17431</v>
      </c>
    </row>
    <row r="987" spans="1:2" x14ac:dyDescent="0.25">
      <c r="A987" s="62">
        <v>13111205</v>
      </c>
      <c r="B987" s="63" t="s">
        <v>16924</v>
      </c>
    </row>
    <row r="988" spans="1:2" x14ac:dyDescent="0.25">
      <c r="A988" s="62">
        <v>13111206</v>
      </c>
      <c r="B988" s="63" t="s">
        <v>4666</v>
      </c>
    </row>
    <row r="989" spans="1:2" x14ac:dyDescent="0.25">
      <c r="A989" s="62">
        <v>13111207</v>
      </c>
      <c r="B989" s="63" t="s">
        <v>8801</v>
      </c>
    </row>
    <row r="990" spans="1:2" x14ac:dyDescent="0.25">
      <c r="A990" s="62">
        <v>13111208</v>
      </c>
      <c r="B990" s="63" t="s">
        <v>17059</v>
      </c>
    </row>
    <row r="991" spans="1:2" x14ac:dyDescent="0.25">
      <c r="A991" s="62">
        <v>13111209</v>
      </c>
      <c r="B991" s="63" t="s">
        <v>702</v>
      </c>
    </row>
    <row r="992" spans="1:2" x14ac:dyDescent="0.25">
      <c r="A992" s="62">
        <v>13111210</v>
      </c>
      <c r="B992" s="63" t="s">
        <v>5403</v>
      </c>
    </row>
    <row r="993" spans="1:2" x14ac:dyDescent="0.25">
      <c r="A993" s="62">
        <v>13111211</v>
      </c>
      <c r="B993" s="63" t="s">
        <v>15496</v>
      </c>
    </row>
    <row r="994" spans="1:2" x14ac:dyDescent="0.25">
      <c r="A994" s="62">
        <v>13111212</v>
      </c>
      <c r="B994" s="63" t="s">
        <v>10270</v>
      </c>
    </row>
    <row r="995" spans="1:2" x14ac:dyDescent="0.25">
      <c r="A995" s="62">
        <v>13111213</v>
      </c>
      <c r="B995" s="63" t="s">
        <v>15257</v>
      </c>
    </row>
    <row r="996" spans="1:2" x14ac:dyDescent="0.25">
      <c r="A996" s="62">
        <v>13111214</v>
      </c>
      <c r="B996" s="63" t="s">
        <v>11142</v>
      </c>
    </row>
    <row r="997" spans="1:2" x14ac:dyDescent="0.25">
      <c r="A997" s="62">
        <v>13111215</v>
      </c>
      <c r="B997" s="63" t="s">
        <v>6046</v>
      </c>
    </row>
    <row r="998" spans="1:2" x14ac:dyDescent="0.25">
      <c r="A998" s="62">
        <v>13111216</v>
      </c>
      <c r="B998" s="63" t="s">
        <v>15810</v>
      </c>
    </row>
    <row r="999" spans="1:2" x14ac:dyDescent="0.25">
      <c r="A999" s="62">
        <v>13111217</v>
      </c>
      <c r="B999" s="63" t="s">
        <v>29</v>
      </c>
    </row>
    <row r="1000" spans="1:2" x14ac:dyDescent="0.25">
      <c r="A1000" s="62">
        <v>13111218</v>
      </c>
      <c r="B1000" s="63" t="s">
        <v>8058</v>
      </c>
    </row>
    <row r="1001" spans="1:2" x14ac:dyDescent="0.25">
      <c r="A1001" s="62">
        <v>13111219</v>
      </c>
      <c r="B1001" s="63" t="s">
        <v>4487</v>
      </c>
    </row>
    <row r="1002" spans="1:2" x14ac:dyDescent="0.25">
      <c r="A1002" s="62">
        <v>13111220</v>
      </c>
      <c r="B1002" s="63" t="s">
        <v>9391</v>
      </c>
    </row>
    <row r="1003" spans="1:2" x14ac:dyDescent="0.25">
      <c r="A1003" s="62">
        <v>13111301</v>
      </c>
      <c r="B1003" s="63" t="s">
        <v>7115</v>
      </c>
    </row>
    <row r="1004" spans="1:2" x14ac:dyDescent="0.25">
      <c r="A1004" s="62">
        <v>13111302</v>
      </c>
      <c r="B1004" s="63" t="s">
        <v>9115</v>
      </c>
    </row>
    <row r="1005" spans="1:2" x14ac:dyDescent="0.25">
      <c r="A1005" s="62">
        <v>13111303</v>
      </c>
      <c r="B1005" s="63" t="s">
        <v>10116</v>
      </c>
    </row>
    <row r="1006" spans="1:2" x14ac:dyDescent="0.25">
      <c r="A1006" s="62">
        <v>13111304</v>
      </c>
      <c r="B1006" s="63" t="s">
        <v>7911</v>
      </c>
    </row>
    <row r="1007" spans="1:2" x14ac:dyDescent="0.25">
      <c r="A1007" s="62">
        <v>13111305</v>
      </c>
      <c r="B1007" s="63" t="s">
        <v>14409</v>
      </c>
    </row>
    <row r="1008" spans="1:2" x14ac:dyDescent="0.25">
      <c r="A1008" s="62">
        <v>13111306</v>
      </c>
      <c r="B1008" s="63" t="s">
        <v>18179</v>
      </c>
    </row>
    <row r="1009" spans="1:2" x14ac:dyDescent="0.25">
      <c r="A1009" s="62">
        <v>13111307</v>
      </c>
      <c r="B1009" s="63" t="s">
        <v>16239</v>
      </c>
    </row>
    <row r="1010" spans="1:2" x14ac:dyDescent="0.25">
      <c r="A1010" s="62">
        <v>13111308</v>
      </c>
      <c r="B1010" s="63" t="s">
        <v>13866</v>
      </c>
    </row>
    <row r="1011" spans="1:2" x14ac:dyDescent="0.25">
      <c r="A1011" s="62">
        <v>14101501</v>
      </c>
      <c r="B1011" s="63" t="s">
        <v>2988</v>
      </c>
    </row>
    <row r="1012" spans="1:2" x14ac:dyDescent="0.25">
      <c r="A1012" s="62">
        <v>14111501</v>
      </c>
      <c r="B1012" s="63" t="s">
        <v>18527</v>
      </c>
    </row>
    <row r="1013" spans="1:2" x14ac:dyDescent="0.25">
      <c r="A1013" s="62">
        <v>14111502</v>
      </c>
      <c r="B1013" s="63" t="s">
        <v>14289</v>
      </c>
    </row>
    <row r="1014" spans="1:2" x14ac:dyDescent="0.25">
      <c r="A1014" s="62">
        <v>14111503</v>
      </c>
      <c r="B1014" s="63" t="s">
        <v>14858</v>
      </c>
    </row>
    <row r="1015" spans="1:2" x14ac:dyDescent="0.25">
      <c r="A1015" s="62">
        <v>14111504</v>
      </c>
      <c r="B1015" s="63" t="s">
        <v>3549</v>
      </c>
    </row>
    <row r="1016" spans="1:2" x14ac:dyDescent="0.25">
      <c r="A1016" s="62">
        <v>14111505</v>
      </c>
      <c r="B1016" s="63" t="s">
        <v>18186</v>
      </c>
    </row>
    <row r="1017" spans="1:2" x14ac:dyDescent="0.25">
      <c r="A1017" s="62">
        <v>14111506</v>
      </c>
      <c r="B1017" s="63" t="s">
        <v>13273</v>
      </c>
    </row>
    <row r="1018" spans="1:2" x14ac:dyDescent="0.25">
      <c r="A1018" s="62">
        <v>14111507</v>
      </c>
      <c r="B1018" s="63" t="s">
        <v>13717</v>
      </c>
    </row>
    <row r="1019" spans="1:2" x14ac:dyDescent="0.25">
      <c r="A1019" s="62">
        <v>14111508</v>
      </c>
      <c r="B1019" s="63" t="s">
        <v>18166</v>
      </c>
    </row>
    <row r="1020" spans="1:2" x14ac:dyDescent="0.25">
      <c r="A1020" s="62">
        <v>14111509</v>
      </c>
      <c r="B1020" s="63" t="s">
        <v>3892</v>
      </c>
    </row>
    <row r="1021" spans="1:2" x14ac:dyDescent="0.25">
      <c r="A1021" s="62">
        <v>14111510</v>
      </c>
      <c r="B1021" s="63" t="s">
        <v>11293</v>
      </c>
    </row>
    <row r="1022" spans="1:2" x14ac:dyDescent="0.25">
      <c r="A1022" s="62">
        <v>14111511</v>
      </c>
      <c r="B1022" s="63" t="s">
        <v>9436</v>
      </c>
    </row>
    <row r="1023" spans="1:2" x14ac:dyDescent="0.25">
      <c r="A1023" s="62">
        <v>14111512</v>
      </c>
      <c r="B1023" s="63" t="s">
        <v>13198</v>
      </c>
    </row>
    <row r="1024" spans="1:2" x14ac:dyDescent="0.25">
      <c r="A1024" s="62">
        <v>14111513</v>
      </c>
      <c r="B1024" s="63" t="s">
        <v>14718</v>
      </c>
    </row>
    <row r="1025" spans="1:2" x14ac:dyDescent="0.25">
      <c r="A1025" s="62">
        <v>14111514</v>
      </c>
      <c r="B1025" s="63" t="s">
        <v>11353</v>
      </c>
    </row>
    <row r="1026" spans="1:2" x14ac:dyDescent="0.25">
      <c r="A1026" s="62">
        <v>14111515</v>
      </c>
      <c r="B1026" s="63" t="s">
        <v>13910</v>
      </c>
    </row>
    <row r="1027" spans="1:2" x14ac:dyDescent="0.25">
      <c r="A1027" s="62">
        <v>14111516</v>
      </c>
      <c r="B1027" s="63" t="s">
        <v>6176</v>
      </c>
    </row>
    <row r="1028" spans="1:2" x14ac:dyDescent="0.25">
      <c r="A1028" s="62">
        <v>14111518</v>
      </c>
      <c r="B1028" s="63" t="s">
        <v>9218</v>
      </c>
    </row>
    <row r="1029" spans="1:2" x14ac:dyDescent="0.25">
      <c r="A1029" s="62">
        <v>14111519</v>
      </c>
      <c r="B1029" s="63" t="s">
        <v>18470</v>
      </c>
    </row>
    <row r="1030" spans="1:2" x14ac:dyDescent="0.25">
      <c r="A1030" s="62">
        <v>14111520</v>
      </c>
      <c r="B1030" s="63" t="s">
        <v>15267</v>
      </c>
    </row>
    <row r="1031" spans="1:2" x14ac:dyDescent="0.25">
      <c r="A1031" s="62">
        <v>14111523</v>
      </c>
      <c r="B1031" s="63" t="s">
        <v>3350</v>
      </c>
    </row>
    <row r="1032" spans="1:2" x14ac:dyDescent="0.25">
      <c r="A1032" s="62">
        <v>14111524</v>
      </c>
      <c r="B1032" s="63" t="s">
        <v>18196</v>
      </c>
    </row>
    <row r="1033" spans="1:2" x14ac:dyDescent="0.25">
      <c r="A1033" s="62">
        <v>14111525</v>
      </c>
      <c r="B1033" s="63" t="s">
        <v>16849</v>
      </c>
    </row>
    <row r="1034" spans="1:2" x14ac:dyDescent="0.25">
      <c r="A1034" s="62">
        <v>14111526</v>
      </c>
      <c r="B1034" s="63" t="s">
        <v>12808</v>
      </c>
    </row>
    <row r="1035" spans="1:2" x14ac:dyDescent="0.25">
      <c r="A1035" s="62">
        <v>14111527</v>
      </c>
      <c r="B1035" s="63" t="s">
        <v>10710</v>
      </c>
    </row>
    <row r="1036" spans="1:2" x14ac:dyDescent="0.25">
      <c r="A1036" s="62">
        <v>14111528</v>
      </c>
      <c r="B1036" s="63" t="s">
        <v>15170</v>
      </c>
    </row>
    <row r="1037" spans="1:2" x14ac:dyDescent="0.25">
      <c r="A1037" s="62">
        <v>14111529</v>
      </c>
      <c r="B1037" s="63" t="s">
        <v>6005</v>
      </c>
    </row>
    <row r="1038" spans="1:2" x14ac:dyDescent="0.25">
      <c r="A1038" s="62">
        <v>14111530</v>
      </c>
      <c r="B1038" s="63" t="s">
        <v>8635</v>
      </c>
    </row>
    <row r="1039" spans="1:2" x14ac:dyDescent="0.25">
      <c r="A1039" s="62">
        <v>14111531</v>
      </c>
      <c r="B1039" s="63" t="s">
        <v>12169</v>
      </c>
    </row>
    <row r="1040" spans="1:2" x14ac:dyDescent="0.25">
      <c r="A1040" s="62">
        <v>14111532</v>
      </c>
      <c r="B1040" s="63" t="s">
        <v>12230</v>
      </c>
    </row>
    <row r="1041" spans="1:2" x14ac:dyDescent="0.25">
      <c r="A1041" s="62">
        <v>14111533</v>
      </c>
      <c r="B1041" s="63" t="s">
        <v>3246</v>
      </c>
    </row>
    <row r="1042" spans="1:2" x14ac:dyDescent="0.25">
      <c r="A1042" s="62">
        <v>14111534</v>
      </c>
      <c r="B1042" s="63" t="s">
        <v>17813</v>
      </c>
    </row>
    <row r="1043" spans="1:2" x14ac:dyDescent="0.25">
      <c r="A1043" s="62">
        <v>14111535</v>
      </c>
      <c r="B1043" s="63" t="s">
        <v>18824</v>
      </c>
    </row>
    <row r="1044" spans="1:2" x14ac:dyDescent="0.25">
      <c r="A1044" s="62">
        <v>14111536</v>
      </c>
      <c r="B1044" s="63" t="s">
        <v>6418</v>
      </c>
    </row>
    <row r="1045" spans="1:2" x14ac:dyDescent="0.25">
      <c r="A1045" s="62">
        <v>14111537</v>
      </c>
      <c r="B1045" s="63" t="s">
        <v>18308</v>
      </c>
    </row>
    <row r="1046" spans="1:2" x14ac:dyDescent="0.25">
      <c r="A1046" s="62">
        <v>14111601</v>
      </c>
      <c r="B1046" s="63" t="s">
        <v>8517</v>
      </c>
    </row>
    <row r="1047" spans="1:2" x14ac:dyDescent="0.25">
      <c r="A1047" s="62">
        <v>14111604</v>
      </c>
      <c r="B1047" s="63" t="s">
        <v>4357</v>
      </c>
    </row>
    <row r="1048" spans="1:2" x14ac:dyDescent="0.25">
      <c r="A1048" s="62">
        <v>14111605</v>
      </c>
      <c r="B1048" s="63" t="s">
        <v>11368</v>
      </c>
    </row>
    <row r="1049" spans="1:2" x14ac:dyDescent="0.25">
      <c r="A1049" s="62">
        <v>14111606</v>
      </c>
      <c r="B1049" s="63" t="s">
        <v>4097</v>
      </c>
    </row>
    <row r="1050" spans="1:2" x14ac:dyDescent="0.25">
      <c r="A1050" s="62">
        <v>14111607</v>
      </c>
      <c r="B1050" s="63" t="s">
        <v>9998</v>
      </c>
    </row>
    <row r="1051" spans="1:2" x14ac:dyDescent="0.25">
      <c r="A1051" s="62">
        <v>14111608</v>
      </c>
      <c r="B1051" s="63" t="s">
        <v>11866</v>
      </c>
    </row>
    <row r="1052" spans="1:2" x14ac:dyDescent="0.25">
      <c r="A1052" s="62">
        <v>14111609</v>
      </c>
      <c r="B1052" s="63" t="s">
        <v>10931</v>
      </c>
    </row>
    <row r="1053" spans="1:2" x14ac:dyDescent="0.25">
      <c r="A1053" s="62">
        <v>14111610</v>
      </c>
      <c r="B1053" s="63" t="s">
        <v>13930</v>
      </c>
    </row>
    <row r="1054" spans="1:2" x14ac:dyDescent="0.25">
      <c r="A1054" s="62">
        <v>14111611</v>
      </c>
      <c r="B1054" s="63" t="s">
        <v>2034</v>
      </c>
    </row>
    <row r="1055" spans="1:2" x14ac:dyDescent="0.25">
      <c r="A1055" s="62">
        <v>14111613</v>
      </c>
      <c r="B1055" s="63" t="s">
        <v>3518</v>
      </c>
    </row>
    <row r="1056" spans="1:2" x14ac:dyDescent="0.25">
      <c r="A1056" s="62">
        <v>14111614</v>
      </c>
      <c r="B1056" s="63" t="s">
        <v>10588</v>
      </c>
    </row>
    <row r="1057" spans="1:2" x14ac:dyDescent="0.25">
      <c r="A1057" s="62">
        <v>14111615</v>
      </c>
      <c r="B1057" s="63" t="s">
        <v>372</v>
      </c>
    </row>
    <row r="1058" spans="1:2" x14ac:dyDescent="0.25">
      <c r="A1058" s="62">
        <v>14111616</v>
      </c>
      <c r="B1058" s="63" t="s">
        <v>17983</v>
      </c>
    </row>
    <row r="1059" spans="1:2" x14ac:dyDescent="0.25">
      <c r="A1059" s="62">
        <v>14111701</v>
      </c>
      <c r="B1059" s="63" t="s">
        <v>13061</v>
      </c>
    </row>
    <row r="1060" spans="1:2" x14ac:dyDescent="0.25">
      <c r="A1060" s="62">
        <v>14111702</v>
      </c>
      <c r="B1060" s="63" t="s">
        <v>15283</v>
      </c>
    </row>
    <row r="1061" spans="1:2" x14ac:dyDescent="0.25">
      <c r="A1061" s="62">
        <v>14111703</v>
      </c>
      <c r="B1061" s="63" t="s">
        <v>269</v>
      </c>
    </row>
    <row r="1062" spans="1:2" x14ac:dyDescent="0.25">
      <c r="A1062" s="62">
        <v>14111704</v>
      </c>
      <c r="B1062" s="63" t="s">
        <v>2146</v>
      </c>
    </row>
    <row r="1063" spans="1:2" x14ac:dyDescent="0.25">
      <c r="A1063" s="62">
        <v>14111705</v>
      </c>
      <c r="B1063" s="63" t="s">
        <v>6310</v>
      </c>
    </row>
    <row r="1064" spans="1:2" x14ac:dyDescent="0.25">
      <c r="A1064" s="62">
        <v>14111706</v>
      </c>
      <c r="B1064" s="63" t="s">
        <v>14123</v>
      </c>
    </row>
    <row r="1065" spans="1:2" x14ac:dyDescent="0.25">
      <c r="A1065" s="62">
        <v>14111801</v>
      </c>
      <c r="B1065" s="63" t="s">
        <v>11535</v>
      </c>
    </row>
    <row r="1066" spans="1:2" x14ac:dyDescent="0.25">
      <c r="A1066" s="62">
        <v>14111802</v>
      </c>
      <c r="B1066" s="63" t="s">
        <v>5546</v>
      </c>
    </row>
    <row r="1067" spans="1:2" x14ac:dyDescent="0.25">
      <c r="A1067" s="62">
        <v>14111803</v>
      </c>
      <c r="B1067" s="63" t="s">
        <v>4055</v>
      </c>
    </row>
    <row r="1068" spans="1:2" x14ac:dyDescent="0.25">
      <c r="A1068" s="62">
        <v>14111804</v>
      </c>
      <c r="B1068" s="63" t="s">
        <v>6111</v>
      </c>
    </row>
    <row r="1069" spans="1:2" x14ac:dyDescent="0.25">
      <c r="A1069" s="62">
        <v>14111805</v>
      </c>
      <c r="B1069" s="63" t="s">
        <v>591</v>
      </c>
    </row>
    <row r="1070" spans="1:2" x14ac:dyDescent="0.25">
      <c r="A1070" s="62">
        <v>14111806</v>
      </c>
      <c r="B1070" s="63" t="s">
        <v>18037</v>
      </c>
    </row>
    <row r="1071" spans="1:2" x14ac:dyDescent="0.25">
      <c r="A1071" s="62">
        <v>14111807</v>
      </c>
      <c r="B1071" s="63" t="s">
        <v>12068</v>
      </c>
    </row>
    <row r="1072" spans="1:2" x14ac:dyDescent="0.25">
      <c r="A1072" s="62">
        <v>14111808</v>
      </c>
      <c r="B1072" s="63" t="s">
        <v>17413</v>
      </c>
    </row>
    <row r="1073" spans="1:2" x14ac:dyDescent="0.25">
      <c r="A1073" s="62">
        <v>14111809</v>
      </c>
      <c r="B1073" s="63" t="s">
        <v>14894</v>
      </c>
    </row>
    <row r="1074" spans="1:2" x14ac:dyDescent="0.25">
      <c r="A1074" s="62">
        <v>14111810</v>
      </c>
      <c r="B1074" s="63" t="s">
        <v>12371</v>
      </c>
    </row>
    <row r="1075" spans="1:2" x14ac:dyDescent="0.25">
      <c r="A1075" s="62">
        <v>14111811</v>
      </c>
      <c r="B1075" s="63" t="s">
        <v>18108</v>
      </c>
    </row>
    <row r="1076" spans="1:2" x14ac:dyDescent="0.25">
      <c r="A1076" s="62">
        <v>14111812</v>
      </c>
      <c r="B1076" s="63" t="s">
        <v>10305</v>
      </c>
    </row>
    <row r="1077" spans="1:2" x14ac:dyDescent="0.25">
      <c r="A1077" s="62">
        <v>14111813</v>
      </c>
      <c r="B1077" s="63" t="s">
        <v>10247</v>
      </c>
    </row>
    <row r="1078" spans="1:2" x14ac:dyDescent="0.25">
      <c r="A1078" s="62">
        <v>14111814</v>
      </c>
      <c r="B1078" s="63" t="s">
        <v>2249</v>
      </c>
    </row>
    <row r="1079" spans="1:2" x14ac:dyDescent="0.25">
      <c r="A1079" s="62">
        <v>14111815</v>
      </c>
      <c r="B1079" s="63" t="s">
        <v>16418</v>
      </c>
    </row>
    <row r="1080" spans="1:2" x14ac:dyDescent="0.25">
      <c r="A1080" s="62">
        <v>14111816</v>
      </c>
      <c r="B1080" s="63" t="s">
        <v>14660</v>
      </c>
    </row>
    <row r="1081" spans="1:2" x14ac:dyDescent="0.25">
      <c r="A1081" s="62">
        <v>14111817</v>
      </c>
      <c r="B1081" s="63" t="s">
        <v>18214</v>
      </c>
    </row>
    <row r="1082" spans="1:2" x14ac:dyDescent="0.25">
      <c r="A1082" s="62">
        <v>14121501</v>
      </c>
      <c r="B1082" s="63" t="s">
        <v>13024</v>
      </c>
    </row>
    <row r="1083" spans="1:2" x14ac:dyDescent="0.25">
      <c r="A1083" s="62">
        <v>14121502</v>
      </c>
      <c r="B1083" s="63" t="s">
        <v>2347</v>
      </c>
    </row>
    <row r="1084" spans="1:2" x14ac:dyDescent="0.25">
      <c r="A1084" s="62">
        <v>14121503</v>
      </c>
      <c r="B1084" s="63" t="s">
        <v>8082</v>
      </c>
    </row>
    <row r="1085" spans="1:2" x14ac:dyDescent="0.25">
      <c r="A1085" s="62">
        <v>14121504</v>
      </c>
      <c r="B1085" s="63" t="s">
        <v>11352</v>
      </c>
    </row>
    <row r="1086" spans="1:2" x14ac:dyDescent="0.25">
      <c r="A1086" s="62">
        <v>14121505</v>
      </c>
      <c r="B1086" s="63" t="s">
        <v>13607</v>
      </c>
    </row>
    <row r="1087" spans="1:2" x14ac:dyDescent="0.25">
      <c r="A1087" s="62">
        <v>14121601</v>
      </c>
      <c r="B1087" s="63" t="s">
        <v>15134</v>
      </c>
    </row>
    <row r="1088" spans="1:2" x14ac:dyDescent="0.25">
      <c r="A1088" s="62">
        <v>14121602</v>
      </c>
      <c r="B1088" s="63" t="s">
        <v>11239</v>
      </c>
    </row>
    <row r="1089" spans="1:2" x14ac:dyDescent="0.25">
      <c r="A1089" s="62">
        <v>14121603</v>
      </c>
      <c r="B1089" s="63" t="s">
        <v>17072</v>
      </c>
    </row>
    <row r="1090" spans="1:2" x14ac:dyDescent="0.25">
      <c r="A1090" s="62">
        <v>14121604</v>
      </c>
      <c r="B1090" s="63" t="s">
        <v>15497</v>
      </c>
    </row>
    <row r="1091" spans="1:2" x14ac:dyDescent="0.25">
      <c r="A1091" s="62">
        <v>14121605</v>
      </c>
      <c r="B1091" s="63" t="s">
        <v>15520</v>
      </c>
    </row>
    <row r="1092" spans="1:2" x14ac:dyDescent="0.25">
      <c r="A1092" s="62">
        <v>14121701</v>
      </c>
      <c r="B1092" s="63" t="s">
        <v>5067</v>
      </c>
    </row>
    <row r="1093" spans="1:2" x14ac:dyDescent="0.25">
      <c r="A1093" s="62">
        <v>14121702</v>
      </c>
      <c r="B1093" s="63" t="s">
        <v>14017</v>
      </c>
    </row>
    <row r="1094" spans="1:2" x14ac:dyDescent="0.25">
      <c r="A1094" s="62">
        <v>14121801</v>
      </c>
      <c r="B1094" s="63" t="s">
        <v>8134</v>
      </c>
    </row>
    <row r="1095" spans="1:2" x14ac:dyDescent="0.25">
      <c r="A1095" s="62">
        <v>14121802</v>
      </c>
      <c r="B1095" s="63" t="s">
        <v>9180</v>
      </c>
    </row>
    <row r="1096" spans="1:2" x14ac:dyDescent="0.25">
      <c r="A1096" s="62">
        <v>14121803</v>
      </c>
      <c r="B1096" s="63" t="s">
        <v>18084</v>
      </c>
    </row>
    <row r="1097" spans="1:2" x14ac:dyDescent="0.25">
      <c r="A1097" s="62">
        <v>14121804</v>
      </c>
      <c r="B1097" s="63" t="s">
        <v>14359</v>
      </c>
    </row>
    <row r="1098" spans="1:2" x14ac:dyDescent="0.25">
      <c r="A1098" s="62">
        <v>14121805</v>
      </c>
      <c r="B1098" s="63" t="s">
        <v>15877</v>
      </c>
    </row>
    <row r="1099" spans="1:2" x14ac:dyDescent="0.25">
      <c r="A1099" s="62">
        <v>14121806</v>
      </c>
      <c r="B1099" s="63" t="s">
        <v>15282</v>
      </c>
    </row>
    <row r="1100" spans="1:2" x14ac:dyDescent="0.25">
      <c r="A1100" s="62">
        <v>14121807</v>
      </c>
      <c r="B1100" s="63" t="s">
        <v>5756</v>
      </c>
    </row>
    <row r="1101" spans="1:2" x14ac:dyDescent="0.25">
      <c r="A1101" s="62">
        <v>14121808</v>
      </c>
      <c r="B1101" s="63" t="s">
        <v>7397</v>
      </c>
    </row>
    <row r="1102" spans="1:2" x14ac:dyDescent="0.25">
      <c r="A1102" s="62">
        <v>14121809</v>
      </c>
      <c r="B1102" s="63" t="s">
        <v>3944</v>
      </c>
    </row>
    <row r="1103" spans="1:2" x14ac:dyDescent="0.25">
      <c r="A1103" s="62">
        <v>14121810</v>
      </c>
      <c r="B1103" s="63" t="s">
        <v>3418</v>
      </c>
    </row>
    <row r="1104" spans="1:2" x14ac:dyDescent="0.25">
      <c r="A1104" s="62">
        <v>14121811</v>
      </c>
      <c r="B1104" s="63" t="s">
        <v>17244</v>
      </c>
    </row>
    <row r="1105" spans="1:2" x14ac:dyDescent="0.25">
      <c r="A1105" s="62">
        <v>14121812</v>
      </c>
      <c r="B1105" s="63" t="s">
        <v>4042</v>
      </c>
    </row>
    <row r="1106" spans="1:2" x14ac:dyDescent="0.25">
      <c r="A1106" s="62">
        <v>14121901</v>
      </c>
      <c r="B1106" s="63" t="s">
        <v>17635</v>
      </c>
    </row>
    <row r="1107" spans="1:2" x14ac:dyDescent="0.25">
      <c r="A1107" s="62">
        <v>14121902</v>
      </c>
      <c r="B1107" s="63" t="s">
        <v>2961</v>
      </c>
    </row>
    <row r="1108" spans="1:2" x14ac:dyDescent="0.25">
      <c r="A1108" s="62">
        <v>14121903</v>
      </c>
      <c r="B1108" s="63" t="s">
        <v>321</v>
      </c>
    </row>
    <row r="1109" spans="1:2" x14ac:dyDescent="0.25">
      <c r="A1109" s="62">
        <v>14121904</v>
      </c>
      <c r="B1109" s="63" t="s">
        <v>14425</v>
      </c>
    </row>
    <row r="1110" spans="1:2" x14ac:dyDescent="0.25">
      <c r="A1110" s="62">
        <v>14121905</v>
      </c>
      <c r="B1110" s="63" t="s">
        <v>13004</v>
      </c>
    </row>
    <row r="1111" spans="1:2" x14ac:dyDescent="0.25">
      <c r="A1111" s="62">
        <v>14122101</v>
      </c>
      <c r="B1111" s="63" t="s">
        <v>1604</v>
      </c>
    </row>
    <row r="1112" spans="1:2" x14ac:dyDescent="0.25">
      <c r="A1112" s="62">
        <v>14122102</v>
      </c>
      <c r="B1112" s="63" t="s">
        <v>3810</v>
      </c>
    </row>
    <row r="1113" spans="1:2" x14ac:dyDescent="0.25">
      <c r="A1113" s="62">
        <v>14122103</v>
      </c>
      <c r="B1113" s="63" t="s">
        <v>14592</v>
      </c>
    </row>
    <row r="1114" spans="1:2" x14ac:dyDescent="0.25">
      <c r="A1114" s="62">
        <v>14122104</v>
      </c>
      <c r="B1114" s="63" t="s">
        <v>10208</v>
      </c>
    </row>
    <row r="1115" spans="1:2" x14ac:dyDescent="0.25">
      <c r="A1115" s="62">
        <v>14122105</v>
      </c>
      <c r="B1115" s="63" t="s">
        <v>16644</v>
      </c>
    </row>
    <row r="1116" spans="1:2" x14ac:dyDescent="0.25">
      <c r="A1116" s="62">
        <v>14122106</v>
      </c>
      <c r="B1116" s="63" t="s">
        <v>14078</v>
      </c>
    </row>
    <row r="1117" spans="1:2" x14ac:dyDescent="0.25">
      <c r="A1117" s="62">
        <v>14122201</v>
      </c>
      <c r="B1117" s="63" t="s">
        <v>10293</v>
      </c>
    </row>
    <row r="1118" spans="1:2" x14ac:dyDescent="0.25">
      <c r="A1118" s="62">
        <v>15101502</v>
      </c>
      <c r="B1118" s="63" t="s">
        <v>14300</v>
      </c>
    </row>
    <row r="1119" spans="1:2" x14ac:dyDescent="0.25">
      <c r="A1119" s="62">
        <v>15101503</v>
      </c>
      <c r="B1119" s="63" t="s">
        <v>5613</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12685</v>
      </c>
    </row>
    <row r="1124" spans="1:2" x14ac:dyDescent="0.25">
      <c r="A1124" s="62">
        <v>15101508</v>
      </c>
      <c r="B1124" s="63" t="s">
        <v>13263</v>
      </c>
    </row>
    <row r="1125" spans="1:2" x14ac:dyDescent="0.25">
      <c r="A1125" s="62">
        <v>15101509</v>
      </c>
      <c r="B1125" s="63" t="s">
        <v>16132</v>
      </c>
    </row>
    <row r="1126" spans="1:2" x14ac:dyDescent="0.25">
      <c r="A1126" s="62">
        <v>15101510</v>
      </c>
      <c r="B1126" s="63" t="s">
        <v>17554</v>
      </c>
    </row>
    <row r="1127" spans="1:2" x14ac:dyDescent="0.25">
      <c r="A1127" s="62">
        <v>15101601</v>
      </c>
      <c r="B1127" s="63" t="s">
        <v>7135</v>
      </c>
    </row>
    <row r="1128" spans="1:2" x14ac:dyDescent="0.25">
      <c r="A1128" s="62">
        <v>15101602</v>
      </c>
      <c r="B1128" s="63" t="s">
        <v>12735</v>
      </c>
    </row>
    <row r="1129" spans="1:2" x14ac:dyDescent="0.25">
      <c r="A1129" s="62">
        <v>15101603</v>
      </c>
      <c r="B1129" s="63" t="s">
        <v>17846</v>
      </c>
    </row>
    <row r="1130" spans="1:2" x14ac:dyDescent="0.25">
      <c r="A1130" s="62">
        <v>15101604</v>
      </c>
      <c r="B1130" s="63" t="s">
        <v>1857</v>
      </c>
    </row>
    <row r="1131" spans="1:2" x14ac:dyDescent="0.25">
      <c r="A1131" s="62">
        <v>15101605</v>
      </c>
      <c r="B1131" s="63" t="s">
        <v>12383</v>
      </c>
    </row>
    <row r="1132" spans="1:2" x14ac:dyDescent="0.25">
      <c r="A1132" s="62">
        <v>15101606</v>
      </c>
      <c r="B1132" s="63" t="s">
        <v>2174</v>
      </c>
    </row>
    <row r="1133" spans="1:2" x14ac:dyDescent="0.25">
      <c r="A1133" s="62">
        <v>15101607</v>
      </c>
      <c r="B1133" s="63" t="s">
        <v>9233</v>
      </c>
    </row>
    <row r="1134" spans="1:2" x14ac:dyDescent="0.25">
      <c r="A1134" s="62">
        <v>15101608</v>
      </c>
      <c r="B1134" s="63" t="s">
        <v>14703</v>
      </c>
    </row>
    <row r="1135" spans="1:2" x14ac:dyDescent="0.25">
      <c r="A1135" s="62">
        <v>15101701</v>
      </c>
      <c r="B1135" s="63" t="s">
        <v>6777</v>
      </c>
    </row>
    <row r="1136" spans="1:2" x14ac:dyDescent="0.25">
      <c r="A1136" s="62">
        <v>15101702</v>
      </c>
      <c r="B1136" s="63" t="s">
        <v>17278</v>
      </c>
    </row>
    <row r="1137" spans="1:2" x14ac:dyDescent="0.25">
      <c r="A1137" s="62">
        <v>15111501</v>
      </c>
      <c r="B1137" s="63" t="s">
        <v>6957</v>
      </c>
    </row>
    <row r="1138" spans="1:2" x14ac:dyDescent="0.25">
      <c r="A1138" s="62">
        <v>15111502</v>
      </c>
      <c r="B1138" s="63" t="s">
        <v>2749</v>
      </c>
    </row>
    <row r="1139" spans="1:2" x14ac:dyDescent="0.25">
      <c r="A1139" s="62">
        <v>15111503</v>
      </c>
      <c r="B1139" s="63" t="s">
        <v>2738</v>
      </c>
    </row>
    <row r="1140" spans="1:2" x14ac:dyDescent="0.25">
      <c r="A1140" s="62">
        <v>15111504</v>
      </c>
      <c r="B1140" s="63" t="s">
        <v>9103</v>
      </c>
    </row>
    <row r="1141" spans="1:2" x14ac:dyDescent="0.25">
      <c r="A1141" s="62">
        <v>15111505</v>
      </c>
      <c r="B1141" s="63" t="s">
        <v>10409</v>
      </c>
    </row>
    <row r="1142" spans="1:2" x14ac:dyDescent="0.25">
      <c r="A1142" s="62">
        <v>15111506</v>
      </c>
      <c r="B1142" s="63" t="s">
        <v>18209</v>
      </c>
    </row>
    <row r="1143" spans="1:2" x14ac:dyDescent="0.25">
      <c r="A1143" s="62">
        <v>15111507</v>
      </c>
      <c r="B1143" s="63" t="s">
        <v>11872</v>
      </c>
    </row>
    <row r="1144" spans="1:2" x14ac:dyDescent="0.25">
      <c r="A1144" s="62">
        <v>15111508</v>
      </c>
      <c r="B1144" s="63" t="s">
        <v>9846</v>
      </c>
    </row>
    <row r="1145" spans="1:2" x14ac:dyDescent="0.25">
      <c r="A1145" s="62">
        <v>15111509</v>
      </c>
      <c r="B1145" s="63" t="s">
        <v>3486</v>
      </c>
    </row>
    <row r="1146" spans="1:2" x14ac:dyDescent="0.25">
      <c r="A1146" s="62">
        <v>15111510</v>
      </c>
      <c r="B1146" s="63" t="s">
        <v>164</v>
      </c>
    </row>
    <row r="1147" spans="1:2" x14ac:dyDescent="0.25">
      <c r="A1147" s="62">
        <v>15111701</v>
      </c>
      <c r="B1147" s="63" t="s">
        <v>4649</v>
      </c>
    </row>
    <row r="1148" spans="1:2" x14ac:dyDescent="0.25">
      <c r="A1148" s="62">
        <v>15111702</v>
      </c>
      <c r="B1148" s="63" t="s">
        <v>13132</v>
      </c>
    </row>
    <row r="1149" spans="1:2" x14ac:dyDescent="0.25">
      <c r="A1149" s="62">
        <v>15121501</v>
      </c>
      <c r="B1149" s="63" t="s">
        <v>9046</v>
      </c>
    </row>
    <row r="1150" spans="1:2" x14ac:dyDescent="0.25">
      <c r="A1150" s="62">
        <v>15121502</v>
      </c>
      <c r="B1150" s="63" t="s">
        <v>16077</v>
      </c>
    </row>
    <row r="1151" spans="1:2" x14ac:dyDescent="0.25">
      <c r="A1151" s="62">
        <v>15121503</v>
      </c>
      <c r="B1151" s="63" t="s">
        <v>10865</v>
      </c>
    </row>
    <row r="1152" spans="1:2" x14ac:dyDescent="0.25">
      <c r="A1152" s="62">
        <v>15121504</v>
      </c>
      <c r="B1152" s="63" t="s">
        <v>13461</v>
      </c>
    </row>
    <row r="1153" spans="1:2" x14ac:dyDescent="0.25">
      <c r="A1153" s="62">
        <v>15121505</v>
      </c>
      <c r="B1153" s="63" t="s">
        <v>5906</v>
      </c>
    </row>
    <row r="1154" spans="1:2" x14ac:dyDescent="0.25">
      <c r="A1154" s="62">
        <v>15121508</v>
      </c>
      <c r="B1154" s="63" t="s">
        <v>1320</v>
      </c>
    </row>
    <row r="1155" spans="1:2" x14ac:dyDescent="0.25">
      <c r="A1155" s="62">
        <v>15121509</v>
      </c>
      <c r="B1155" s="63" t="s">
        <v>683</v>
      </c>
    </row>
    <row r="1156" spans="1:2" x14ac:dyDescent="0.25">
      <c r="A1156" s="62">
        <v>15121510</v>
      </c>
      <c r="B1156" s="63" t="s">
        <v>740</v>
      </c>
    </row>
    <row r="1157" spans="1:2" x14ac:dyDescent="0.25">
      <c r="A1157" s="62">
        <v>15121511</v>
      </c>
      <c r="B1157" s="63" t="s">
        <v>2541</v>
      </c>
    </row>
    <row r="1158" spans="1:2" x14ac:dyDescent="0.25">
      <c r="A1158" s="62">
        <v>15121512</v>
      </c>
      <c r="B1158" s="63" t="s">
        <v>18361</v>
      </c>
    </row>
    <row r="1159" spans="1:2" x14ac:dyDescent="0.25">
      <c r="A1159" s="62">
        <v>15121513</v>
      </c>
      <c r="B1159" s="63" t="s">
        <v>16225</v>
      </c>
    </row>
    <row r="1160" spans="1:2" x14ac:dyDescent="0.25">
      <c r="A1160" s="62">
        <v>15121514</v>
      </c>
      <c r="B1160" s="63" t="s">
        <v>4009</v>
      </c>
    </row>
    <row r="1161" spans="1:2" x14ac:dyDescent="0.25">
      <c r="A1161" s="62">
        <v>15121515</v>
      </c>
      <c r="B1161" s="63" t="s">
        <v>16877</v>
      </c>
    </row>
    <row r="1162" spans="1:2" x14ac:dyDescent="0.25">
      <c r="A1162" s="62">
        <v>15121516</v>
      </c>
      <c r="B1162" s="63" t="s">
        <v>11103</v>
      </c>
    </row>
    <row r="1163" spans="1:2" x14ac:dyDescent="0.25">
      <c r="A1163" s="62">
        <v>15121517</v>
      </c>
      <c r="B1163" s="63" t="s">
        <v>13295</v>
      </c>
    </row>
    <row r="1164" spans="1:2" x14ac:dyDescent="0.25">
      <c r="A1164" s="62">
        <v>15121518</v>
      </c>
      <c r="B1164" s="63" t="s">
        <v>6722</v>
      </c>
    </row>
    <row r="1165" spans="1:2" x14ac:dyDescent="0.25">
      <c r="A1165" s="62">
        <v>15121519</v>
      </c>
      <c r="B1165" s="63" t="s">
        <v>1893</v>
      </c>
    </row>
    <row r="1166" spans="1:2" x14ac:dyDescent="0.25">
      <c r="A1166" s="62">
        <v>15121520</v>
      </c>
      <c r="B1166" s="63" t="s">
        <v>195</v>
      </c>
    </row>
    <row r="1167" spans="1:2" x14ac:dyDescent="0.25">
      <c r="A1167" s="62">
        <v>15121521</v>
      </c>
      <c r="B1167" s="63" t="s">
        <v>15436</v>
      </c>
    </row>
    <row r="1168" spans="1:2" x14ac:dyDescent="0.25">
      <c r="A1168" s="62">
        <v>15121522</v>
      </c>
      <c r="B1168" s="63" t="s">
        <v>2629</v>
      </c>
    </row>
    <row r="1169" spans="1:2" x14ac:dyDescent="0.25">
      <c r="A1169" s="62">
        <v>15121523</v>
      </c>
      <c r="B1169" s="63" t="s">
        <v>16963</v>
      </c>
    </row>
    <row r="1170" spans="1:2" x14ac:dyDescent="0.25">
      <c r="A1170" s="62">
        <v>15121524</v>
      </c>
      <c r="B1170" s="63" t="s">
        <v>4695</v>
      </c>
    </row>
    <row r="1171" spans="1:2" x14ac:dyDescent="0.25">
      <c r="A1171" s="62">
        <v>15121525</v>
      </c>
      <c r="B1171" s="63" t="s">
        <v>391</v>
      </c>
    </row>
    <row r="1172" spans="1:2" x14ac:dyDescent="0.25">
      <c r="A1172" s="62">
        <v>15121526</v>
      </c>
      <c r="B1172" s="63" t="s">
        <v>17442</v>
      </c>
    </row>
    <row r="1173" spans="1:2" x14ac:dyDescent="0.25">
      <c r="A1173" s="62">
        <v>15121527</v>
      </c>
      <c r="B1173" s="63" t="s">
        <v>16980</v>
      </c>
    </row>
    <row r="1174" spans="1:2" x14ac:dyDescent="0.25">
      <c r="A1174" s="62">
        <v>15121801</v>
      </c>
      <c r="B1174" s="63" t="s">
        <v>2110</v>
      </c>
    </row>
    <row r="1175" spans="1:2" x14ac:dyDescent="0.25">
      <c r="A1175" s="62">
        <v>15121802</v>
      </c>
      <c r="B1175" s="63" t="s">
        <v>6001</v>
      </c>
    </row>
    <row r="1176" spans="1:2" x14ac:dyDescent="0.25">
      <c r="A1176" s="62">
        <v>15121803</v>
      </c>
      <c r="B1176" s="63" t="s">
        <v>7958</v>
      </c>
    </row>
    <row r="1177" spans="1:2" x14ac:dyDescent="0.25">
      <c r="A1177" s="62">
        <v>15121804</v>
      </c>
      <c r="B1177" s="63" t="s">
        <v>1836</v>
      </c>
    </row>
    <row r="1178" spans="1:2" x14ac:dyDescent="0.25">
      <c r="A1178" s="62">
        <v>15121805</v>
      </c>
      <c r="B1178" s="63" t="s">
        <v>5351</v>
      </c>
    </row>
    <row r="1179" spans="1:2" x14ac:dyDescent="0.25">
      <c r="A1179" s="62">
        <v>15121806</v>
      </c>
      <c r="B1179" s="63" t="s">
        <v>7385</v>
      </c>
    </row>
    <row r="1180" spans="1:2" x14ac:dyDescent="0.25">
      <c r="A1180" s="62">
        <v>15121901</v>
      </c>
      <c r="B1180" s="63" t="s">
        <v>5549</v>
      </c>
    </row>
    <row r="1181" spans="1:2" x14ac:dyDescent="0.25">
      <c r="A1181" s="62">
        <v>15121902</v>
      </c>
      <c r="B1181" s="63" t="s">
        <v>9302</v>
      </c>
    </row>
    <row r="1182" spans="1:2" x14ac:dyDescent="0.25">
      <c r="A1182" s="62">
        <v>15121903</v>
      </c>
      <c r="B1182" s="63" t="s">
        <v>2544</v>
      </c>
    </row>
    <row r="1183" spans="1:2" x14ac:dyDescent="0.25">
      <c r="A1183" s="62">
        <v>15121904</v>
      </c>
      <c r="B1183" s="63" t="s">
        <v>354</v>
      </c>
    </row>
    <row r="1184" spans="1:2" x14ac:dyDescent="0.25">
      <c r="A1184" s="62">
        <v>15131502</v>
      </c>
      <c r="B1184" s="63" t="s">
        <v>16450</v>
      </c>
    </row>
    <row r="1185" spans="1:2" x14ac:dyDescent="0.25">
      <c r="A1185" s="62">
        <v>15131503</v>
      </c>
      <c r="B1185" s="63" t="s">
        <v>3080</v>
      </c>
    </row>
    <row r="1186" spans="1:2" x14ac:dyDescent="0.25">
      <c r="A1186" s="62">
        <v>15131504</v>
      </c>
      <c r="B1186" s="63" t="s">
        <v>11007</v>
      </c>
    </row>
    <row r="1187" spans="1:2" x14ac:dyDescent="0.25">
      <c r="A1187" s="62">
        <v>15131505</v>
      </c>
      <c r="B1187" s="63" t="s">
        <v>15622</v>
      </c>
    </row>
    <row r="1188" spans="1:2" x14ac:dyDescent="0.25">
      <c r="A1188" s="62">
        <v>15131506</v>
      </c>
      <c r="B1188" s="63" t="s">
        <v>17895</v>
      </c>
    </row>
    <row r="1189" spans="1:2" x14ac:dyDescent="0.25">
      <c r="A1189" s="62">
        <v>15131601</v>
      </c>
      <c r="B1189" s="63" t="s">
        <v>12913</v>
      </c>
    </row>
    <row r="1190" spans="1:2" x14ac:dyDescent="0.25">
      <c r="A1190" s="62">
        <v>20101501</v>
      </c>
      <c r="B1190" s="63" t="s">
        <v>15955</v>
      </c>
    </row>
    <row r="1191" spans="1:2" x14ac:dyDescent="0.25">
      <c r="A1191" s="62">
        <v>20101502</v>
      </c>
      <c r="B1191" s="63" t="s">
        <v>7356</v>
      </c>
    </row>
    <row r="1192" spans="1:2" x14ac:dyDescent="0.25">
      <c r="A1192" s="62">
        <v>20101503</v>
      </c>
      <c r="B1192" s="63" t="s">
        <v>9713</v>
      </c>
    </row>
    <row r="1193" spans="1:2" x14ac:dyDescent="0.25">
      <c r="A1193" s="62">
        <v>20101504</v>
      </c>
      <c r="B1193" s="63" t="s">
        <v>17130</v>
      </c>
    </row>
    <row r="1194" spans="1:2" x14ac:dyDescent="0.25">
      <c r="A1194" s="62">
        <v>20101601</v>
      </c>
      <c r="B1194" s="63" t="s">
        <v>2030</v>
      </c>
    </row>
    <row r="1195" spans="1:2" x14ac:dyDescent="0.25">
      <c r="A1195" s="62">
        <v>20101602</v>
      </c>
      <c r="B1195" s="63" t="s">
        <v>8484</v>
      </c>
    </row>
    <row r="1196" spans="1:2" x14ac:dyDescent="0.25">
      <c r="A1196" s="62">
        <v>20101603</v>
      </c>
      <c r="B1196" s="63" t="s">
        <v>1434</v>
      </c>
    </row>
    <row r="1197" spans="1:2" x14ac:dyDescent="0.25">
      <c r="A1197" s="62">
        <v>20101701</v>
      </c>
      <c r="B1197" s="63" t="s">
        <v>18796</v>
      </c>
    </row>
    <row r="1198" spans="1:2" x14ac:dyDescent="0.25">
      <c r="A1198" s="62">
        <v>20101702</v>
      </c>
      <c r="B1198" s="63" t="s">
        <v>5715</v>
      </c>
    </row>
    <row r="1199" spans="1:2" x14ac:dyDescent="0.25">
      <c r="A1199" s="62">
        <v>20101703</v>
      </c>
      <c r="B1199" s="63" t="s">
        <v>18028</v>
      </c>
    </row>
    <row r="1200" spans="1:2" x14ac:dyDescent="0.25">
      <c r="A1200" s="62">
        <v>20101704</v>
      </c>
      <c r="B1200" s="63" t="s">
        <v>17392</v>
      </c>
    </row>
    <row r="1201" spans="1:2" x14ac:dyDescent="0.25">
      <c r="A1201" s="62">
        <v>20101705</v>
      </c>
      <c r="B1201" s="63" t="s">
        <v>8150</v>
      </c>
    </row>
    <row r="1202" spans="1:2" x14ac:dyDescent="0.25">
      <c r="A1202" s="62">
        <v>20101706</v>
      </c>
      <c r="B1202" s="63" t="s">
        <v>3431</v>
      </c>
    </row>
    <row r="1203" spans="1:2" x14ac:dyDescent="0.25">
      <c r="A1203" s="62">
        <v>20101707</v>
      </c>
      <c r="B1203" s="63" t="s">
        <v>2722</v>
      </c>
    </row>
    <row r="1204" spans="1:2" x14ac:dyDescent="0.25">
      <c r="A1204" s="62">
        <v>20101708</v>
      </c>
      <c r="B1204" s="63" t="s">
        <v>13250</v>
      </c>
    </row>
    <row r="1205" spans="1:2" x14ac:dyDescent="0.25">
      <c r="A1205" s="62">
        <v>20101709</v>
      </c>
      <c r="B1205" s="63" t="s">
        <v>7577</v>
      </c>
    </row>
    <row r="1206" spans="1:2" x14ac:dyDescent="0.25">
      <c r="A1206" s="62">
        <v>20101710</v>
      </c>
      <c r="B1206" s="63" t="s">
        <v>10088</v>
      </c>
    </row>
    <row r="1207" spans="1:2" x14ac:dyDescent="0.25">
      <c r="A1207" s="62">
        <v>20101711</v>
      </c>
      <c r="B1207" s="63" t="s">
        <v>1647</v>
      </c>
    </row>
    <row r="1208" spans="1:2" x14ac:dyDescent="0.25">
      <c r="A1208" s="62">
        <v>20101712</v>
      </c>
      <c r="B1208" s="63" t="s">
        <v>10550</v>
      </c>
    </row>
    <row r="1209" spans="1:2" x14ac:dyDescent="0.25">
      <c r="A1209" s="62">
        <v>20101713</v>
      </c>
      <c r="B1209" s="63" t="s">
        <v>2413</v>
      </c>
    </row>
    <row r="1210" spans="1:2" x14ac:dyDescent="0.25">
      <c r="A1210" s="62">
        <v>20101714</v>
      </c>
      <c r="B1210" s="63" t="s">
        <v>17836</v>
      </c>
    </row>
    <row r="1211" spans="1:2" x14ac:dyDescent="0.25">
      <c r="A1211" s="62">
        <v>20101801</v>
      </c>
      <c r="B1211" s="63" t="s">
        <v>14421</v>
      </c>
    </row>
    <row r="1212" spans="1:2" x14ac:dyDescent="0.25">
      <c r="A1212" s="62">
        <v>20101802</v>
      </c>
      <c r="B1212" s="63" t="s">
        <v>18085</v>
      </c>
    </row>
    <row r="1213" spans="1:2" x14ac:dyDescent="0.25">
      <c r="A1213" s="62">
        <v>20101803</v>
      </c>
      <c r="B1213" s="63" t="s">
        <v>5000</v>
      </c>
    </row>
    <row r="1214" spans="1:2" x14ac:dyDescent="0.25">
      <c r="A1214" s="62">
        <v>20101804</v>
      </c>
      <c r="B1214" s="63" t="s">
        <v>4242</v>
      </c>
    </row>
    <row r="1215" spans="1:2" x14ac:dyDescent="0.25">
      <c r="A1215" s="62">
        <v>20101805</v>
      </c>
      <c r="B1215" s="63" t="s">
        <v>10294</v>
      </c>
    </row>
    <row r="1216" spans="1:2" x14ac:dyDescent="0.25">
      <c r="A1216" s="62">
        <v>20101901</v>
      </c>
      <c r="B1216" s="63" t="s">
        <v>4517</v>
      </c>
    </row>
    <row r="1217" spans="1:2" x14ac:dyDescent="0.25">
      <c r="A1217" s="62">
        <v>20101902</v>
      </c>
      <c r="B1217" s="63" t="s">
        <v>14580</v>
      </c>
    </row>
    <row r="1218" spans="1:2" x14ac:dyDescent="0.25">
      <c r="A1218" s="62">
        <v>20101903</v>
      </c>
      <c r="B1218" s="63" t="s">
        <v>1575</v>
      </c>
    </row>
    <row r="1219" spans="1:2" x14ac:dyDescent="0.25">
      <c r="A1219" s="62">
        <v>20102001</v>
      </c>
      <c r="B1219" s="63" t="s">
        <v>8822</v>
      </c>
    </row>
    <row r="1220" spans="1:2" x14ac:dyDescent="0.25">
      <c r="A1220" s="62">
        <v>20102002</v>
      </c>
      <c r="B1220" s="63" t="s">
        <v>8611</v>
      </c>
    </row>
    <row r="1221" spans="1:2" x14ac:dyDescent="0.25">
      <c r="A1221" s="62">
        <v>20102003</v>
      </c>
      <c r="B1221" s="63" t="s">
        <v>17032</v>
      </c>
    </row>
    <row r="1222" spans="1:2" x14ac:dyDescent="0.25">
      <c r="A1222" s="62">
        <v>20102004</v>
      </c>
      <c r="B1222" s="63" t="s">
        <v>18152</v>
      </c>
    </row>
    <row r="1223" spans="1:2" x14ac:dyDescent="0.25">
      <c r="A1223" s="62">
        <v>20102005</v>
      </c>
      <c r="B1223" s="63" t="s">
        <v>9622</v>
      </c>
    </row>
    <row r="1224" spans="1:2" x14ac:dyDescent="0.25">
      <c r="A1224" s="62">
        <v>20102006</v>
      </c>
      <c r="B1224" s="63" t="s">
        <v>17982</v>
      </c>
    </row>
    <row r="1225" spans="1:2" x14ac:dyDescent="0.25">
      <c r="A1225" s="62">
        <v>20102007</v>
      </c>
      <c r="B1225" s="63" t="s">
        <v>3180</v>
      </c>
    </row>
    <row r="1226" spans="1:2" x14ac:dyDescent="0.25">
      <c r="A1226" s="62">
        <v>20102008</v>
      </c>
      <c r="B1226" s="63" t="s">
        <v>10276</v>
      </c>
    </row>
    <row r="1227" spans="1:2" x14ac:dyDescent="0.25">
      <c r="A1227" s="62">
        <v>20102101</v>
      </c>
      <c r="B1227" s="63" t="s">
        <v>15816</v>
      </c>
    </row>
    <row r="1228" spans="1:2" x14ac:dyDescent="0.25">
      <c r="A1228" s="62">
        <v>20102102</v>
      </c>
      <c r="B1228" s="63" t="s">
        <v>11954</v>
      </c>
    </row>
    <row r="1229" spans="1:2" x14ac:dyDescent="0.25">
      <c r="A1229" s="62">
        <v>20102103</v>
      </c>
      <c r="B1229" s="63" t="s">
        <v>3047</v>
      </c>
    </row>
    <row r="1230" spans="1:2" x14ac:dyDescent="0.25">
      <c r="A1230" s="62">
        <v>20102104</v>
      </c>
      <c r="B1230" s="63" t="s">
        <v>154</v>
      </c>
    </row>
    <row r="1231" spans="1:2" x14ac:dyDescent="0.25">
      <c r="A1231" s="62">
        <v>20102201</v>
      </c>
      <c r="B1231" s="63" t="s">
        <v>3372</v>
      </c>
    </row>
    <row r="1232" spans="1:2" x14ac:dyDescent="0.25">
      <c r="A1232" s="62">
        <v>20102202</v>
      </c>
      <c r="B1232" s="63" t="s">
        <v>12981</v>
      </c>
    </row>
    <row r="1233" spans="1:2" x14ac:dyDescent="0.25">
      <c r="A1233" s="62">
        <v>20102203</v>
      </c>
      <c r="B1233" s="63" t="s">
        <v>9940</v>
      </c>
    </row>
    <row r="1234" spans="1:2" x14ac:dyDescent="0.25">
      <c r="A1234" s="62">
        <v>20102301</v>
      </c>
      <c r="B1234" s="63" t="s">
        <v>16760</v>
      </c>
    </row>
    <row r="1235" spans="1:2" x14ac:dyDescent="0.25">
      <c r="A1235" s="62">
        <v>20102302</v>
      </c>
      <c r="B1235" s="63" t="s">
        <v>9354</v>
      </c>
    </row>
    <row r="1236" spans="1:2" x14ac:dyDescent="0.25">
      <c r="A1236" s="62">
        <v>20102303</v>
      </c>
      <c r="B1236" s="63" t="s">
        <v>9789</v>
      </c>
    </row>
    <row r="1237" spans="1:2" x14ac:dyDescent="0.25">
      <c r="A1237" s="62">
        <v>20102304</v>
      </c>
      <c r="B1237" s="63" t="s">
        <v>14581</v>
      </c>
    </row>
    <row r="1238" spans="1:2" x14ac:dyDescent="0.25">
      <c r="A1238" s="62">
        <v>20102305</v>
      </c>
      <c r="B1238" s="63" t="s">
        <v>7220</v>
      </c>
    </row>
    <row r="1239" spans="1:2" x14ac:dyDescent="0.25">
      <c r="A1239" s="62">
        <v>20102306</v>
      </c>
      <c r="B1239" s="63" t="s">
        <v>18010</v>
      </c>
    </row>
    <row r="1240" spans="1:2" x14ac:dyDescent="0.25">
      <c r="A1240" s="62">
        <v>20102307</v>
      </c>
      <c r="B1240" s="63" t="s">
        <v>16375</v>
      </c>
    </row>
    <row r="1241" spans="1:2" x14ac:dyDescent="0.25">
      <c r="A1241" s="62">
        <v>20111504</v>
      </c>
      <c r="B1241" s="63" t="s">
        <v>5660</v>
      </c>
    </row>
    <row r="1242" spans="1:2" x14ac:dyDescent="0.25">
      <c r="A1242" s="62">
        <v>20111505</v>
      </c>
      <c r="B1242" s="63" t="s">
        <v>8085</v>
      </c>
    </row>
    <row r="1243" spans="1:2" x14ac:dyDescent="0.25">
      <c r="A1243" s="62">
        <v>20111601</v>
      </c>
      <c r="B1243" s="63" t="s">
        <v>18193</v>
      </c>
    </row>
    <row r="1244" spans="1:2" x14ac:dyDescent="0.25">
      <c r="A1244" s="62">
        <v>20111602</v>
      </c>
      <c r="B1244" s="63" t="s">
        <v>5842</v>
      </c>
    </row>
    <row r="1245" spans="1:2" x14ac:dyDescent="0.25">
      <c r="A1245" s="62">
        <v>20111603</v>
      </c>
      <c r="B1245" s="63" t="s">
        <v>8843</v>
      </c>
    </row>
    <row r="1246" spans="1:2" x14ac:dyDescent="0.25">
      <c r="A1246" s="62">
        <v>20111604</v>
      </c>
      <c r="B1246" s="63" t="s">
        <v>9297</v>
      </c>
    </row>
    <row r="1247" spans="1:2" x14ac:dyDescent="0.25">
      <c r="A1247" s="62">
        <v>20111606</v>
      </c>
      <c r="B1247" s="63" t="s">
        <v>16984</v>
      </c>
    </row>
    <row r="1248" spans="1:2" x14ac:dyDescent="0.25">
      <c r="A1248" s="62">
        <v>20111607</v>
      </c>
      <c r="B1248" s="63" t="s">
        <v>18392</v>
      </c>
    </row>
    <row r="1249" spans="1:2" x14ac:dyDescent="0.25">
      <c r="A1249" s="62">
        <v>20111608</v>
      </c>
      <c r="B1249" s="63" t="s">
        <v>11019</v>
      </c>
    </row>
    <row r="1250" spans="1:2" x14ac:dyDescent="0.25">
      <c r="A1250" s="62">
        <v>20111609</v>
      </c>
      <c r="B1250" s="63" t="s">
        <v>17456</v>
      </c>
    </row>
    <row r="1251" spans="1:2" x14ac:dyDescent="0.25">
      <c r="A1251" s="62">
        <v>20111610</v>
      </c>
      <c r="B1251" s="63" t="s">
        <v>969</v>
      </c>
    </row>
    <row r="1252" spans="1:2" x14ac:dyDescent="0.25">
      <c r="A1252" s="62">
        <v>20111611</v>
      </c>
      <c r="B1252" s="63" t="s">
        <v>10876</v>
      </c>
    </row>
    <row r="1253" spans="1:2" x14ac:dyDescent="0.25">
      <c r="A1253" s="62">
        <v>20111612</v>
      </c>
      <c r="B1253" s="63" t="s">
        <v>9813</v>
      </c>
    </row>
    <row r="1254" spans="1:2" x14ac:dyDescent="0.25">
      <c r="A1254" s="62">
        <v>20111613</v>
      </c>
      <c r="B1254" s="63" t="s">
        <v>1700</v>
      </c>
    </row>
    <row r="1255" spans="1:2" x14ac:dyDescent="0.25">
      <c r="A1255" s="62">
        <v>20111614</v>
      </c>
      <c r="B1255" s="63" t="s">
        <v>2756</v>
      </c>
    </row>
    <row r="1256" spans="1:2" x14ac:dyDescent="0.25">
      <c r="A1256" s="62">
        <v>20111615</v>
      </c>
      <c r="B1256" s="63" t="s">
        <v>12329</v>
      </c>
    </row>
    <row r="1257" spans="1:2" x14ac:dyDescent="0.25">
      <c r="A1257" s="62">
        <v>20111616</v>
      </c>
      <c r="B1257" s="63" t="s">
        <v>10414</v>
      </c>
    </row>
    <row r="1258" spans="1:2" x14ac:dyDescent="0.25">
      <c r="A1258" s="62">
        <v>20111617</v>
      </c>
      <c r="B1258" s="63" t="s">
        <v>7061</v>
      </c>
    </row>
    <row r="1259" spans="1:2" x14ac:dyDescent="0.25">
      <c r="A1259" s="62">
        <v>20111618</v>
      </c>
      <c r="B1259" s="63" t="s">
        <v>1489</v>
      </c>
    </row>
    <row r="1260" spans="1:2" x14ac:dyDescent="0.25">
      <c r="A1260" s="62">
        <v>20111619</v>
      </c>
      <c r="B1260" s="63" t="s">
        <v>13045</v>
      </c>
    </row>
    <row r="1261" spans="1:2" x14ac:dyDescent="0.25">
      <c r="A1261" s="62">
        <v>20111701</v>
      </c>
      <c r="B1261" s="63" t="s">
        <v>6621</v>
      </c>
    </row>
    <row r="1262" spans="1:2" x14ac:dyDescent="0.25">
      <c r="A1262" s="62">
        <v>20111702</v>
      </c>
      <c r="B1262" s="63" t="s">
        <v>12992</v>
      </c>
    </row>
    <row r="1263" spans="1:2" x14ac:dyDescent="0.25">
      <c r="A1263" s="62">
        <v>20111703</v>
      </c>
      <c r="B1263" s="63" t="s">
        <v>3768</v>
      </c>
    </row>
    <row r="1264" spans="1:2" x14ac:dyDescent="0.25">
      <c r="A1264" s="62">
        <v>20111704</v>
      </c>
      <c r="B1264" s="63" t="s">
        <v>13982</v>
      </c>
    </row>
    <row r="1265" spans="1:2" x14ac:dyDescent="0.25">
      <c r="A1265" s="62">
        <v>20111705</v>
      </c>
      <c r="B1265" s="63" t="s">
        <v>8618</v>
      </c>
    </row>
    <row r="1266" spans="1:2" x14ac:dyDescent="0.25">
      <c r="A1266" s="62">
        <v>20111706</v>
      </c>
      <c r="B1266" s="63" t="s">
        <v>1840</v>
      </c>
    </row>
    <row r="1267" spans="1:2" x14ac:dyDescent="0.25">
      <c r="A1267" s="62">
        <v>20111707</v>
      </c>
      <c r="B1267" s="63" t="s">
        <v>11613</v>
      </c>
    </row>
    <row r="1268" spans="1:2" x14ac:dyDescent="0.25">
      <c r="A1268" s="62">
        <v>20111708</v>
      </c>
      <c r="B1268" s="63" t="s">
        <v>7203</v>
      </c>
    </row>
    <row r="1269" spans="1:2" x14ac:dyDescent="0.25">
      <c r="A1269" s="62">
        <v>20111709</v>
      </c>
      <c r="B1269" s="63" t="s">
        <v>3498</v>
      </c>
    </row>
    <row r="1270" spans="1:2" x14ac:dyDescent="0.25">
      <c r="A1270" s="62">
        <v>20121001</v>
      </c>
      <c r="B1270" s="63" t="s">
        <v>6374</v>
      </c>
    </row>
    <row r="1271" spans="1:2" x14ac:dyDescent="0.25">
      <c r="A1271" s="62">
        <v>20121002</v>
      </c>
      <c r="B1271" s="63" t="s">
        <v>17844</v>
      </c>
    </row>
    <row r="1272" spans="1:2" x14ac:dyDescent="0.25">
      <c r="A1272" s="62">
        <v>20121003</v>
      </c>
      <c r="B1272" s="63" t="s">
        <v>5746</v>
      </c>
    </row>
    <row r="1273" spans="1:2" x14ac:dyDescent="0.25">
      <c r="A1273" s="62">
        <v>20121004</v>
      </c>
      <c r="B1273" s="63" t="s">
        <v>5052</v>
      </c>
    </row>
    <row r="1274" spans="1:2" x14ac:dyDescent="0.25">
      <c r="A1274" s="62">
        <v>20121005</v>
      </c>
      <c r="B1274" s="63" t="s">
        <v>17045</v>
      </c>
    </row>
    <row r="1275" spans="1:2" x14ac:dyDescent="0.25">
      <c r="A1275" s="62">
        <v>20121006</v>
      </c>
      <c r="B1275" s="63" t="s">
        <v>2311</v>
      </c>
    </row>
    <row r="1276" spans="1:2" x14ac:dyDescent="0.25">
      <c r="A1276" s="62">
        <v>20121007</v>
      </c>
      <c r="B1276" s="63" t="s">
        <v>1965</v>
      </c>
    </row>
    <row r="1277" spans="1:2" x14ac:dyDescent="0.25">
      <c r="A1277" s="62">
        <v>20121008</v>
      </c>
      <c r="B1277" s="63" t="s">
        <v>17777</v>
      </c>
    </row>
    <row r="1278" spans="1:2" x14ac:dyDescent="0.25">
      <c r="A1278" s="62">
        <v>20121009</v>
      </c>
      <c r="B1278" s="63" t="s">
        <v>11459</v>
      </c>
    </row>
    <row r="1279" spans="1:2" x14ac:dyDescent="0.25">
      <c r="A1279" s="62">
        <v>20121010</v>
      </c>
      <c r="B1279" s="63" t="s">
        <v>5106</v>
      </c>
    </row>
    <row r="1280" spans="1:2" x14ac:dyDescent="0.25">
      <c r="A1280" s="62">
        <v>20121011</v>
      </c>
      <c r="B1280" s="63" t="s">
        <v>8477</v>
      </c>
    </row>
    <row r="1281" spans="1:2" x14ac:dyDescent="0.25">
      <c r="A1281" s="62">
        <v>20121012</v>
      </c>
      <c r="B1281" s="63" t="s">
        <v>14874</v>
      </c>
    </row>
    <row r="1282" spans="1:2" x14ac:dyDescent="0.25">
      <c r="A1282" s="62">
        <v>20121013</v>
      </c>
      <c r="B1282" s="63" t="s">
        <v>17732</v>
      </c>
    </row>
    <row r="1283" spans="1:2" x14ac:dyDescent="0.25">
      <c r="A1283" s="62">
        <v>20121014</v>
      </c>
      <c r="B1283" s="63" t="s">
        <v>818</v>
      </c>
    </row>
    <row r="1284" spans="1:2" x14ac:dyDescent="0.25">
      <c r="A1284" s="62">
        <v>20121015</v>
      </c>
      <c r="B1284" s="63" t="s">
        <v>7660</v>
      </c>
    </row>
    <row r="1285" spans="1:2" x14ac:dyDescent="0.25">
      <c r="A1285" s="62">
        <v>20121016</v>
      </c>
      <c r="B1285" s="63" t="s">
        <v>13984</v>
      </c>
    </row>
    <row r="1286" spans="1:2" x14ac:dyDescent="0.25">
      <c r="A1286" s="62">
        <v>20121101</v>
      </c>
      <c r="B1286" s="63" t="s">
        <v>9707</v>
      </c>
    </row>
    <row r="1287" spans="1:2" x14ac:dyDescent="0.25">
      <c r="A1287" s="62">
        <v>20121102</v>
      </c>
      <c r="B1287" s="63" t="s">
        <v>13333</v>
      </c>
    </row>
    <row r="1288" spans="1:2" x14ac:dyDescent="0.25">
      <c r="A1288" s="62">
        <v>20121103</v>
      </c>
      <c r="B1288" s="63" t="s">
        <v>2948</v>
      </c>
    </row>
    <row r="1289" spans="1:2" x14ac:dyDescent="0.25">
      <c r="A1289" s="62">
        <v>20121104</v>
      </c>
      <c r="B1289" s="63" t="s">
        <v>9969</v>
      </c>
    </row>
    <row r="1290" spans="1:2" x14ac:dyDescent="0.25">
      <c r="A1290" s="62">
        <v>20121105</v>
      </c>
      <c r="B1290" s="63" t="s">
        <v>11710</v>
      </c>
    </row>
    <row r="1291" spans="1:2" x14ac:dyDescent="0.25">
      <c r="A1291" s="62">
        <v>20121106</v>
      </c>
      <c r="B1291" s="63" t="s">
        <v>16623</v>
      </c>
    </row>
    <row r="1292" spans="1:2" x14ac:dyDescent="0.25">
      <c r="A1292" s="62">
        <v>20121107</v>
      </c>
      <c r="B1292" s="63" t="s">
        <v>6574</v>
      </c>
    </row>
    <row r="1293" spans="1:2" x14ac:dyDescent="0.25">
      <c r="A1293" s="62">
        <v>20121108</v>
      </c>
      <c r="B1293" s="63" t="s">
        <v>4916</v>
      </c>
    </row>
    <row r="1294" spans="1:2" x14ac:dyDescent="0.25">
      <c r="A1294" s="62">
        <v>20121109</v>
      </c>
      <c r="B1294" s="63" t="s">
        <v>7814</v>
      </c>
    </row>
    <row r="1295" spans="1:2" x14ac:dyDescent="0.25">
      <c r="A1295" s="62">
        <v>20121110</v>
      </c>
      <c r="B1295" s="63" t="s">
        <v>16558</v>
      </c>
    </row>
    <row r="1296" spans="1:2" x14ac:dyDescent="0.25">
      <c r="A1296" s="62">
        <v>20121111</v>
      </c>
      <c r="B1296" s="63" t="s">
        <v>3094</v>
      </c>
    </row>
    <row r="1297" spans="1:2" x14ac:dyDescent="0.25">
      <c r="A1297" s="62">
        <v>20121112</v>
      </c>
      <c r="B1297" s="63" t="s">
        <v>8574</v>
      </c>
    </row>
    <row r="1298" spans="1:2" x14ac:dyDescent="0.25">
      <c r="A1298" s="62">
        <v>20121113</v>
      </c>
      <c r="B1298" s="63" t="s">
        <v>3311</v>
      </c>
    </row>
    <row r="1299" spans="1:2" x14ac:dyDescent="0.25">
      <c r="A1299" s="62">
        <v>20121114</v>
      </c>
      <c r="B1299" s="63" t="s">
        <v>3252</v>
      </c>
    </row>
    <row r="1300" spans="1:2" x14ac:dyDescent="0.25">
      <c r="A1300" s="62">
        <v>20121115</v>
      </c>
      <c r="B1300" s="63" t="s">
        <v>2764</v>
      </c>
    </row>
    <row r="1301" spans="1:2" x14ac:dyDescent="0.25">
      <c r="A1301" s="62">
        <v>20121116</v>
      </c>
      <c r="B1301" s="63" t="s">
        <v>11244</v>
      </c>
    </row>
    <row r="1302" spans="1:2" x14ac:dyDescent="0.25">
      <c r="A1302" s="62">
        <v>20121117</v>
      </c>
      <c r="B1302" s="63" t="s">
        <v>17717</v>
      </c>
    </row>
    <row r="1303" spans="1:2" x14ac:dyDescent="0.25">
      <c r="A1303" s="62">
        <v>20121118</v>
      </c>
      <c r="B1303" s="63" t="s">
        <v>13842</v>
      </c>
    </row>
    <row r="1304" spans="1:2" x14ac:dyDescent="0.25">
      <c r="A1304" s="62">
        <v>20121119</v>
      </c>
      <c r="B1304" s="63" t="s">
        <v>16338</v>
      </c>
    </row>
    <row r="1305" spans="1:2" x14ac:dyDescent="0.25">
      <c r="A1305" s="62">
        <v>20121201</v>
      </c>
      <c r="B1305" s="63" t="s">
        <v>3658</v>
      </c>
    </row>
    <row r="1306" spans="1:2" x14ac:dyDescent="0.25">
      <c r="A1306" s="62">
        <v>20121202</v>
      </c>
      <c r="B1306" s="63" t="s">
        <v>14589</v>
      </c>
    </row>
    <row r="1307" spans="1:2" x14ac:dyDescent="0.25">
      <c r="A1307" s="62">
        <v>20121203</v>
      </c>
      <c r="B1307" s="63" t="s">
        <v>16476</v>
      </c>
    </row>
    <row r="1308" spans="1:2" x14ac:dyDescent="0.25">
      <c r="A1308" s="62">
        <v>20121204</v>
      </c>
      <c r="B1308" s="63" t="s">
        <v>13451</v>
      </c>
    </row>
    <row r="1309" spans="1:2" x14ac:dyDescent="0.25">
      <c r="A1309" s="62">
        <v>20121205</v>
      </c>
      <c r="B1309" s="63" t="s">
        <v>10335</v>
      </c>
    </row>
    <row r="1310" spans="1:2" x14ac:dyDescent="0.25">
      <c r="A1310" s="62">
        <v>20121206</v>
      </c>
      <c r="B1310" s="63" t="s">
        <v>3359</v>
      </c>
    </row>
    <row r="1311" spans="1:2" x14ac:dyDescent="0.25">
      <c r="A1311" s="62">
        <v>20121207</v>
      </c>
      <c r="B1311" s="63" t="s">
        <v>7630</v>
      </c>
    </row>
    <row r="1312" spans="1:2" x14ac:dyDescent="0.25">
      <c r="A1312" s="62">
        <v>20121208</v>
      </c>
      <c r="B1312" s="63" t="s">
        <v>971</v>
      </c>
    </row>
    <row r="1313" spans="1:2" x14ac:dyDescent="0.25">
      <c r="A1313" s="62">
        <v>20121209</v>
      </c>
      <c r="B1313" s="63" t="s">
        <v>6556</v>
      </c>
    </row>
    <row r="1314" spans="1:2" x14ac:dyDescent="0.25">
      <c r="A1314" s="62">
        <v>20121210</v>
      </c>
      <c r="B1314" s="63" t="s">
        <v>8549</v>
      </c>
    </row>
    <row r="1315" spans="1:2" x14ac:dyDescent="0.25">
      <c r="A1315" s="62">
        <v>20121211</v>
      </c>
      <c r="B1315" s="63" t="s">
        <v>13359</v>
      </c>
    </row>
    <row r="1316" spans="1:2" x14ac:dyDescent="0.25">
      <c r="A1316" s="62">
        <v>20121212</v>
      </c>
      <c r="B1316" s="63" t="s">
        <v>14462</v>
      </c>
    </row>
    <row r="1317" spans="1:2" x14ac:dyDescent="0.25">
      <c r="A1317" s="62">
        <v>20121213</v>
      </c>
      <c r="B1317" s="63" t="s">
        <v>1713</v>
      </c>
    </row>
    <row r="1318" spans="1:2" x14ac:dyDescent="0.25">
      <c r="A1318" s="62">
        <v>20121301</v>
      </c>
      <c r="B1318" s="63" t="s">
        <v>7413</v>
      </c>
    </row>
    <row r="1319" spans="1:2" x14ac:dyDescent="0.25">
      <c r="A1319" s="62">
        <v>20121302</v>
      </c>
      <c r="B1319" s="63" t="s">
        <v>16130</v>
      </c>
    </row>
    <row r="1320" spans="1:2" x14ac:dyDescent="0.25">
      <c r="A1320" s="62">
        <v>20121303</v>
      </c>
      <c r="B1320" s="63" t="s">
        <v>18402</v>
      </c>
    </row>
    <row r="1321" spans="1:2" x14ac:dyDescent="0.25">
      <c r="A1321" s="62">
        <v>20121304</v>
      </c>
      <c r="B1321" s="63" t="s">
        <v>14676</v>
      </c>
    </row>
    <row r="1322" spans="1:2" x14ac:dyDescent="0.25">
      <c r="A1322" s="62">
        <v>20121305</v>
      </c>
      <c r="B1322" s="63" t="s">
        <v>7924</v>
      </c>
    </row>
    <row r="1323" spans="1:2" x14ac:dyDescent="0.25">
      <c r="A1323" s="62">
        <v>20121306</v>
      </c>
      <c r="B1323" s="63" t="s">
        <v>11759</v>
      </c>
    </row>
    <row r="1324" spans="1:2" x14ac:dyDescent="0.25">
      <c r="A1324" s="62">
        <v>20121307</v>
      </c>
      <c r="B1324" s="63" t="s">
        <v>8234</v>
      </c>
    </row>
    <row r="1325" spans="1:2" x14ac:dyDescent="0.25">
      <c r="A1325" s="62">
        <v>20121308</v>
      </c>
      <c r="B1325" s="63" t="s">
        <v>1273</v>
      </c>
    </row>
    <row r="1326" spans="1:2" x14ac:dyDescent="0.25">
      <c r="A1326" s="62">
        <v>20121309</v>
      </c>
      <c r="B1326" s="63" t="s">
        <v>6612</v>
      </c>
    </row>
    <row r="1327" spans="1:2" x14ac:dyDescent="0.25">
      <c r="A1327" s="62">
        <v>20121310</v>
      </c>
      <c r="B1327" s="63" t="s">
        <v>17604</v>
      </c>
    </row>
    <row r="1328" spans="1:2" x14ac:dyDescent="0.25">
      <c r="A1328" s="62">
        <v>20121311</v>
      </c>
      <c r="B1328" s="63" t="s">
        <v>18491</v>
      </c>
    </row>
    <row r="1329" spans="1:2" x14ac:dyDescent="0.25">
      <c r="A1329" s="62">
        <v>20121312</v>
      </c>
      <c r="B1329" s="63" t="s">
        <v>6489</v>
      </c>
    </row>
    <row r="1330" spans="1:2" x14ac:dyDescent="0.25">
      <c r="A1330" s="62">
        <v>20121313</v>
      </c>
      <c r="B1330" s="63" t="s">
        <v>6923</v>
      </c>
    </row>
    <row r="1331" spans="1:2" x14ac:dyDescent="0.25">
      <c r="A1331" s="62">
        <v>20121314</v>
      </c>
      <c r="B1331" s="63" t="s">
        <v>11265</v>
      </c>
    </row>
    <row r="1332" spans="1:2" x14ac:dyDescent="0.25">
      <c r="A1332" s="62">
        <v>20121315</v>
      </c>
      <c r="B1332" s="63" t="s">
        <v>14461</v>
      </c>
    </row>
    <row r="1333" spans="1:2" x14ac:dyDescent="0.25">
      <c r="A1333" s="62">
        <v>20121316</v>
      </c>
      <c r="B1333" s="63" t="s">
        <v>10217</v>
      </c>
    </row>
    <row r="1334" spans="1:2" x14ac:dyDescent="0.25">
      <c r="A1334" s="62">
        <v>20121317</v>
      </c>
      <c r="B1334" s="63" t="s">
        <v>135</v>
      </c>
    </row>
    <row r="1335" spans="1:2" x14ac:dyDescent="0.25">
      <c r="A1335" s="62">
        <v>20121318</v>
      </c>
      <c r="B1335" s="63" t="s">
        <v>12413</v>
      </c>
    </row>
    <row r="1336" spans="1:2" x14ac:dyDescent="0.25">
      <c r="A1336" s="62">
        <v>20121319</v>
      </c>
      <c r="B1336" s="63" t="s">
        <v>2919</v>
      </c>
    </row>
    <row r="1337" spans="1:2" x14ac:dyDescent="0.25">
      <c r="A1337" s="62">
        <v>20121320</v>
      </c>
      <c r="B1337" s="63" t="s">
        <v>834</v>
      </c>
    </row>
    <row r="1338" spans="1:2" x14ac:dyDescent="0.25">
      <c r="A1338" s="62">
        <v>20121321</v>
      </c>
      <c r="B1338" s="63" t="s">
        <v>12266</v>
      </c>
    </row>
    <row r="1339" spans="1:2" x14ac:dyDescent="0.25">
      <c r="A1339" s="62">
        <v>20121322</v>
      </c>
      <c r="B1339" s="63" t="s">
        <v>882</v>
      </c>
    </row>
    <row r="1340" spans="1:2" x14ac:dyDescent="0.25">
      <c r="A1340" s="62">
        <v>20121323</v>
      </c>
      <c r="B1340" s="63" t="s">
        <v>2897</v>
      </c>
    </row>
    <row r="1341" spans="1:2" x14ac:dyDescent="0.25">
      <c r="A1341" s="62">
        <v>20121401</v>
      </c>
      <c r="B1341" s="63" t="s">
        <v>8921</v>
      </c>
    </row>
    <row r="1342" spans="1:2" x14ac:dyDescent="0.25">
      <c r="A1342" s="62">
        <v>20121402</v>
      </c>
      <c r="B1342" s="63" t="s">
        <v>17641</v>
      </c>
    </row>
    <row r="1343" spans="1:2" x14ac:dyDescent="0.25">
      <c r="A1343" s="62">
        <v>20121403</v>
      </c>
      <c r="B1343" s="63" t="s">
        <v>5269</v>
      </c>
    </row>
    <row r="1344" spans="1:2" x14ac:dyDescent="0.25">
      <c r="A1344" s="62">
        <v>20121404</v>
      </c>
      <c r="B1344" s="63" t="s">
        <v>7843</v>
      </c>
    </row>
    <row r="1345" spans="1:2" x14ac:dyDescent="0.25">
      <c r="A1345" s="62">
        <v>20121405</v>
      </c>
      <c r="B1345" s="63" t="s">
        <v>5492</v>
      </c>
    </row>
    <row r="1346" spans="1:2" x14ac:dyDescent="0.25">
      <c r="A1346" s="62">
        <v>20121406</v>
      </c>
      <c r="B1346" s="63" t="s">
        <v>12860</v>
      </c>
    </row>
    <row r="1347" spans="1:2" x14ac:dyDescent="0.25">
      <c r="A1347" s="62">
        <v>20121407</v>
      </c>
      <c r="B1347" s="63" t="s">
        <v>18231</v>
      </c>
    </row>
    <row r="1348" spans="1:2" x14ac:dyDescent="0.25">
      <c r="A1348" s="62">
        <v>20121408</v>
      </c>
      <c r="B1348" s="63" t="s">
        <v>12812</v>
      </c>
    </row>
    <row r="1349" spans="1:2" x14ac:dyDescent="0.25">
      <c r="A1349" s="62">
        <v>20121409</v>
      </c>
      <c r="B1349" s="63" t="s">
        <v>13112</v>
      </c>
    </row>
    <row r="1350" spans="1:2" x14ac:dyDescent="0.25">
      <c r="A1350" s="62">
        <v>20121410</v>
      </c>
      <c r="B1350" s="63" t="s">
        <v>2491</v>
      </c>
    </row>
    <row r="1351" spans="1:2" x14ac:dyDescent="0.25">
      <c r="A1351" s="62">
        <v>20121411</v>
      </c>
      <c r="B1351" s="63" t="s">
        <v>15887</v>
      </c>
    </row>
    <row r="1352" spans="1:2" x14ac:dyDescent="0.25">
      <c r="A1352" s="62">
        <v>20121412</v>
      </c>
      <c r="B1352" s="63" t="s">
        <v>11410</v>
      </c>
    </row>
    <row r="1353" spans="1:2" x14ac:dyDescent="0.25">
      <c r="A1353" s="62">
        <v>20121413</v>
      </c>
      <c r="B1353" s="63" t="s">
        <v>9828</v>
      </c>
    </row>
    <row r="1354" spans="1:2" x14ac:dyDescent="0.25">
      <c r="A1354" s="62">
        <v>20121414</v>
      </c>
      <c r="B1354" s="63" t="s">
        <v>10101</v>
      </c>
    </row>
    <row r="1355" spans="1:2" x14ac:dyDescent="0.25">
      <c r="A1355" s="62">
        <v>20121415</v>
      </c>
      <c r="B1355" s="63" t="s">
        <v>112</v>
      </c>
    </row>
    <row r="1356" spans="1:2" x14ac:dyDescent="0.25">
      <c r="A1356" s="62">
        <v>20121416</v>
      </c>
      <c r="B1356" s="63" t="s">
        <v>1234</v>
      </c>
    </row>
    <row r="1357" spans="1:2" x14ac:dyDescent="0.25">
      <c r="A1357" s="62">
        <v>20121417</v>
      </c>
      <c r="B1357" s="63" t="s">
        <v>3513</v>
      </c>
    </row>
    <row r="1358" spans="1:2" x14ac:dyDescent="0.25">
      <c r="A1358" s="62">
        <v>20121418</v>
      </c>
      <c r="B1358" s="63" t="s">
        <v>18282</v>
      </c>
    </row>
    <row r="1359" spans="1:2" x14ac:dyDescent="0.25">
      <c r="A1359" s="62">
        <v>20121419</v>
      </c>
      <c r="B1359" s="63" t="s">
        <v>5720</v>
      </c>
    </row>
    <row r="1360" spans="1:2" x14ac:dyDescent="0.25">
      <c r="A1360" s="62">
        <v>20121420</v>
      </c>
      <c r="B1360" s="63" t="s">
        <v>11045</v>
      </c>
    </row>
    <row r="1361" spans="1:2" x14ac:dyDescent="0.25">
      <c r="A1361" s="62">
        <v>20121421</v>
      </c>
      <c r="B1361" s="63" t="s">
        <v>9922</v>
      </c>
    </row>
    <row r="1362" spans="1:2" x14ac:dyDescent="0.25">
      <c r="A1362" s="62">
        <v>20121422</v>
      </c>
      <c r="B1362" s="63" t="s">
        <v>1241</v>
      </c>
    </row>
    <row r="1363" spans="1:2" x14ac:dyDescent="0.25">
      <c r="A1363" s="62">
        <v>20121423</v>
      </c>
      <c r="B1363" s="63" t="s">
        <v>16601</v>
      </c>
    </row>
    <row r="1364" spans="1:2" x14ac:dyDescent="0.25">
      <c r="A1364" s="62">
        <v>20121424</v>
      </c>
      <c r="B1364" s="63" t="s">
        <v>896</v>
      </c>
    </row>
    <row r="1365" spans="1:2" x14ac:dyDescent="0.25">
      <c r="A1365" s="62">
        <v>20121425</v>
      </c>
      <c r="B1365" s="63" t="s">
        <v>267</v>
      </c>
    </row>
    <row r="1366" spans="1:2" x14ac:dyDescent="0.25">
      <c r="A1366" s="62">
        <v>20121427</v>
      </c>
      <c r="B1366" s="63" t="s">
        <v>2782</v>
      </c>
    </row>
    <row r="1367" spans="1:2" x14ac:dyDescent="0.25">
      <c r="A1367" s="62">
        <v>20121428</v>
      </c>
      <c r="B1367" s="63" t="s">
        <v>8017</v>
      </c>
    </row>
    <row r="1368" spans="1:2" x14ac:dyDescent="0.25">
      <c r="A1368" s="62">
        <v>20121429</v>
      </c>
      <c r="B1368" s="63" t="s">
        <v>1843</v>
      </c>
    </row>
    <row r="1369" spans="1:2" x14ac:dyDescent="0.25">
      <c r="A1369" s="62">
        <v>20121430</v>
      </c>
      <c r="B1369" s="63" t="s">
        <v>11531</v>
      </c>
    </row>
    <row r="1370" spans="1:2" x14ac:dyDescent="0.25">
      <c r="A1370" s="62">
        <v>20121501</v>
      </c>
      <c r="B1370" s="63" t="s">
        <v>16474</v>
      </c>
    </row>
    <row r="1371" spans="1:2" x14ac:dyDescent="0.25">
      <c r="A1371" s="62">
        <v>20121502</v>
      </c>
      <c r="B1371" s="63" t="s">
        <v>3616</v>
      </c>
    </row>
    <row r="1372" spans="1:2" x14ac:dyDescent="0.25">
      <c r="A1372" s="62">
        <v>20121503</v>
      </c>
      <c r="B1372" s="63" t="s">
        <v>17532</v>
      </c>
    </row>
    <row r="1373" spans="1:2" x14ac:dyDescent="0.25">
      <c r="A1373" s="62">
        <v>20121504</v>
      </c>
      <c r="B1373" s="63" t="s">
        <v>1614</v>
      </c>
    </row>
    <row r="1374" spans="1:2" x14ac:dyDescent="0.25">
      <c r="A1374" s="62">
        <v>20121505</v>
      </c>
      <c r="B1374" s="63" t="s">
        <v>16935</v>
      </c>
    </row>
    <row r="1375" spans="1:2" x14ac:dyDescent="0.25">
      <c r="A1375" s="62">
        <v>20121506</v>
      </c>
      <c r="B1375" s="63" t="s">
        <v>9869</v>
      </c>
    </row>
    <row r="1376" spans="1:2" x14ac:dyDescent="0.25">
      <c r="A1376" s="62">
        <v>20121507</v>
      </c>
      <c r="B1376" s="63" t="s">
        <v>14568</v>
      </c>
    </row>
    <row r="1377" spans="1:2" x14ac:dyDescent="0.25">
      <c r="A1377" s="62">
        <v>20121508</v>
      </c>
      <c r="B1377" s="63" t="s">
        <v>16676</v>
      </c>
    </row>
    <row r="1378" spans="1:2" x14ac:dyDescent="0.25">
      <c r="A1378" s="62">
        <v>20121509</v>
      </c>
      <c r="B1378" s="63" t="s">
        <v>13021</v>
      </c>
    </row>
    <row r="1379" spans="1:2" x14ac:dyDescent="0.25">
      <c r="A1379" s="62">
        <v>20121510</v>
      </c>
      <c r="B1379" s="63" t="s">
        <v>6839</v>
      </c>
    </row>
    <row r="1380" spans="1:2" x14ac:dyDescent="0.25">
      <c r="A1380" s="62">
        <v>20121511</v>
      </c>
      <c r="B1380" s="63" t="s">
        <v>8765</v>
      </c>
    </row>
    <row r="1381" spans="1:2" x14ac:dyDescent="0.25">
      <c r="A1381" s="62">
        <v>20121512</v>
      </c>
      <c r="B1381" s="63" t="s">
        <v>16170</v>
      </c>
    </row>
    <row r="1382" spans="1:2" x14ac:dyDescent="0.25">
      <c r="A1382" s="62">
        <v>20121513</v>
      </c>
      <c r="B1382" s="63" t="s">
        <v>10792</v>
      </c>
    </row>
    <row r="1383" spans="1:2" x14ac:dyDescent="0.25">
      <c r="A1383" s="62">
        <v>20121514</v>
      </c>
      <c r="B1383" s="63" t="s">
        <v>828</v>
      </c>
    </row>
    <row r="1384" spans="1:2" x14ac:dyDescent="0.25">
      <c r="A1384" s="62">
        <v>20121515</v>
      </c>
      <c r="B1384" s="63" t="s">
        <v>9590</v>
      </c>
    </row>
    <row r="1385" spans="1:2" x14ac:dyDescent="0.25">
      <c r="A1385" s="62">
        <v>20121516</v>
      </c>
      <c r="B1385" s="63" t="s">
        <v>9751</v>
      </c>
    </row>
    <row r="1386" spans="1:2" x14ac:dyDescent="0.25">
      <c r="A1386" s="62">
        <v>20121601</v>
      </c>
      <c r="B1386" s="63" t="s">
        <v>6402</v>
      </c>
    </row>
    <row r="1387" spans="1:2" x14ac:dyDescent="0.25">
      <c r="A1387" s="62">
        <v>20121602</v>
      </c>
      <c r="B1387" s="63" t="s">
        <v>4835</v>
      </c>
    </row>
    <row r="1388" spans="1:2" x14ac:dyDescent="0.25">
      <c r="A1388" s="62">
        <v>20121603</v>
      </c>
      <c r="B1388" s="63" t="s">
        <v>14496</v>
      </c>
    </row>
    <row r="1389" spans="1:2" x14ac:dyDescent="0.25">
      <c r="A1389" s="62">
        <v>20121604</v>
      </c>
      <c r="B1389" s="63" t="s">
        <v>7574</v>
      </c>
    </row>
    <row r="1390" spans="1:2" x14ac:dyDescent="0.25">
      <c r="A1390" s="62">
        <v>20121605</v>
      </c>
      <c r="B1390" s="63" t="s">
        <v>18556</v>
      </c>
    </row>
    <row r="1391" spans="1:2" x14ac:dyDescent="0.25">
      <c r="A1391" s="62">
        <v>20121606</v>
      </c>
      <c r="B1391" s="63" t="s">
        <v>3172</v>
      </c>
    </row>
    <row r="1392" spans="1:2" x14ac:dyDescent="0.25">
      <c r="A1392" s="62">
        <v>20121607</v>
      </c>
      <c r="B1392" s="63" t="s">
        <v>13088</v>
      </c>
    </row>
    <row r="1393" spans="1:2" x14ac:dyDescent="0.25">
      <c r="A1393" s="62">
        <v>20121701</v>
      </c>
      <c r="B1393" s="63" t="s">
        <v>10714</v>
      </c>
    </row>
    <row r="1394" spans="1:2" x14ac:dyDescent="0.25">
      <c r="A1394" s="62">
        <v>20121702</v>
      </c>
      <c r="B1394" s="63" t="s">
        <v>8504</v>
      </c>
    </row>
    <row r="1395" spans="1:2" x14ac:dyDescent="0.25">
      <c r="A1395" s="62">
        <v>20121703</v>
      </c>
      <c r="B1395" s="63" t="s">
        <v>7998</v>
      </c>
    </row>
    <row r="1396" spans="1:2" x14ac:dyDescent="0.25">
      <c r="A1396" s="62">
        <v>20121704</v>
      </c>
      <c r="B1396" s="63" t="s">
        <v>1181</v>
      </c>
    </row>
    <row r="1397" spans="1:2" x14ac:dyDescent="0.25">
      <c r="A1397" s="62">
        <v>20121705</v>
      </c>
      <c r="B1397" s="63" t="s">
        <v>4499</v>
      </c>
    </row>
    <row r="1398" spans="1:2" x14ac:dyDescent="0.25">
      <c r="A1398" s="62">
        <v>20121706</v>
      </c>
      <c r="B1398" s="63" t="s">
        <v>13820</v>
      </c>
    </row>
    <row r="1399" spans="1:2" x14ac:dyDescent="0.25">
      <c r="A1399" s="62">
        <v>20121707</v>
      </c>
      <c r="B1399" s="63" t="s">
        <v>5077</v>
      </c>
    </row>
    <row r="1400" spans="1:2" x14ac:dyDescent="0.25">
      <c r="A1400" s="62">
        <v>20121708</v>
      </c>
      <c r="B1400" s="63" t="s">
        <v>8322</v>
      </c>
    </row>
    <row r="1401" spans="1:2" x14ac:dyDescent="0.25">
      <c r="A1401" s="62">
        <v>20121801</v>
      </c>
      <c r="B1401" s="63" t="s">
        <v>2191</v>
      </c>
    </row>
    <row r="1402" spans="1:2" x14ac:dyDescent="0.25">
      <c r="A1402" s="62">
        <v>20121802</v>
      </c>
      <c r="B1402" s="63" t="s">
        <v>8457</v>
      </c>
    </row>
    <row r="1403" spans="1:2" x14ac:dyDescent="0.25">
      <c r="A1403" s="62">
        <v>20121803</v>
      </c>
      <c r="B1403" s="63" t="s">
        <v>13998</v>
      </c>
    </row>
    <row r="1404" spans="1:2" x14ac:dyDescent="0.25">
      <c r="A1404" s="62">
        <v>20121804</v>
      </c>
      <c r="B1404" s="63" t="s">
        <v>384</v>
      </c>
    </row>
    <row r="1405" spans="1:2" x14ac:dyDescent="0.25">
      <c r="A1405" s="62">
        <v>20121805</v>
      </c>
      <c r="B1405" s="63" t="s">
        <v>11639</v>
      </c>
    </row>
    <row r="1406" spans="1:2" x14ac:dyDescent="0.25">
      <c r="A1406" s="62">
        <v>20121901</v>
      </c>
      <c r="B1406" s="63" t="s">
        <v>18427</v>
      </c>
    </row>
    <row r="1407" spans="1:2" x14ac:dyDescent="0.25">
      <c r="A1407" s="62">
        <v>20121902</v>
      </c>
      <c r="B1407" s="63" t="s">
        <v>5914</v>
      </c>
    </row>
    <row r="1408" spans="1:2" x14ac:dyDescent="0.25">
      <c r="A1408" s="62">
        <v>20121903</v>
      </c>
      <c r="B1408" s="63" t="s">
        <v>8928</v>
      </c>
    </row>
    <row r="1409" spans="1:2" x14ac:dyDescent="0.25">
      <c r="A1409" s="62">
        <v>20121904</v>
      </c>
      <c r="B1409" s="63" t="s">
        <v>1897</v>
      </c>
    </row>
    <row r="1410" spans="1:2" x14ac:dyDescent="0.25">
      <c r="A1410" s="62">
        <v>20121905</v>
      </c>
      <c r="B1410" s="63" t="s">
        <v>7838</v>
      </c>
    </row>
    <row r="1411" spans="1:2" x14ac:dyDescent="0.25">
      <c r="A1411" s="62">
        <v>20121906</v>
      </c>
      <c r="B1411" s="63" t="s">
        <v>15723</v>
      </c>
    </row>
    <row r="1412" spans="1:2" x14ac:dyDescent="0.25">
      <c r="A1412" s="62">
        <v>20121907</v>
      </c>
      <c r="B1412" s="63" t="s">
        <v>18441</v>
      </c>
    </row>
    <row r="1413" spans="1:2" x14ac:dyDescent="0.25">
      <c r="A1413" s="62">
        <v>20121908</v>
      </c>
      <c r="B1413" s="63" t="s">
        <v>12212</v>
      </c>
    </row>
    <row r="1414" spans="1:2" x14ac:dyDescent="0.25">
      <c r="A1414" s="62">
        <v>20121909</v>
      </c>
      <c r="B1414" s="63" t="s">
        <v>13617</v>
      </c>
    </row>
    <row r="1415" spans="1:2" x14ac:dyDescent="0.25">
      <c r="A1415" s="62">
        <v>20121910</v>
      </c>
      <c r="B1415" s="63" t="s">
        <v>12139</v>
      </c>
    </row>
    <row r="1416" spans="1:2" x14ac:dyDescent="0.25">
      <c r="A1416" s="62">
        <v>20121911</v>
      </c>
      <c r="B1416" s="63" t="s">
        <v>1504</v>
      </c>
    </row>
    <row r="1417" spans="1:2" x14ac:dyDescent="0.25">
      <c r="A1417" s="62">
        <v>20121912</v>
      </c>
      <c r="B1417" s="63" t="s">
        <v>14376</v>
      </c>
    </row>
    <row r="1418" spans="1:2" x14ac:dyDescent="0.25">
      <c r="A1418" s="62">
        <v>20121913</v>
      </c>
      <c r="B1418" s="63" t="s">
        <v>15211</v>
      </c>
    </row>
    <row r="1419" spans="1:2" x14ac:dyDescent="0.25">
      <c r="A1419" s="62">
        <v>20121914</v>
      </c>
      <c r="B1419" s="63" t="s">
        <v>15102</v>
      </c>
    </row>
    <row r="1420" spans="1:2" x14ac:dyDescent="0.25">
      <c r="A1420" s="62">
        <v>20122001</v>
      </c>
      <c r="B1420" s="63" t="s">
        <v>778</v>
      </c>
    </row>
    <row r="1421" spans="1:2" x14ac:dyDescent="0.25">
      <c r="A1421" s="62">
        <v>20122002</v>
      </c>
      <c r="B1421" s="63" t="s">
        <v>16459</v>
      </c>
    </row>
    <row r="1422" spans="1:2" x14ac:dyDescent="0.25">
      <c r="A1422" s="62">
        <v>20122003</v>
      </c>
      <c r="B1422" s="63" t="s">
        <v>17881</v>
      </c>
    </row>
    <row r="1423" spans="1:2" x14ac:dyDescent="0.25">
      <c r="A1423" s="62">
        <v>20122004</v>
      </c>
      <c r="B1423" s="63" t="s">
        <v>12288</v>
      </c>
    </row>
    <row r="1424" spans="1:2" x14ac:dyDescent="0.25">
      <c r="A1424" s="62">
        <v>20122005</v>
      </c>
      <c r="B1424" s="63" t="s">
        <v>3193</v>
      </c>
    </row>
    <row r="1425" spans="1:2" x14ac:dyDescent="0.25">
      <c r="A1425" s="62">
        <v>20122006</v>
      </c>
      <c r="B1425" s="63" t="s">
        <v>1853</v>
      </c>
    </row>
    <row r="1426" spans="1:2" x14ac:dyDescent="0.25">
      <c r="A1426" s="62">
        <v>20122101</v>
      </c>
      <c r="B1426" s="63" t="s">
        <v>8408</v>
      </c>
    </row>
    <row r="1427" spans="1:2" x14ac:dyDescent="0.25">
      <c r="A1427" s="62">
        <v>20122102</v>
      </c>
      <c r="B1427" s="63" t="s">
        <v>10103</v>
      </c>
    </row>
    <row r="1428" spans="1:2" x14ac:dyDescent="0.25">
      <c r="A1428" s="62">
        <v>20122103</v>
      </c>
      <c r="B1428" s="63" t="s">
        <v>9741</v>
      </c>
    </row>
    <row r="1429" spans="1:2" x14ac:dyDescent="0.25">
      <c r="A1429" s="62">
        <v>20122104</v>
      </c>
      <c r="B1429" s="63" t="s">
        <v>982</v>
      </c>
    </row>
    <row r="1430" spans="1:2" x14ac:dyDescent="0.25">
      <c r="A1430" s="62">
        <v>20122105</v>
      </c>
      <c r="B1430" s="63" t="s">
        <v>7920</v>
      </c>
    </row>
    <row r="1431" spans="1:2" x14ac:dyDescent="0.25">
      <c r="A1431" s="62">
        <v>20122106</v>
      </c>
      <c r="B1431" s="63" t="s">
        <v>13818</v>
      </c>
    </row>
    <row r="1432" spans="1:2" x14ac:dyDescent="0.25">
      <c r="A1432" s="62">
        <v>20122107</v>
      </c>
      <c r="B1432" s="63" t="s">
        <v>630</v>
      </c>
    </row>
    <row r="1433" spans="1:2" x14ac:dyDescent="0.25">
      <c r="A1433" s="62">
        <v>20122108</v>
      </c>
      <c r="B1433" s="63" t="s">
        <v>9945</v>
      </c>
    </row>
    <row r="1434" spans="1:2" x14ac:dyDescent="0.25">
      <c r="A1434" s="62">
        <v>20122109</v>
      </c>
      <c r="B1434" s="63" t="s">
        <v>10520</v>
      </c>
    </row>
    <row r="1435" spans="1:2" x14ac:dyDescent="0.25">
      <c r="A1435" s="62">
        <v>20122110</v>
      </c>
      <c r="B1435" s="63" t="s">
        <v>8452</v>
      </c>
    </row>
    <row r="1436" spans="1:2" x14ac:dyDescent="0.25">
      <c r="A1436" s="62">
        <v>20122111</v>
      </c>
      <c r="B1436" s="63" t="s">
        <v>1231</v>
      </c>
    </row>
    <row r="1437" spans="1:2" x14ac:dyDescent="0.25">
      <c r="A1437" s="62">
        <v>20122112</v>
      </c>
      <c r="B1437" s="63" t="s">
        <v>15327</v>
      </c>
    </row>
    <row r="1438" spans="1:2" x14ac:dyDescent="0.25">
      <c r="A1438" s="62">
        <v>20122113</v>
      </c>
      <c r="B1438" s="63" t="s">
        <v>7679</v>
      </c>
    </row>
    <row r="1439" spans="1:2" x14ac:dyDescent="0.25">
      <c r="A1439" s="62">
        <v>20122114</v>
      </c>
      <c r="B1439" s="63" t="s">
        <v>7956</v>
      </c>
    </row>
    <row r="1440" spans="1:2" x14ac:dyDescent="0.25">
      <c r="A1440" s="62">
        <v>20122115</v>
      </c>
      <c r="B1440" s="63" t="s">
        <v>17492</v>
      </c>
    </row>
    <row r="1441" spans="1:2" x14ac:dyDescent="0.25">
      <c r="A1441" s="62">
        <v>20122201</v>
      </c>
      <c r="B1441" s="63" t="s">
        <v>2170</v>
      </c>
    </row>
    <row r="1442" spans="1:2" x14ac:dyDescent="0.25">
      <c r="A1442" s="62">
        <v>20122202</v>
      </c>
      <c r="B1442" s="63" t="s">
        <v>5922</v>
      </c>
    </row>
    <row r="1443" spans="1:2" x14ac:dyDescent="0.25">
      <c r="A1443" s="62">
        <v>20122203</v>
      </c>
      <c r="B1443" s="63" t="s">
        <v>16700</v>
      </c>
    </row>
    <row r="1444" spans="1:2" x14ac:dyDescent="0.25">
      <c r="A1444" s="62">
        <v>20122204</v>
      </c>
      <c r="B1444" s="63" t="s">
        <v>17081</v>
      </c>
    </row>
    <row r="1445" spans="1:2" x14ac:dyDescent="0.25">
      <c r="A1445" s="62">
        <v>20122205</v>
      </c>
      <c r="B1445" s="63" t="s">
        <v>567</v>
      </c>
    </row>
    <row r="1446" spans="1:2" x14ac:dyDescent="0.25">
      <c r="A1446" s="62">
        <v>20122206</v>
      </c>
      <c r="B1446" s="63" t="s">
        <v>9650</v>
      </c>
    </row>
    <row r="1447" spans="1:2" x14ac:dyDescent="0.25">
      <c r="A1447" s="62">
        <v>20122207</v>
      </c>
      <c r="B1447" s="63" t="s">
        <v>1964</v>
      </c>
    </row>
    <row r="1448" spans="1:2" x14ac:dyDescent="0.25">
      <c r="A1448" s="62">
        <v>20122208</v>
      </c>
      <c r="B1448" s="63" t="s">
        <v>12559</v>
      </c>
    </row>
    <row r="1449" spans="1:2" x14ac:dyDescent="0.25">
      <c r="A1449" s="62">
        <v>20122209</v>
      </c>
      <c r="B1449" s="63" t="s">
        <v>3675</v>
      </c>
    </row>
    <row r="1450" spans="1:2" x14ac:dyDescent="0.25">
      <c r="A1450" s="62">
        <v>20122210</v>
      </c>
      <c r="B1450" s="63" t="s">
        <v>13587</v>
      </c>
    </row>
    <row r="1451" spans="1:2" x14ac:dyDescent="0.25">
      <c r="A1451" s="62">
        <v>20122211</v>
      </c>
      <c r="B1451" s="63" t="s">
        <v>6153</v>
      </c>
    </row>
    <row r="1452" spans="1:2" x14ac:dyDescent="0.25">
      <c r="A1452" s="62">
        <v>20122212</v>
      </c>
      <c r="B1452" s="63" t="s">
        <v>8534</v>
      </c>
    </row>
    <row r="1453" spans="1:2" x14ac:dyDescent="0.25">
      <c r="A1453" s="62">
        <v>20122213</v>
      </c>
      <c r="B1453" s="63" t="s">
        <v>1021</v>
      </c>
    </row>
    <row r="1454" spans="1:2" x14ac:dyDescent="0.25">
      <c r="A1454" s="62">
        <v>20122214</v>
      </c>
      <c r="B1454" s="63" t="s">
        <v>13781</v>
      </c>
    </row>
    <row r="1455" spans="1:2" x14ac:dyDescent="0.25">
      <c r="A1455" s="62">
        <v>20122215</v>
      </c>
      <c r="B1455" s="63" t="s">
        <v>2200</v>
      </c>
    </row>
    <row r="1456" spans="1:2" x14ac:dyDescent="0.25">
      <c r="A1456" s="62">
        <v>20122216</v>
      </c>
      <c r="B1456" s="63" t="s">
        <v>8667</v>
      </c>
    </row>
    <row r="1457" spans="1:2" x14ac:dyDescent="0.25">
      <c r="A1457" s="62">
        <v>20122301</v>
      </c>
      <c r="B1457" s="63" t="s">
        <v>10798</v>
      </c>
    </row>
    <row r="1458" spans="1:2" x14ac:dyDescent="0.25">
      <c r="A1458" s="62">
        <v>20122302</v>
      </c>
      <c r="B1458" s="63" t="s">
        <v>18340</v>
      </c>
    </row>
    <row r="1459" spans="1:2" x14ac:dyDescent="0.25">
      <c r="A1459" s="62">
        <v>20122303</v>
      </c>
      <c r="B1459" s="63" t="s">
        <v>13516</v>
      </c>
    </row>
    <row r="1460" spans="1:2" x14ac:dyDescent="0.25">
      <c r="A1460" s="62">
        <v>20122304</v>
      </c>
      <c r="B1460" s="63" t="s">
        <v>4618</v>
      </c>
    </row>
    <row r="1461" spans="1:2" x14ac:dyDescent="0.25">
      <c r="A1461" s="62">
        <v>20122305</v>
      </c>
      <c r="B1461" s="63" t="s">
        <v>17087</v>
      </c>
    </row>
    <row r="1462" spans="1:2" x14ac:dyDescent="0.25">
      <c r="A1462" s="62">
        <v>20122306</v>
      </c>
      <c r="B1462" s="63" t="s">
        <v>4172</v>
      </c>
    </row>
    <row r="1463" spans="1:2" x14ac:dyDescent="0.25">
      <c r="A1463" s="62">
        <v>20122307</v>
      </c>
      <c r="B1463" s="63" t="s">
        <v>4915</v>
      </c>
    </row>
    <row r="1464" spans="1:2" x14ac:dyDescent="0.25">
      <c r="A1464" s="62">
        <v>20122308</v>
      </c>
      <c r="B1464" s="63" t="s">
        <v>7675</v>
      </c>
    </row>
    <row r="1465" spans="1:2" x14ac:dyDescent="0.25">
      <c r="A1465" s="62">
        <v>20122309</v>
      </c>
      <c r="B1465" s="63" t="s">
        <v>3147</v>
      </c>
    </row>
    <row r="1466" spans="1:2" x14ac:dyDescent="0.25">
      <c r="A1466" s="62">
        <v>20122310</v>
      </c>
      <c r="B1466" s="63" t="s">
        <v>15391</v>
      </c>
    </row>
    <row r="1467" spans="1:2" x14ac:dyDescent="0.25">
      <c r="A1467" s="62">
        <v>20122311</v>
      </c>
      <c r="B1467" s="63" t="s">
        <v>5359</v>
      </c>
    </row>
    <row r="1468" spans="1:2" x14ac:dyDescent="0.25">
      <c r="A1468" s="62">
        <v>20122312</v>
      </c>
      <c r="B1468" s="63" t="s">
        <v>1920</v>
      </c>
    </row>
    <row r="1469" spans="1:2" x14ac:dyDescent="0.25">
      <c r="A1469" s="62">
        <v>20122313</v>
      </c>
      <c r="B1469" s="63" t="s">
        <v>4891</v>
      </c>
    </row>
    <row r="1470" spans="1:2" x14ac:dyDescent="0.25">
      <c r="A1470" s="62">
        <v>20122314</v>
      </c>
      <c r="B1470" s="63" t="s">
        <v>14561</v>
      </c>
    </row>
    <row r="1471" spans="1:2" x14ac:dyDescent="0.25">
      <c r="A1471" s="62">
        <v>20122315</v>
      </c>
      <c r="B1471" s="63" t="s">
        <v>9695</v>
      </c>
    </row>
    <row r="1472" spans="1:2" x14ac:dyDescent="0.25">
      <c r="A1472" s="62">
        <v>20122316</v>
      </c>
      <c r="B1472" s="63" t="s">
        <v>5597</v>
      </c>
    </row>
    <row r="1473" spans="1:2" x14ac:dyDescent="0.25">
      <c r="A1473" s="62">
        <v>20122317</v>
      </c>
      <c r="B1473" s="63" t="s">
        <v>795</v>
      </c>
    </row>
    <row r="1474" spans="1:2" x14ac:dyDescent="0.25">
      <c r="A1474" s="62">
        <v>20122318</v>
      </c>
      <c r="B1474" s="63" t="s">
        <v>15780</v>
      </c>
    </row>
    <row r="1475" spans="1:2" x14ac:dyDescent="0.25">
      <c r="A1475" s="62">
        <v>20122319</v>
      </c>
      <c r="B1475" s="63" t="s">
        <v>15886</v>
      </c>
    </row>
    <row r="1476" spans="1:2" x14ac:dyDescent="0.25">
      <c r="A1476" s="62">
        <v>20122320</v>
      </c>
      <c r="B1476" s="63" t="s">
        <v>18136</v>
      </c>
    </row>
    <row r="1477" spans="1:2" x14ac:dyDescent="0.25">
      <c r="A1477" s="62">
        <v>20122321</v>
      </c>
      <c r="B1477" s="63" t="s">
        <v>2999</v>
      </c>
    </row>
    <row r="1478" spans="1:2" x14ac:dyDescent="0.25">
      <c r="A1478" s="62">
        <v>20122322</v>
      </c>
      <c r="B1478" s="63" t="s">
        <v>3337</v>
      </c>
    </row>
    <row r="1479" spans="1:2" x14ac:dyDescent="0.25">
      <c r="A1479" s="62">
        <v>20122323</v>
      </c>
      <c r="B1479" s="63" t="s">
        <v>10204</v>
      </c>
    </row>
    <row r="1480" spans="1:2" x14ac:dyDescent="0.25">
      <c r="A1480" s="62">
        <v>20122324</v>
      </c>
      <c r="B1480" s="63" t="s">
        <v>15326</v>
      </c>
    </row>
    <row r="1481" spans="1:2" x14ac:dyDescent="0.25">
      <c r="A1481" s="62">
        <v>20122325</v>
      </c>
      <c r="B1481" s="63" t="s">
        <v>14150</v>
      </c>
    </row>
    <row r="1482" spans="1:2" x14ac:dyDescent="0.25">
      <c r="A1482" s="62">
        <v>20122326</v>
      </c>
      <c r="B1482" s="63" t="s">
        <v>17636</v>
      </c>
    </row>
    <row r="1483" spans="1:2" x14ac:dyDescent="0.25">
      <c r="A1483" s="62">
        <v>20122327</v>
      </c>
      <c r="B1483" s="63" t="s">
        <v>17770</v>
      </c>
    </row>
    <row r="1484" spans="1:2" x14ac:dyDescent="0.25">
      <c r="A1484" s="62">
        <v>20122328</v>
      </c>
      <c r="B1484" s="63" t="s">
        <v>8693</v>
      </c>
    </row>
    <row r="1485" spans="1:2" x14ac:dyDescent="0.25">
      <c r="A1485" s="62">
        <v>20122329</v>
      </c>
      <c r="B1485" s="63" t="s">
        <v>13922</v>
      </c>
    </row>
    <row r="1486" spans="1:2" x14ac:dyDescent="0.25">
      <c r="A1486" s="62">
        <v>20122330</v>
      </c>
      <c r="B1486" s="63" t="s">
        <v>17214</v>
      </c>
    </row>
    <row r="1487" spans="1:2" x14ac:dyDescent="0.25">
      <c r="A1487" s="62">
        <v>20122331</v>
      </c>
      <c r="B1487" s="63" t="s">
        <v>15144</v>
      </c>
    </row>
    <row r="1488" spans="1:2" x14ac:dyDescent="0.25">
      <c r="A1488" s="62">
        <v>20122332</v>
      </c>
      <c r="B1488" s="63" t="s">
        <v>11093</v>
      </c>
    </row>
    <row r="1489" spans="1:2" x14ac:dyDescent="0.25">
      <c r="A1489" s="62">
        <v>20122333</v>
      </c>
      <c r="B1489" s="63" t="s">
        <v>16466</v>
      </c>
    </row>
    <row r="1490" spans="1:2" x14ac:dyDescent="0.25">
      <c r="A1490" s="62">
        <v>20122334</v>
      </c>
      <c r="B1490" s="63" t="s">
        <v>2357</v>
      </c>
    </row>
    <row r="1491" spans="1:2" x14ac:dyDescent="0.25">
      <c r="A1491" s="62">
        <v>20122335</v>
      </c>
      <c r="B1491" s="63" t="s">
        <v>5058</v>
      </c>
    </row>
    <row r="1492" spans="1:2" x14ac:dyDescent="0.25">
      <c r="A1492" s="62">
        <v>20122336</v>
      </c>
      <c r="B1492" s="63" t="s">
        <v>6987</v>
      </c>
    </row>
    <row r="1493" spans="1:2" x14ac:dyDescent="0.25">
      <c r="A1493" s="62">
        <v>20122338</v>
      </c>
      <c r="B1493" s="63" t="s">
        <v>2433</v>
      </c>
    </row>
    <row r="1494" spans="1:2" x14ac:dyDescent="0.25">
      <c r="A1494" s="62">
        <v>20122339</v>
      </c>
      <c r="B1494" s="63" t="s">
        <v>6914</v>
      </c>
    </row>
    <row r="1495" spans="1:2" x14ac:dyDescent="0.25">
      <c r="A1495" s="62">
        <v>20122340</v>
      </c>
      <c r="B1495" s="63" t="s">
        <v>15993</v>
      </c>
    </row>
    <row r="1496" spans="1:2" x14ac:dyDescent="0.25">
      <c r="A1496" s="62">
        <v>20122341</v>
      </c>
      <c r="B1496" s="63" t="s">
        <v>17339</v>
      </c>
    </row>
    <row r="1497" spans="1:2" x14ac:dyDescent="0.25">
      <c r="A1497" s="62">
        <v>20122342</v>
      </c>
      <c r="B1497" s="63" t="s">
        <v>9031</v>
      </c>
    </row>
    <row r="1498" spans="1:2" x14ac:dyDescent="0.25">
      <c r="A1498" s="62">
        <v>20122343</v>
      </c>
      <c r="B1498" s="63" t="s">
        <v>12258</v>
      </c>
    </row>
    <row r="1499" spans="1:2" x14ac:dyDescent="0.25">
      <c r="A1499" s="62">
        <v>20122344</v>
      </c>
      <c r="B1499" s="63" t="s">
        <v>5600</v>
      </c>
    </row>
    <row r="1500" spans="1:2" x14ac:dyDescent="0.25">
      <c r="A1500" s="62">
        <v>20122345</v>
      </c>
      <c r="B1500" s="63" t="s">
        <v>15574</v>
      </c>
    </row>
    <row r="1501" spans="1:2" x14ac:dyDescent="0.25">
      <c r="A1501" s="62">
        <v>20122346</v>
      </c>
      <c r="B1501" s="63" t="s">
        <v>11862</v>
      </c>
    </row>
    <row r="1502" spans="1:2" x14ac:dyDescent="0.25">
      <c r="A1502" s="62">
        <v>20122347</v>
      </c>
      <c r="B1502" s="63" t="s">
        <v>4722</v>
      </c>
    </row>
    <row r="1503" spans="1:2" x14ac:dyDescent="0.25">
      <c r="A1503" s="62">
        <v>20122348</v>
      </c>
      <c r="B1503" s="63" t="s">
        <v>1760</v>
      </c>
    </row>
    <row r="1504" spans="1:2" x14ac:dyDescent="0.25">
      <c r="A1504" s="62">
        <v>20122349</v>
      </c>
      <c r="B1504" s="63" t="s">
        <v>7248</v>
      </c>
    </row>
    <row r="1505" spans="1:2" x14ac:dyDescent="0.25">
      <c r="A1505" s="62">
        <v>20122350</v>
      </c>
      <c r="B1505" s="63" t="s">
        <v>4316</v>
      </c>
    </row>
    <row r="1506" spans="1:2" x14ac:dyDescent="0.25">
      <c r="A1506" s="62">
        <v>20122351</v>
      </c>
      <c r="B1506" s="63" t="s">
        <v>17332</v>
      </c>
    </row>
    <row r="1507" spans="1:2" x14ac:dyDescent="0.25">
      <c r="A1507" s="62">
        <v>20122352</v>
      </c>
      <c r="B1507" s="63" t="s">
        <v>7779</v>
      </c>
    </row>
    <row r="1508" spans="1:2" x14ac:dyDescent="0.25">
      <c r="A1508" s="62">
        <v>20122353</v>
      </c>
      <c r="B1508" s="63" t="s">
        <v>4394</v>
      </c>
    </row>
    <row r="1509" spans="1:2" x14ac:dyDescent="0.25">
      <c r="A1509" s="62">
        <v>20122354</v>
      </c>
      <c r="B1509" s="63" t="s">
        <v>10544</v>
      </c>
    </row>
    <row r="1510" spans="1:2" x14ac:dyDescent="0.25">
      <c r="A1510" s="62">
        <v>20122356</v>
      </c>
      <c r="B1510" s="63" t="s">
        <v>9769</v>
      </c>
    </row>
    <row r="1511" spans="1:2" x14ac:dyDescent="0.25">
      <c r="A1511" s="62">
        <v>20122357</v>
      </c>
      <c r="B1511" s="63" t="s">
        <v>6044</v>
      </c>
    </row>
    <row r="1512" spans="1:2" x14ac:dyDescent="0.25">
      <c r="A1512" s="62">
        <v>20122401</v>
      </c>
      <c r="B1512" s="63" t="s">
        <v>13826</v>
      </c>
    </row>
    <row r="1513" spans="1:2" x14ac:dyDescent="0.25">
      <c r="A1513" s="62">
        <v>20122402</v>
      </c>
      <c r="B1513" s="63" t="s">
        <v>1292</v>
      </c>
    </row>
    <row r="1514" spans="1:2" x14ac:dyDescent="0.25">
      <c r="A1514" s="62">
        <v>20122403</v>
      </c>
      <c r="B1514" s="63" t="s">
        <v>18430</v>
      </c>
    </row>
    <row r="1515" spans="1:2" x14ac:dyDescent="0.25">
      <c r="A1515" s="62">
        <v>20122404</v>
      </c>
      <c r="B1515" s="63" t="s">
        <v>12397</v>
      </c>
    </row>
    <row r="1516" spans="1:2" x14ac:dyDescent="0.25">
      <c r="A1516" s="62">
        <v>20122405</v>
      </c>
      <c r="B1516" s="63" t="s">
        <v>564</v>
      </c>
    </row>
    <row r="1517" spans="1:2" x14ac:dyDescent="0.25">
      <c r="A1517" s="62">
        <v>20122406</v>
      </c>
      <c r="B1517" s="63" t="s">
        <v>8812</v>
      </c>
    </row>
    <row r="1518" spans="1:2" x14ac:dyDescent="0.25">
      <c r="A1518" s="62">
        <v>20122407</v>
      </c>
      <c r="B1518" s="63" t="s">
        <v>10878</v>
      </c>
    </row>
    <row r="1519" spans="1:2" x14ac:dyDescent="0.25">
      <c r="A1519" s="62">
        <v>20122408</v>
      </c>
      <c r="B1519" s="63" t="s">
        <v>15210</v>
      </c>
    </row>
    <row r="1520" spans="1:2" x14ac:dyDescent="0.25">
      <c r="A1520" s="62">
        <v>20122409</v>
      </c>
      <c r="B1520" s="63" t="s">
        <v>5501</v>
      </c>
    </row>
    <row r="1521" spans="1:2" x14ac:dyDescent="0.25">
      <c r="A1521" s="62">
        <v>20122410</v>
      </c>
      <c r="B1521" s="63" t="s">
        <v>6594</v>
      </c>
    </row>
    <row r="1522" spans="1:2" x14ac:dyDescent="0.25">
      <c r="A1522" s="62">
        <v>20122501</v>
      </c>
      <c r="B1522" s="63" t="s">
        <v>7437</v>
      </c>
    </row>
    <row r="1523" spans="1:2" x14ac:dyDescent="0.25">
      <c r="A1523" s="62">
        <v>20122502</v>
      </c>
      <c r="B1523" s="63" t="s">
        <v>6137</v>
      </c>
    </row>
    <row r="1524" spans="1:2" x14ac:dyDescent="0.25">
      <c r="A1524" s="62">
        <v>20122503</v>
      </c>
      <c r="B1524" s="63" t="s">
        <v>3914</v>
      </c>
    </row>
    <row r="1525" spans="1:2" x14ac:dyDescent="0.25">
      <c r="A1525" s="62">
        <v>20122504</v>
      </c>
      <c r="B1525" s="63" t="s">
        <v>7185</v>
      </c>
    </row>
    <row r="1526" spans="1:2" x14ac:dyDescent="0.25">
      <c r="A1526" s="62">
        <v>20122505</v>
      </c>
      <c r="B1526" s="63" t="s">
        <v>10456</v>
      </c>
    </row>
    <row r="1527" spans="1:2" x14ac:dyDescent="0.25">
      <c r="A1527" s="62">
        <v>20122506</v>
      </c>
      <c r="B1527" s="63" t="s">
        <v>4067</v>
      </c>
    </row>
    <row r="1528" spans="1:2" x14ac:dyDescent="0.25">
      <c r="A1528" s="62">
        <v>20122507</v>
      </c>
      <c r="B1528" s="63" t="s">
        <v>14171</v>
      </c>
    </row>
    <row r="1529" spans="1:2" x14ac:dyDescent="0.25">
      <c r="A1529" s="62">
        <v>20122508</v>
      </c>
      <c r="B1529" s="63" t="s">
        <v>6197</v>
      </c>
    </row>
    <row r="1530" spans="1:2" x14ac:dyDescent="0.25">
      <c r="A1530" s="62">
        <v>20122509</v>
      </c>
      <c r="B1530" s="63" t="s">
        <v>6916</v>
      </c>
    </row>
    <row r="1531" spans="1:2" x14ac:dyDescent="0.25">
      <c r="A1531" s="62">
        <v>20122510</v>
      </c>
      <c r="B1531" s="63" t="s">
        <v>14761</v>
      </c>
    </row>
    <row r="1532" spans="1:2" x14ac:dyDescent="0.25">
      <c r="A1532" s="62">
        <v>20122511</v>
      </c>
      <c r="B1532" s="63" t="s">
        <v>3354</v>
      </c>
    </row>
    <row r="1533" spans="1:2" x14ac:dyDescent="0.25">
      <c r="A1533" s="62">
        <v>20122512</v>
      </c>
      <c r="B1533" s="63" t="s">
        <v>6294</v>
      </c>
    </row>
    <row r="1534" spans="1:2" x14ac:dyDescent="0.25">
      <c r="A1534" s="62">
        <v>20122513</v>
      </c>
      <c r="B1534" s="63" t="s">
        <v>4698</v>
      </c>
    </row>
    <row r="1535" spans="1:2" x14ac:dyDescent="0.25">
      <c r="A1535" s="62">
        <v>20122514</v>
      </c>
      <c r="B1535" s="63" t="s">
        <v>9390</v>
      </c>
    </row>
    <row r="1536" spans="1:2" x14ac:dyDescent="0.25">
      <c r="A1536" s="62">
        <v>20122515</v>
      </c>
      <c r="B1536" s="63" t="s">
        <v>9589</v>
      </c>
    </row>
    <row r="1537" spans="1:2" x14ac:dyDescent="0.25">
      <c r="A1537" s="62">
        <v>20122601</v>
      </c>
      <c r="B1537" s="63" t="s">
        <v>1315</v>
      </c>
    </row>
    <row r="1538" spans="1:2" x14ac:dyDescent="0.25">
      <c r="A1538" s="62">
        <v>20122602</v>
      </c>
      <c r="B1538" s="63" t="s">
        <v>18544</v>
      </c>
    </row>
    <row r="1539" spans="1:2" x14ac:dyDescent="0.25">
      <c r="A1539" s="62">
        <v>20122603</v>
      </c>
      <c r="B1539" s="63" t="s">
        <v>6322</v>
      </c>
    </row>
    <row r="1540" spans="1:2" x14ac:dyDescent="0.25">
      <c r="A1540" s="62">
        <v>20122604</v>
      </c>
      <c r="B1540" s="63" t="s">
        <v>1674</v>
      </c>
    </row>
    <row r="1541" spans="1:2" x14ac:dyDescent="0.25">
      <c r="A1541" s="62">
        <v>20122605</v>
      </c>
      <c r="B1541" s="63" t="s">
        <v>14742</v>
      </c>
    </row>
    <row r="1542" spans="1:2" x14ac:dyDescent="0.25">
      <c r="A1542" s="62">
        <v>20122606</v>
      </c>
      <c r="B1542" s="63" t="s">
        <v>18300</v>
      </c>
    </row>
    <row r="1543" spans="1:2" x14ac:dyDescent="0.25">
      <c r="A1543" s="62">
        <v>20122607</v>
      </c>
      <c r="B1543" s="63" t="s">
        <v>536</v>
      </c>
    </row>
    <row r="1544" spans="1:2" x14ac:dyDescent="0.25">
      <c r="A1544" s="62">
        <v>20122608</v>
      </c>
      <c r="B1544" s="63" t="s">
        <v>5270</v>
      </c>
    </row>
    <row r="1545" spans="1:2" x14ac:dyDescent="0.25">
      <c r="A1545" s="62">
        <v>20122609</v>
      </c>
      <c r="B1545" s="63" t="s">
        <v>2040</v>
      </c>
    </row>
    <row r="1546" spans="1:2" x14ac:dyDescent="0.25">
      <c r="A1546" s="62">
        <v>20122610</v>
      </c>
      <c r="B1546" s="63" t="s">
        <v>10149</v>
      </c>
    </row>
    <row r="1547" spans="1:2" x14ac:dyDescent="0.25">
      <c r="A1547" s="62">
        <v>20122611</v>
      </c>
      <c r="B1547" s="63" t="s">
        <v>8343</v>
      </c>
    </row>
    <row r="1548" spans="1:2" x14ac:dyDescent="0.25">
      <c r="A1548" s="62">
        <v>20122612</v>
      </c>
      <c r="B1548" s="63" t="s">
        <v>1711</v>
      </c>
    </row>
    <row r="1549" spans="1:2" x14ac:dyDescent="0.25">
      <c r="A1549" s="62">
        <v>20122613</v>
      </c>
      <c r="B1549" s="63" t="s">
        <v>3896</v>
      </c>
    </row>
    <row r="1550" spans="1:2" x14ac:dyDescent="0.25">
      <c r="A1550" s="62">
        <v>20122614</v>
      </c>
      <c r="B1550" s="63" t="s">
        <v>8632</v>
      </c>
    </row>
    <row r="1551" spans="1:2" x14ac:dyDescent="0.25">
      <c r="A1551" s="62">
        <v>20122615</v>
      </c>
      <c r="B1551" s="63" t="s">
        <v>18475</v>
      </c>
    </row>
    <row r="1552" spans="1:2" x14ac:dyDescent="0.25">
      <c r="A1552" s="62">
        <v>20122616</v>
      </c>
      <c r="B1552" s="63" t="s">
        <v>11183</v>
      </c>
    </row>
    <row r="1553" spans="1:2" x14ac:dyDescent="0.25">
      <c r="A1553" s="62">
        <v>20122617</v>
      </c>
      <c r="B1553" s="63" t="s">
        <v>5471</v>
      </c>
    </row>
    <row r="1554" spans="1:2" x14ac:dyDescent="0.25">
      <c r="A1554" s="62">
        <v>20122618</v>
      </c>
      <c r="B1554" s="63" t="s">
        <v>12031</v>
      </c>
    </row>
    <row r="1555" spans="1:2" x14ac:dyDescent="0.25">
      <c r="A1555" s="62">
        <v>20122619</v>
      </c>
      <c r="B1555" s="63" t="s">
        <v>16807</v>
      </c>
    </row>
    <row r="1556" spans="1:2" x14ac:dyDescent="0.25">
      <c r="A1556" s="62">
        <v>20122620</v>
      </c>
      <c r="B1556" s="63" t="s">
        <v>12406</v>
      </c>
    </row>
    <row r="1557" spans="1:2" x14ac:dyDescent="0.25">
      <c r="A1557" s="62">
        <v>20122621</v>
      </c>
      <c r="B1557" s="63" t="s">
        <v>13858</v>
      </c>
    </row>
    <row r="1558" spans="1:2" x14ac:dyDescent="0.25">
      <c r="A1558" s="62">
        <v>20122622</v>
      </c>
      <c r="B1558" s="63" t="s">
        <v>15466</v>
      </c>
    </row>
    <row r="1559" spans="1:2" x14ac:dyDescent="0.25">
      <c r="A1559" s="62">
        <v>20122623</v>
      </c>
      <c r="B1559" s="63" t="s">
        <v>16553</v>
      </c>
    </row>
    <row r="1560" spans="1:2" x14ac:dyDescent="0.25">
      <c r="A1560" s="62">
        <v>20122701</v>
      </c>
      <c r="B1560" s="63" t="s">
        <v>6897</v>
      </c>
    </row>
    <row r="1561" spans="1:2" x14ac:dyDescent="0.25">
      <c r="A1561" s="62">
        <v>20122702</v>
      </c>
      <c r="B1561" s="63" t="s">
        <v>15981</v>
      </c>
    </row>
    <row r="1562" spans="1:2" x14ac:dyDescent="0.25">
      <c r="A1562" s="62">
        <v>20122703</v>
      </c>
      <c r="B1562" s="63" t="s">
        <v>1103</v>
      </c>
    </row>
    <row r="1563" spans="1:2" x14ac:dyDescent="0.25">
      <c r="A1563" s="62">
        <v>20122704</v>
      </c>
      <c r="B1563" s="63" t="s">
        <v>15194</v>
      </c>
    </row>
    <row r="1564" spans="1:2" x14ac:dyDescent="0.25">
      <c r="A1564" s="62">
        <v>20122705</v>
      </c>
      <c r="B1564" s="63" t="s">
        <v>17262</v>
      </c>
    </row>
    <row r="1565" spans="1:2" x14ac:dyDescent="0.25">
      <c r="A1565" s="62">
        <v>20122706</v>
      </c>
      <c r="B1565" s="63" t="s">
        <v>10358</v>
      </c>
    </row>
    <row r="1566" spans="1:2" x14ac:dyDescent="0.25">
      <c r="A1566" s="62">
        <v>20122707</v>
      </c>
      <c r="B1566" s="63" t="s">
        <v>1316</v>
      </c>
    </row>
    <row r="1567" spans="1:2" x14ac:dyDescent="0.25">
      <c r="A1567" s="62">
        <v>20122708</v>
      </c>
      <c r="B1567" s="63" t="s">
        <v>13200</v>
      </c>
    </row>
    <row r="1568" spans="1:2" x14ac:dyDescent="0.25">
      <c r="A1568" s="62">
        <v>20122709</v>
      </c>
      <c r="B1568" s="63" t="s">
        <v>10333</v>
      </c>
    </row>
    <row r="1569" spans="1:2" x14ac:dyDescent="0.25">
      <c r="A1569" s="62">
        <v>20122801</v>
      </c>
      <c r="B1569" s="63" t="s">
        <v>11206</v>
      </c>
    </row>
    <row r="1570" spans="1:2" x14ac:dyDescent="0.25">
      <c r="A1570" s="62">
        <v>20122802</v>
      </c>
      <c r="B1570" s="63" t="s">
        <v>17191</v>
      </c>
    </row>
    <row r="1571" spans="1:2" x14ac:dyDescent="0.25">
      <c r="A1571" s="62">
        <v>20122803</v>
      </c>
      <c r="B1571" s="63" t="s">
        <v>2834</v>
      </c>
    </row>
    <row r="1572" spans="1:2" x14ac:dyDescent="0.25">
      <c r="A1572" s="62">
        <v>20122804</v>
      </c>
      <c r="B1572" s="63" t="s">
        <v>1137</v>
      </c>
    </row>
    <row r="1573" spans="1:2" x14ac:dyDescent="0.25">
      <c r="A1573" s="62">
        <v>20122806</v>
      </c>
      <c r="B1573" s="63" t="s">
        <v>6010</v>
      </c>
    </row>
    <row r="1574" spans="1:2" x14ac:dyDescent="0.25">
      <c r="A1574" s="62">
        <v>20122807</v>
      </c>
      <c r="B1574" s="63" t="s">
        <v>2857</v>
      </c>
    </row>
    <row r="1575" spans="1:2" x14ac:dyDescent="0.25">
      <c r="A1575" s="62">
        <v>20122808</v>
      </c>
      <c r="B1575" s="63" t="s">
        <v>18061</v>
      </c>
    </row>
    <row r="1576" spans="1:2" x14ac:dyDescent="0.25">
      <c r="A1576" s="62">
        <v>20122809</v>
      </c>
      <c r="B1576" s="63" t="s">
        <v>9750</v>
      </c>
    </row>
    <row r="1577" spans="1:2" x14ac:dyDescent="0.25">
      <c r="A1577" s="62">
        <v>20122810</v>
      </c>
      <c r="B1577" s="63" t="s">
        <v>728</v>
      </c>
    </row>
    <row r="1578" spans="1:2" x14ac:dyDescent="0.25">
      <c r="A1578" s="62">
        <v>20122811</v>
      </c>
      <c r="B1578" s="63" t="s">
        <v>8109</v>
      </c>
    </row>
    <row r="1579" spans="1:2" x14ac:dyDescent="0.25">
      <c r="A1579" s="62">
        <v>20122812</v>
      </c>
      <c r="B1579" s="63" t="s">
        <v>11471</v>
      </c>
    </row>
    <row r="1580" spans="1:2" x14ac:dyDescent="0.25">
      <c r="A1580" s="62">
        <v>20122813</v>
      </c>
      <c r="B1580" s="63" t="s">
        <v>5985</v>
      </c>
    </row>
    <row r="1581" spans="1:2" x14ac:dyDescent="0.25">
      <c r="A1581" s="62">
        <v>20122814</v>
      </c>
      <c r="B1581" s="63" t="s">
        <v>11064</v>
      </c>
    </row>
    <row r="1582" spans="1:2" x14ac:dyDescent="0.25">
      <c r="A1582" s="62">
        <v>20122815</v>
      </c>
      <c r="B1582" s="63" t="s">
        <v>16577</v>
      </c>
    </row>
    <row r="1583" spans="1:2" x14ac:dyDescent="0.25">
      <c r="A1583" s="62">
        <v>20122816</v>
      </c>
      <c r="B1583" s="63" t="s">
        <v>15863</v>
      </c>
    </row>
    <row r="1584" spans="1:2" x14ac:dyDescent="0.25">
      <c r="A1584" s="62">
        <v>20122817</v>
      </c>
      <c r="B1584" s="63" t="s">
        <v>9195</v>
      </c>
    </row>
    <row r="1585" spans="1:2" x14ac:dyDescent="0.25">
      <c r="A1585" s="62">
        <v>20122818</v>
      </c>
      <c r="B1585" s="63" t="s">
        <v>4299</v>
      </c>
    </row>
    <row r="1586" spans="1:2" x14ac:dyDescent="0.25">
      <c r="A1586" s="62">
        <v>20122819</v>
      </c>
      <c r="B1586" s="63" t="s">
        <v>1404</v>
      </c>
    </row>
    <row r="1587" spans="1:2" x14ac:dyDescent="0.25">
      <c r="A1587" s="62">
        <v>20122820</v>
      </c>
      <c r="B1587" s="63" t="s">
        <v>16953</v>
      </c>
    </row>
    <row r="1588" spans="1:2" x14ac:dyDescent="0.25">
      <c r="A1588" s="62">
        <v>20122821</v>
      </c>
      <c r="B1588" s="63" t="s">
        <v>10487</v>
      </c>
    </row>
    <row r="1589" spans="1:2" x14ac:dyDescent="0.25">
      <c r="A1589" s="62">
        <v>20122822</v>
      </c>
      <c r="B1589" s="63" t="s">
        <v>3533</v>
      </c>
    </row>
    <row r="1590" spans="1:2" x14ac:dyDescent="0.25">
      <c r="A1590" s="62">
        <v>20122823</v>
      </c>
      <c r="B1590" s="63" t="s">
        <v>16943</v>
      </c>
    </row>
    <row r="1591" spans="1:2" x14ac:dyDescent="0.25">
      <c r="A1591" s="62">
        <v>20122824</v>
      </c>
      <c r="B1591" s="63" t="s">
        <v>4020</v>
      </c>
    </row>
    <row r="1592" spans="1:2" x14ac:dyDescent="0.25">
      <c r="A1592" s="62">
        <v>20122825</v>
      </c>
      <c r="B1592" s="63" t="s">
        <v>15739</v>
      </c>
    </row>
    <row r="1593" spans="1:2" x14ac:dyDescent="0.25">
      <c r="A1593" s="62">
        <v>20122826</v>
      </c>
      <c r="B1593" s="63" t="s">
        <v>2796</v>
      </c>
    </row>
    <row r="1594" spans="1:2" x14ac:dyDescent="0.25">
      <c r="A1594" s="62">
        <v>20122827</v>
      </c>
      <c r="B1594" s="63" t="s">
        <v>18120</v>
      </c>
    </row>
    <row r="1595" spans="1:2" x14ac:dyDescent="0.25">
      <c r="A1595" s="62">
        <v>20122828</v>
      </c>
      <c r="B1595" s="63" t="s">
        <v>15414</v>
      </c>
    </row>
    <row r="1596" spans="1:2" x14ac:dyDescent="0.25">
      <c r="A1596" s="62">
        <v>20122829</v>
      </c>
      <c r="B1596" s="63" t="s">
        <v>5864</v>
      </c>
    </row>
    <row r="1597" spans="1:2" x14ac:dyDescent="0.25">
      <c r="A1597" s="62">
        <v>20122830</v>
      </c>
      <c r="B1597" s="63" t="s">
        <v>8497</v>
      </c>
    </row>
    <row r="1598" spans="1:2" x14ac:dyDescent="0.25">
      <c r="A1598" s="62">
        <v>20122831</v>
      </c>
      <c r="B1598" s="63" t="s">
        <v>17127</v>
      </c>
    </row>
    <row r="1599" spans="1:2" x14ac:dyDescent="0.25">
      <c r="A1599" s="62">
        <v>20122832</v>
      </c>
      <c r="B1599" s="63" t="s">
        <v>7730</v>
      </c>
    </row>
    <row r="1600" spans="1:2" x14ac:dyDescent="0.25">
      <c r="A1600" s="62">
        <v>20122833</v>
      </c>
      <c r="B1600" s="63" t="s">
        <v>9244</v>
      </c>
    </row>
    <row r="1601" spans="1:2" x14ac:dyDescent="0.25">
      <c r="A1601" s="62">
        <v>20122834</v>
      </c>
      <c r="B1601" s="63" t="s">
        <v>324</v>
      </c>
    </row>
    <row r="1602" spans="1:2" x14ac:dyDescent="0.25">
      <c r="A1602" s="62">
        <v>20122835</v>
      </c>
      <c r="B1602" s="63" t="s">
        <v>17667</v>
      </c>
    </row>
    <row r="1603" spans="1:2" x14ac:dyDescent="0.25">
      <c r="A1603" s="62">
        <v>20122836</v>
      </c>
      <c r="B1603" s="63" t="s">
        <v>3909</v>
      </c>
    </row>
    <row r="1604" spans="1:2" x14ac:dyDescent="0.25">
      <c r="A1604" s="62">
        <v>20122837</v>
      </c>
      <c r="B1604" s="63" t="s">
        <v>12783</v>
      </c>
    </row>
    <row r="1605" spans="1:2" x14ac:dyDescent="0.25">
      <c r="A1605" s="62">
        <v>20122838</v>
      </c>
      <c r="B1605" s="63" t="s">
        <v>16930</v>
      </c>
    </row>
    <row r="1606" spans="1:2" x14ac:dyDescent="0.25">
      <c r="A1606" s="62">
        <v>20122839</v>
      </c>
      <c r="B1606" s="63" t="s">
        <v>15536</v>
      </c>
    </row>
    <row r="1607" spans="1:2" x14ac:dyDescent="0.25">
      <c r="A1607" s="62">
        <v>20122840</v>
      </c>
      <c r="B1607" s="63" t="s">
        <v>2739</v>
      </c>
    </row>
    <row r="1608" spans="1:2" x14ac:dyDescent="0.25">
      <c r="A1608" s="62">
        <v>20122841</v>
      </c>
      <c r="B1608" s="63" t="s">
        <v>3570</v>
      </c>
    </row>
    <row r="1609" spans="1:2" x14ac:dyDescent="0.25">
      <c r="A1609" s="62">
        <v>20122842</v>
      </c>
      <c r="B1609" s="63" t="s">
        <v>11833</v>
      </c>
    </row>
    <row r="1610" spans="1:2" x14ac:dyDescent="0.25">
      <c r="A1610" s="62">
        <v>20122843</v>
      </c>
      <c r="B1610" s="63" t="s">
        <v>5911</v>
      </c>
    </row>
    <row r="1611" spans="1:2" x14ac:dyDescent="0.25">
      <c r="A1611" s="62">
        <v>20122901</v>
      </c>
      <c r="B1611" s="63" t="s">
        <v>4437</v>
      </c>
    </row>
    <row r="1612" spans="1:2" x14ac:dyDescent="0.25">
      <c r="A1612" s="62">
        <v>20122902</v>
      </c>
      <c r="B1612" s="63" t="s">
        <v>662</v>
      </c>
    </row>
    <row r="1613" spans="1:2" x14ac:dyDescent="0.25">
      <c r="A1613" s="62">
        <v>20122903</v>
      </c>
      <c r="B1613" s="63" t="s">
        <v>6610</v>
      </c>
    </row>
    <row r="1614" spans="1:2" x14ac:dyDescent="0.25">
      <c r="A1614" s="62">
        <v>20123001</v>
      </c>
      <c r="B1614" s="63" t="s">
        <v>1484</v>
      </c>
    </row>
    <row r="1615" spans="1:2" x14ac:dyDescent="0.25">
      <c r="A1615" s="62">
        <v>20123002</v>
      </c>
      <c r="B1615" s="63" t="s">
        <v>7705</v>
      </c>
    </row>
    <row r="1616" spans="1:2" x14ac:dyDescent="0.25">
      <c r="A1616" s="62">
        <v>20123003</v>
      </c>
      <c r="B1616" s="63" t="s">
        <v>7361</v>
      </c>
    </row>
    <row r="1617" spans="1:2" x14ac:dyDescent="0.25">
      <c r="A1617" s="62">
        <v>20131001</v>
      </c>
      <c r="B1617" s="63" t="s">
        <v>13793</v>
      </c>
    </row>
    <row r="1618" spans="1:2" x14ac:dyDescent="0.25">
      <c r="A1618" s="62">
        <v>20131002</v>
      </c>
      <c r="B1618" s="63" t="s">
        <v>18712</v>
      </c>
    </row>
    <row r="1619" spans="1:2" x14ac:dyDescent="0.25">
      <c r="A1619" s="62">
        <v>20131003</v>
      </c>
      <c r="B1619" s="63" t="s">
        <v>17751</v>
      </c>
    </row>
    <row r="1620" spans="1:2" x14ac:dyDescent="0.25">
      <c r="A1620" s="62">
        <v>20131004</v>
      </c>
      <c r="B1620" s="63" t="s">
        <v>11540</v>
      </c>
    </row>
    <row r="1621" spans="1:2" x14ac:dyDescent="0.25">
      <c r="A1621" s="62">
        <v>20131005</v>
      </c>
      <c r="B1621" s="63" t="s">
        <v>551</v>
      </c>
    </row>
    <row r="1622" spans="1:2" x14ac:dyDescent="0.25">
      <c r="A1622" s="62">
        <v>20131006</v>
      </c>
      <c r="B1622" s="63" t="s">
        <v>17015</v>
      </c>
    </row>
    <row r="1623" spans="1:2" x14ac:dyDescent="0.25">
      <c r="A1623" s="62">
        <v>20131007</v>
      </c>
      <c r="B1623" s="63" t="s">
        <v>8690</v>
      </c>
    </row>
    <row r="1624" spans="1:2" x14ac:dyDescent="0.25">
      <c r="A1624" s="62">
        <v>20131008</v>
      </c>
      <c r="B1624" s="63" t="s">
        <v>7965</v>
      </c>
    </row>
    <row r="1625" spans="1:2" x14ac:dyDescent="0.25">
      <c r="A1625" s="62">
        <v>20131009</v>
      </c>
      <c r="B1625" s="63" t="s">
        <v>3189</v>
      </c>
    </row>
    <row r="1626" spans="1:2" x14ac:dyDescent="0.25">
      <c r="A1626" s="62">
        <v>20131010</v>
      </c>
      <c r="B1626" s="63" t="s">
        <v>11631</v>
      </c>
    </row>
    <row r="1627" spans="1:2" x14ac:dyDescent="0.25">
      <c r="A1627" s="62">
        <v>20131101</v>
      </c>
      <c r="B1627" s="63" t="s">
        <v>981</v>
      </c>
    </row>
    <row r="1628" spans="1:2" x14ac:dyDescent="0.25">
      <c r="A1628" s="62">
        <v>20131102</v>
      </c>
      <c r="B1628" s="63" t="s">
        <v>3681</v>
      </c>
    </row>
    <row r="1629" spans="1:2" x14ac:dyDescent="0.25">
      <c r="A1629" s="62">
        <v>20131103</v>
      </c>
      <c r="B1629" s="63" t="s">
        <v>16410</v>
      </c>
    </row>
    <row r="1630" spans="1:2" x14ac:dyDescent="0.25">
      <c r="A1630" s="62">
        <v>20131104</v>
      </c>
      <c r="B1630" s="63" t="s">
        <v>1520</v>
      </c>
    </row>
    <row r="1631" spans="1:2" x14ac:dyDescent="0.25">
      <c r="A1631" s="62">
        <v>20131105</v>
      </c>
      <c r="B1631" s="63" t="s">
        <v>15163</v>
      </c>
    </row>
    <row r="1632" spans="1:2" x14ac:dyDescent="0.25">
      <c r="A1632" s="62">
        <v>20131106</v>
      </c>
      <c r="B1632" s="63" t="s">
        <v>7006</v>
      </c>
    </row>
    <row r="1633" spans="1:2" x14ac:dyDescent="0.25">
      <c r="A1633" s="62">
        <v>20131201</v>
      </c>
      <c r="B1633" s="63" t="s">
        <v>3492</v>
      </c>
    </row>
    <row r="1634" spans="1:2" x14ac:dyDescent="0.25">
      <c r="A1634" s="62">
        <v>20131202</v>
      </c>
      <c r="B1634" s="63" t="s">
        <v>3835</v>
      </c>
    </row>
    <row r="1635" spans="1:2" x14ac:dyDescent="0.25">
      <c r="A1635" s="62">
        <v>20131301</v>
      </c>
      <c r="B1635" s="63" t="s">
        <v>13039</v>
      </c>
    </row>
    <row r="1636" spans="1:2" x14ac:dyDescent="0.25">
      <c r="A1636" s="62">
        <v>20131302</v>
      </c>
      <c r="B1636" s="63" t="s">
        <v>295</v>
      </c>
    </row>
    <row r="1637" spans="1:2" x14ac:dyDescent="0.25">
      <c r="A1637" s="62">
        <v>20131303</v>
      </c>
      <c r="B1637" s="63" t="s">
        <v>3693</v>
      </c>
    </row>
    <row r="1638" spans="1:2" x14ac:dyDescent="0.25">
      <c r="A1638" s="62">
        <v>20131304</v>
      </c>
      <c r="B1638" s="63" t="s">
        <v>1705</v>
      </c>
    </row>
    <row r="1639" spans="1:2" x14ac:dyDescent="0.25">
      <c r="A1639" s="62">
        <v>20131305</v>
      </c>
      <c r="B1639" s="63" t="s">
        <v>9202</v>
      </c>
    </row>
    <row r="1640" spans="1:2" x14ac:dyDescent="0.25">
      <c r="A1640" s="62">
        <v>20131306</v>
      </c>
      <c r="B1640" s="63" t="s">
        <v>8643</v>
      </c>
    </row>
    <row r="1641" spans="1:2" x14ac:dyDescent="0.25">
      <c r="A1641" s="62">
        <v>20131307</v>
      </c>
      <c r="B1641" s="63" t="s">
        <v>7542</v>
      </c>
    </row>
    <row r="1642" spans="1:2" x14ac:dyDescent="0.25">
      <c r="A1642" s="62">
        <v>20131308</v>
      </c>
      <c r="B1642" s="63" t="s">
        <v>18278</v>
      </c>
    </row>
    <row r="1643" spans="1:2" x14ac:dyDescent="0.25">
      <c r="A1643" s="62">
        <v>20141001</v>
      </c>
      <c r="B1643" s="63" t="s">
        <v>6820</v>
      </c>
    </row>
    <row r="1644" spans="1:2" x14ac:dyDescent="0.25">
      <c r="A1644" s="62">
        <v>20141002</v>
      </c>
      <c r="B1644" s="63" t="s">
        <v>4552</v>
      </c>
    </row>
    <row r="1645" spans="1:2" x14ac:dyDescent="0.25">
      <c r="A1645" s="62">
        <v>20141003</v>
      </c>
      <c r="B1645" s="63" t="s">
        <v>11756</v>
      </c>
    </row>
    <row r="1646" spans="1:2" x14ac:dyDescent="0.25">
      <c r="A1646" s="62">
        <v>20141004</v>
      </c>
      <c r="B1646" s="63" t="s">
        <v>5654</v>
      </c>
    </row>
    <row r="1647" spans="1:2" x14ac:dyDescent="0.25">
      <c r="A1647" s="62">
        <v>20141005</v>
      </c>
      <c r="B1647" s="63" t="s">
        <v>7500</v>
      </c>
    </row>
    <row r="1648" spans="1:2" x14ac:dyDescent="0.25">
      <c r="A1648" s="62">
        <v>20141006</v>
      </c>
      <c r="B1648" s="63" t="s">
        <v>10624</v>
      </c>
    </row>
    <row r="1649" spans="1:2" x14ac:dyDescent="0.25">
      <c r="A1649" s="62">
        <v>20141007</v>
      </c>
      <c r="B1649" s="63" t="s">
        <v>6220</v>
      </c>
    </row>
    <row r="1650" spans="1:2" x14ac:dyDescent="0.25">
      <c r="A1650" s="62">
        <v>20141008</v>
      </c>
      <c r="B1650" s="63" t="s">
        <v>11240</v>
      </c>
    </row>
    <row r="1651" spans="1:2" x14ac:dyDescent="0.25">
      <c r="A1651" s="62">
        <v>20141011</v>
      </c>
      <c r="B1651" s="63" t="s">
        <v>10434</v>
      </c>
    </row>
    <row r="1652" spans="1:2" x14ac:dyDescent="0.25">
      <c r="A1652" s="62">
        <v>20141012</v>
      </c>
      <c r="B1652" s="63" t="s">
        <v>12403</v>
      </c>
    </row>
    <row r="1653" spans="1:2" x14ac:dyDescent="0.25">
      <c r="A1653" s="62">
        <v>20141013</v>
      </c>
      <c r="B1653" s="63" t="s">
        <v>14875</v>
      </c>
    </row>
    <row r="1654" spans="1:2" x14ac:dyDescent="0.25">
      <c r="A1654" s="62">
        <v>20141014</v>
      </c>
      <c r="B1654" s="63" t="s">
        <v>2911</v>
      </c>
    </row>
    <row r="1655" spans="1:2" x14ac:dyDescent="0.25">
      <c r="A1655" s="62">
        <v>20141015</v>
      </c>
      <c r="B1655" s="63" t="s">
        <v>6416</v>
      </c>
    </row>
    <row r="1656" spans="1:2" x14ac:dyDescent="0.25">
      <c r="A1656" s="62">
        <v>20141101</v>
      </c>
      <c r="B1656" s="63" t="s">
        <v>12852</v>
      </c>
    </row>
    <row r="1657" spans="1:2" x14ac:dyDescent="0.25">
      <c r="A1657" s="62">
        <v>20141201</v>
      </c>
      <c r="B1657" s="63" t="s">
        <v>18794</v>
      </c>
    </row>
    <row r="1658" spans="1:2" x14ac:dyDescent="0.25">
      <c r="A1658" s="62">
        <v>20141301</v>
      </c>
      <c r="B1658" s="63" t="s">
        <v>189</v>
      </c>
    </row>
    <row r="1659" spans="1:2" x14ac:dyDescent="0.25">
      <c r="A1659" s="62">
        <v>20141401</v>
      </c>
      <c r="B1659" s="63" t="s">
        <v>14098</v>
      </c>
    </row>
    <row r="1660" spans="1:2" x14ac:dyDescent="0.25">
      <c r="A1660" s="62">
        <v>20141501</v>
      </c>
      <c r="B1660" s="63" t="s">
        <v>18620</v>
      </c>
    </row>
    <row r="1661" spans="1:2" x14ac:dyDescent="0.25">
      <c r="A1661" s="62">
        <v>20141601</v>
      </c>
      <c r="B1661" s="63" t="s">
        <v>10354</v>
      </c>
    </row>
    <row r="1662" spans="1:2" x14ac:dyDescent="0.25">
      <c r="A1662" s="62">
        <v>20141701</v>
      </c>
      <c r="B1662" s="63" t="s">
        <v>15755</v>
      </c>
    </row>
    <row r="1663" spans="1:2" x14ac:dyDescent="0.25">
      <c r="A1663" s="62">
        <v>20141702</v>
      </c>
      <c r="B1663" s="63" t="s">
        <v>10774</v>
      </c>
    </row>
    <row r="1664" spans="1:2" x14ac:dyDescent="0.25">
      <c r="A1664" s="62">
        <v>20141703</v>
      </c>
      <c r="B1664" s="63" t="s">
        <v>15648</v>
      </c>
    </row>
    <row r="1665" spans="1:2" x14ac:dyDescent="0.25">
      <c r="A1665" s="62">
        <v>20141704</v>
      </c>
      <c r="B1665" s="63" t="s">
        <v>13655</v>
      </c>
    </row>
    <row r="1666" spans="1:2" x14ac:dyDescent="0.25">
      <c r="A1666" s="62">
        <v>20141705</v>
      </c>
      <c r="B1666" s="63" t="s">
        <v>15379</v>
      </c>
    </row>
    <row r="1667" spans="1:2" x14ac:dyDescent="0.25">
      <c r="A1667" s="62">
        <v>20141801</v>
      </c>
      <c r="B1667" s="63" t="s">
        <v>8993</v>
      </c>
    </row>
    <row r="1668" spans="1:2" x14ac:dyDescent="0.25">
      <c r="A1668" s="62">
        <v>20141901</v>
      </c>
      <c r="B1668" s="63" t="s">
        <v>8212</v>
      </c>
    </row>
    <row r="1669" spans="1:2" x14ac:dyDescent="0.25">
      <c r="A1669" s="62">
        <v>20142001</v>
      </c>
      <c r="B1669" s="63" t="s">
        <v>5634</v>
      </c>
    </row>
    <row r="1670" spans="1:2" x14ac:dyDescent="0.25">
      <c r="A1670" s="62">
        <v>20142101</v>
      </c>
      <c r="B1670" s="63" t="s">
        <v>16544</v>
      </c>
    </row>
    <row r="1671" spans="1:2" x14ac:dyDescent="0.25">
      <c r="A1671" s="62">
        <v>20142201</v>
      </c>
      <c r="B1671" s="63" t="s">
        <v>11138</v>
      </c>
    </row>
    <row r="1672" spans="1:2" x14ac:dyDescent="0.25">
      <c r="A1672" s="62">
        <v>20142301</v>
      </c>
      <c r="B1672" s="63" t="s">
        <v>17619</v>
      </c>
    </row>
    <row r="1673" spans="1:2" x14ac:dyDescent="0.25">
      <c r="A1673" s="62">
        <v>20142401</v>
      </c>
      <c r="B1673" s="63" t="s">
        <v>11960</v>
      </c>
    </row>
    <row r="1674" spans="1:2" x14ac:dyDescent="0.25">
      <c r="A1674" s="62">
        <v>20142402</v>
      </c>
      <c r="B1674" s="63" t="s">
        <v>4486</v>
      </c>
    </row>
    <row r="1675" spans="1:2" x14ac:dyDescent="0.25">
      <c r="A1675" s="62">
        <v>20142403</v>
      </c>
      <c r="B1675" s="63" t="s">
        <v>1141</v>
      </c>
    </row>
    <row r="1676" spans="1:2" x14ac:dyDescent="0.25">
      <c r="A1676" s="62">
        <v>20142404</v>
      </c>
      <c r="B1676" s="63" t="s">
        <v>505</v>
      </c>
    </row>
    <row r="1677" spans="1:2" x14ac:dyDescent="0.25">
      <c r="A1677" s="62">
        <v>20142405</v>
      </c>
      <c r="B1677" s="63" t="s">
        <v>16872</v>
      </c>
    </row>
    <row r="1678" spans="1:2" x14ac:dyDescent="0.25">
      <c r="A1678" s="62">
        <v>20142501</v>
      </c>
      <c r="B1678" s="63" t="s">
        <v>1811</v>
      </c>
    </row>
    <row r="1679" spans="1:2" x14ac:dyDescent="0.25">
      <c r="A1679" s="62">
        <v>20142601</v>
      </c>
      <c r="B1679" s="63" t="s">
        <v>17999</v>
      </c>
    </row>
    <row r="1680" spans="1:2" x14ac:dyDescent="0.25">
      <c r="A1680" s="62">
        <v>20142701</v>
      </c>
      <c r="B1680" s="63" t="s">
        <v>14006</v>
      </c>
    </row>
    <row r="1681" spans="1:2" x14ac:dyDescent="0.25">
      <c r="A1681" s="62">
        <v>20142702</v>
      </c>
      <c r="B1681" s="63" t="s">
        <v>10227</v>
      </c>
    </row>
    <row r="1682" spans="1:2" x14ac:dyDescent="0.25">
      <c r="A1682" s="62">
        <v>20142703</v>
      </c>
      <c r="B1682" s="63" t="s">
        <v>3250</v>
      </c>
    </row>
    <row r="1683" spans="1:2" x14ac:dyDescent="0.25">
      <c r="A1683" s="62">
        <v>20142801</v>
      </c>
      <c r="B1683" s="63" t="s">
        <v>8598</v>
      </c>
    </row>
    <row r="1684" spans="1:2" x14ac:dyDescent="0.25">
      <c r="A1684" s="62">
        <v>20142901</v>
      </c>
      <c r="B1684" s="63" t="s">
        <v>10339</v>
      </c>
    </row>
    <row r="1685" spans="1:2" x14ac:dyDescent="0.25">
      <c r="A1685" s="62">
        <v>20143001</v>
      </c>
      <c r="B1685" s="63" t="s">
        <v>10914</v>
      </c>
    </row>
    <row r="1686" spans="1:2" x14ac:dyDescent="0.25">
      <c r="A1686" s="62">
        <v>20143002</v>
      </c>
      <c r="B1686" s="63" t="s">
        <v>11907</v>
      </c>
    </row>
    <row r="1687" spans="1:2" x14ac:dyDescent="0.25">
      <c r="A1687" s="62">
        <v>21101501</v>
      </c>
      <c r="B1687" s="63" t="s">
        <v>12081</v>
      </c>
    </row>
    <row r="1688" spans="1:2" x14ac:dyDescent="0.25">
      <c r="A1688" s="62">
        <v>21101502</v>
      </c>
      <c r="B1688" s="63" t="s">
        <v>15694</v>
      </c>
    </row>
    <row r="1689" spans="1:2" x14ac:dyDescent="0.25">
      <c r="A1689" s="62">
        <v>21101503</v>
      </c>
      <c r="B1689" s="63" t="s">
        <v>11504</v>
      </c>
    </row>
    <row r="1690" spans="1:2" x14ac:dyDescent="0.25">
      <c r="A1690" s="62">
        <v>21101504</v>
      </c>
      <c r="B1690" s="63" t="s">
        <v>13421</v>
      </c>
    </row>
    <row r="1691" spans="1:2" x14ac:dyDescent="0.25">
      <c r="A1691" s="62">
        <v>21101505</v>
      </c>
      <c r="B1691" s="63" t="s">
        <v>3203</v>
      </c>
    </row>
    <row r="1692" spans="1:2" x14ac:dyDescent="0.25">
      <c r="A1692" s="62">
        <v>21101506</v>
      </c>
      <c r="B1692" s="63" t="s">
        <v>18339</v>
      </c>
    </row>
    <row r="1693" spans="1:2" x14ac:dyDescent="0.25">
      <c r="A1693" s="62">
        <v>21101507</v>
      </c>
      <c r="B1693" s="63" t="s">
        <v>2873</v>
      </c>
    </row>
    <row r="1694" spans="1:2" x14ac:dyDescent="0.25">
      <c r="A1694" s="62">
        <v>21101508</v>
      </c>
      <c r="B1694" s="63" t="s">
        <v>18784</v>
      </c>
    </row>
    <row r="1695" spans="1:2" x14ac:dyDescent="0.25">
      <c r="A1695" s="62">
        <v>21101509</v>
      </c>
      <c r="B1695" s="63" t="s">
        <v>283</v>
      </c>
    </row>
    <row r="1696" spans="1:2" x14ac:dyDescent="0.25">
      <c r="A1696" s="62">
        <v>21101510</v>
      </c>
      <c r="B1696" s="63" t="s">
        <v>13433</v>
      </c>
    </row>
    <row r="1697" spans="1:2" x14ac:dyDescent="0.25">
      <c r="A1697" s="62">
        <v>21101511</v>
      </c>
      <c r="B1697" s="63" t="s">
        <v>10566</v>
      </c>
    </row>
    <row r="1698" spans="1:2" x14ac:dyDescent="0.25">
      <c r="A1698" s="62">
        <v>21101512</v>
      </c>
      <c r="B1698" s="63" t="s">
        <v>9187</v>
      </c>
    </row>
    <row r="1699" spans="1:2" x14ac:dyDescent="0.25">
      <c r="A1699" s="62">
        <v>21101513</v>
      </c>
      <c r="B1699" s="63" t="s">
        <v>10488</v>
      </c>
    </row>
    <row r="1700" spans="1:2" x14ac:dyDescent="0.25">
      <c r="A1700" s="62">
        <v>21101514</v>
      </c>
      <c r="B1700" s="63" t="s">
        <v>7590</v>
      </c>
    </row>
    <row r="1701" spans="1:2" x14ac:dyDescent="0.25">
      <c r="A1701" s="62">
        <v>21101516</v>
      </c>
      <c r="B1701" s="63" t="s">
        <v>15526</v>
      </c>
    </row>
    <row r="1702" spans="1:2" x14ac:dyDescent="0.25">
      <c r="A1702" s="62">
        <v>21101601</v>
      </c>
      <c r="B1702" s="63" t="s">
        <v>4826</v>
      </c>
    </row>
    <row r="1703" spans="1:2" x14ac:dyDescent="0.25">
      <c r="A1703" s="62">
        <v>21101602</v>
      </c>
      <c r="B1703" s="63" t="s">
        <v>10107</v>
      </c>
    </row>
    <row r="1704" spans="1:2" x14ac:dyDescent="0.25">
      <c r="A1704" s="62">
        <v>21101603</v>
      </c>
      <c r="B1704" s="63" t="s">
        <v>17184</v>
      </c>
    </row>
    <row r="1705" spans="1:2" x14ac:dyDescent="0.25">
      <c r="A1705" s="62">
        <v>21101604</v>
      </c>
      <c r="B1705" s="63" t="s">
        <v>1396</v>
      </c>
    </row>
    <row r="1706" spans="1:2" x14ac:dyDescent="0.25">
      <c r="A1706" s="62">
        <v>21101605</v>
      </c>
      <c r="B1706" s="63" t="s">
        <v>10132</v>
      </c>
    </row>
    <row r="1707" spans="1:2" x14ac:dyDescent="0.25">
      <c r="A1707" s="62">
        <v>21101606</v>
      </c>
      <c r="B1707" s="63" t="s">
        <v>8018</v>
      </c>
    </row>
    <row r="1708" spans="1:2" x14ac:dyDescent="0.25">
      <c r="A1708" s="62">
        <v>21101607</v>
      </c>
      <c r="B1708" s="63" t="s">
        <v>174</v>
      </c>
    </row>
    <row r="1709" spans="1:2" x14ac:dyDescent="0.25">
      <c r="A1709" s="62">
        <v>21101701</v>
      </c>
      <c r="B1709" s="63" t="s">
        <v>2565</v>
      </c>
    </row>
    <row r="1710" spans="1:2" x14ac:dyDescent="0.25">
      <c r="A1710" s="62">
        <v>21101702</v>
      </c>
      <c r="B1710" s="63" t="s">
        <v>1030</v>
      </c>
    </row>
    <row r="1711" spans="1:2" x14ac:dyDescent="0.25">
      <c r="A1711" s="62">
        <v>21101703</v>
      </c>
      <c r="B1711" s="63" t="s">
        <v>16468</v>
      </c>
    </row>
    <row r="1712" spans="1:2" x14ac:dyDescent="0.25">
      <c r="A1712" s="62">
        <v>21101704</v>
      </c>
      <c r="B1712" s="63" t="s">
        <v>17170</v>
      </c>
    </row>
    <row r="1713" spans="1:2" x14ac:dyDescent="0.25">
      <c r="A1713" s="62">
        <v>21101705</v>
      </c>
      <c r="B1713" s="63" t="s">
        <v>376</v>
      </c>
    </row>
    <row r="1714" spans="1:2" x14ac:dyDescent="0.25">
      <c r="A1714" s="62">
        <v>21101706</v>
      </c>
      <c r="B1714" s="63" t="s">
        <v>10068</v>
      </c>
    </row>
    <row r="1715" spans="1:2" x14ac:dyDescent="0.25">
      <c r="A1715" s="62">
        <v>21101707</v>
      </c>
      <c r="B1715" s="63" t="s">
        <v>6317</v>
      </c>
    </row>
    <row r="1716" spans="1:2" x14ac:dyDescent="0.25">
      <c r="A1716" s="62">
        <v>21101708</v>
      </c>
      <c r="B1716" s="63" t="s">
        <v>9737</v>
      </c>
    </row>
    <row r="1717" spans="1:2" x14ac:dyDescent="0.25">
      <c r="A1717" s="62">
        <v>21101801</v>
      </c>
      <c r="B1717" s="63" t="s">
        <v>18804</v>
      </c>
    </row>
    <row r="1718" spans="1:2" x14ac:dyDescent="0.25">
      <c r="A1718" s="62">
        <v>21101802</v>
      </c>
      <c r="B1718" s="63" t="s">
        <v>6173</v>
      </c>
    </row>
    <row r="1719" spans="1:2" x14ac:dyDescent="0.25">
      <c r="A1719" s="62">
        <v>21101803</v>
      </c>
      <c r="B1719" s="63" t="s">
        <v>5133</v>
      </c>
    </row>
    <row r="1720" spans="1:2" x14ac:dyDescent="0.25">
      <c r="A1720" s="62">
        <v>21101804</v>
      </c>
      <c r="B1720" s="63" t="s">
        <v>9042</v>
      </c>
    </row>
    <row r="1721" spans="1:2" x14ac:dyDescent="0.25">
      <c r="A1721" s="62">
        <v>21101805</v>
      </c>
      <c r="B1721" s="63" t="s">
        <v>16705</v>
      </c>
    </row>
    <row r="1722" spans="1:2" x14ac:dyDescent="0.25">
      <c r="A1722" s="62">
        <v>21101806</v>
      </c>
      <c r="B1722" s="63" t="s">
        <v>1418</v>
      </c>
    </row>
    <row r="1723" spans="1:2" x14ac:dyDescent="0.25">
      <c r="A1723" s="62">
        <v>21101807</v>
      </c>
      <c r="B1723" s="63" t="s">
        <v>1187</v>
      </c>
    </row>
    <row r="1724" spans="1:2" x14ac:dyDescent="0.25">
      <c r="A1724" s="62">
        <v>21101808</v>
      </c>
      <c r="B1724" s="63" t="s">
        <v>1900</v>
      </c>
    </row>
    <row r="1725" spans="1:2" x14ac:dyDescent="0.25">
      <c r="A1725" s="62">
        <v>21101901</v>
      </c>
      <c r="B1725" s="63" t="s">
        <v>908</v>
      </c>
    </row>
    <row r="1726" spans="1:2" x14ac:dyDescent="0.25">
      <c r="A1726" s="62">
        <v>21101902</v>
      </c>
      <c r="B1726" s="63" t="s">
        <v>10848</v>
      </c>
    </row>
    <row r="1727" spans="1:2" x14ac:dyDescent="0.25">
      <c r="A1727" s="62">
        <v>21101903</v>
      </c>
      <c r="B1727" s="63" t="s">
        <v>7725</v>
      </c>
    </row>
    <row r="1728" spans="1:2" x14ac:dyDescent="0.25">
      <c r="A1728" s="62">
        <v>21101904</v>
      </c>
      <c r="B1728" s="63" t="s">
        <v>12491</v>
      </c>
    </row>
    <row r="1729" spans="1:2" x14ac:dyDescent="0.25">
      <c r="A1729" s="62">
        <v>21101905</v>
      </c>
      <c r="B1729" s="63" t="s">
        <v>15889</v>
      </c>
    </row>
    <row r="1730" spans="1:2" x14ac:dyDescent="0.25">
      <c r="A1730" s="62">
        <v>21101906</v>
      </c>
      <c r="B1730" s="63" t="s">
        <v>15569</v>
      </c>
    </row>
    <row r="1731" spans="1:2" x14ac:dyDescent="0.25">
      <c r="A1731" s="62">
        <v>21101907</v>
      </c>
      <c r="B1731" s="63" t="s">
        <v>12831</v>
      </c>
    </row>
    <row r="1732" spans="1:2" x14ac:dyDescent="0.25">
      <c r="A1732" s="62">
        <v>21101908</v>
      </c>
      <c r="B1732" s="63" t="s">
        <v>13446</v>
      </c>
    </row>
    <row r="1733" spans="1:2" x14ac:dyDescent="0.25">
      <c r="A1733" s="62">
        <v>21101909</v>
      </c>
      <c r="B1733" s="63" t="s">
        <v>11923</v>
      </c>
    </row>
    <row r="1734" spans="1:2" x14ac:dyDescent="0.25">
      <c r="A1734" s="62">
        <v>21102001</v>
      </c>
      <c r="B1734" s="63" t="s">
        <v>5282</v>
      </c>
    </row>
    <row r="1735" spans="1:2" x14ac:dyDescent="0.25">
      <c r="A1735" s="62">
        <v>21102002</v>
      </c>
      <c r="B1735" s="63" t="s">
        <v>7817</v>
      </c>
    </row>
    <row r="1736" spans="1:2" x14ac:dyDescent="0.25">
      <c r="A1736" s="62">
        <v>21102003</v>
      </c>
      <c r="B1736" s="63" t="s">
        <v>9281</v>
      </c>
    </row>
    <row r="1737" spans="1:2" x14ac:dyDescent="0.25">
      <c r="A1737" s="62">
        <v>21102004</v>
      </c>
      <c r="B1737" s="63" t="s">
        <v>1060</v>
      </c>
    </row>
    <row r="1738" spans="1:2" x14ac:dyDescent="0.25">
      <c r="A1738" s="62">
        <v>21102005</v>
      </c>
      <c r="B1738" s="63" t="s">
        <v>16612</v>
      </c>
    </row>
    <row r="1739" spans="1:2" x14ac:dyDescent="0.25">
      <c r="A1739" s="62">
        <v>21102006</v>
      </c>
      <c r="B1739" s="63" t="s">
        <v>6206</v>
      </c>
    </row>
    <row r="1740" spans="1:2" x14ac:dyDescent="0.25">
      <c r="A1740" s="62">
        <v>21102101</v>
      </c>
      <c r="B1740" s="63" t="s">
        <v>15570</v>
      </c>
    </row>
    <row r="1741" spans="1:2" x14ac:dyDescent="0.25">
      <c r="A1741" s="62">
        <v>21102201</v>
      </c>
      <c r="B1741" s="63" t="s">
        <v>2141</v>
      </c>
    </row>
    <row r="1742" spans="1:2" x14ac:dyDescent="0.25">
      <c r="A1742" s="62">
        <v>21102202</v>
      </c>
      <c r="B1742" s="63" t="s">
        <v>3666</v>
      </c>
    </row>
    <row r="1743" spans="1:2" x14ac:dyDescent="0.25">
      <c r="A1743" s="62">
        <v>21102203</v>
      </c>
      <c r="B1743" s="63" t="s">
        <v>14980</v>
      </c>
    </row>
    <row r="1744" spans="1:2" x14ac:dyDescent="0.25">
      <c r="A1744" s="62">
        <v>21102204</v>
      </c>
      <c r="B1744" s="63" t="s">
        <v>10651</v>
      </c>
    </row>
    <row r="1745" spans="1:2" x14ac:dyDescent="0.25">
      <c r="A1745" s="62">
        <v>21102205</v>
      </c>
      <c r="B1745" s="63" t="s">
        <v>13955</v>
      </c>
    </row>
    <row r="1746" spans="1:2" x14ac:dyDescent="0.25">
      <c r="A1746" s="62">
        <v>21102206</v>
      </c>
      <c r="B1746" s="63" t="s">
        <v>18334</v>
      </c>
    </row>
    <row r="1747" spans="1:2" x14ac:dyDescent="0.25">
      <c r="A1747" s="62">
        <v>21102207</v>
      </c>
      <c r="B1747" s="63" t="s">
        <v>17679</v>
      </c>
    </row>
    <row r="1748" spans="1:2" x14ac:dyDescent="0.25">
      <c r="A1748" s="62">
        <v>21102301</v>
      </c>
      <c r="B1748" s="63" t="s">
        <v>7686</v>
      </c>
    </row>
    <row r="1749" spans="1:2" x14ac:dyDescent="0.25">
      <c r="A1749" s="62">
        <v>21102302</v>
      </c>
      <c r="B1749" s="63" t="s">
        <v>5160</v>
      </c>
    </row>
    <row r="1750" spans="1:2" x14ac:dyDescent="0.25">
      <c r="A1750" s="62">
        <v>21102303</v>
      </c>
      <c r="B1750" s="63" t="s">
        <v>8397</v>
      </c>
    </row>
    <row r="1751" spans="1:2" x14ac:dyDescent="0.25">
      <c r="A1751" s="62">
        <v>21102304</v>
      </c>
      <c r="B1751" s="63" t="s">
        <v>3868</v>
      </c>
    </row>
    <row r="1752" spans="1:2" x14ac:dyDescent="0.25">
      <c r="A1752" s="62">
        <v>21102401</v>
      </c>
      <c r="B1752" s="63" t="s">
        <v>8162</v>
      </c>
    </row>
    <row r="1753" spans="1:2" x14ac:dyDescent="0.25">
      <c r="A1753" s="62">
        <v>21102402</v>
      </c>
      <c r="B1753" s="63" t="s">
        <v>3484</v>
      </c>
    </row>
    <row r="1754" spans="1:2" x14ac:dyDescent="0.25">
      <c r="A1754" s="62">
        <v>21102403</v>
      </c>
      <c r="B1754" s="63" t="s">
        <v>9092</v>
      </c>
    </row>
    <row r="1755" spans="1:2" x14ac:dyDescent="0.25">
      <c r="A1755" s="62">
        <v>21102404</v>
      </c>
      <c r="B1755" s="63" t="s">
        <v>5913</v>
      </c>
    </row>
    <row r="1756" spans="1:2" x14ac:dyDescent="0.25">
      <c r="A1756" s="62">
        <v>21111501</v>
      </c>
      <c r="B1756" s="63" t="s">
        <v>7277</v>
      </c>
    </row>
    <row r="1757" spans="1:2" x14ac:dyDescent="0.25">
      <c r="A1757" s="62">
        <v>21111502</v>
      </c>
      <c r="B1757" s="63" t="s">
        <v>4605</v>
      </c>
    </row>
    <row r="1758" spans="1:2" x14ac:dyDescent="0.25">
      <c r="A1758" s="62">
        <v>21111503</v>
      </c>
      <c r="B1758" s="63" t="s">
        <v>815</v>
      </c>
    </row>
    <row r="1759" spans="1:2" x14ac:dyDescent="0.25">
      <c r="A1759" s="62">
        <v>21111504</v>
      </c>
      <c r="B1759" s="63" t="s">
        <v>7575</v>
      </c>
    </row>
    <row r="1760" spans="1:2" x14ac:dyDescent="0.25">
      <c r="A1760" s="62">
        <v>21111506</v>
      </c>
      <c r="B1760" s="63" t="s">
        <v>3057</v>
      </c>
    </row>
    <row r="1761" spans="1:2" x14ac:dyDescent="0.25">
      <c r="A1761" s="62">
        <v>21111507</v>
      </c>
      <c r="B1761" s="63" t="s">
        <v>15403</v>
      </c>
    </row>
    <row r="1762" spans="1:2" x14ac:dyDescent="0.25">
      <c r="A1762" s="62">
        <v>21111508</v>
      </c>
      <c r="B1762" s="63" t="s">
        <v>11492</v>
      </c>
    </row>
    <row r="1763" spans="1:2" x14ac:dyDescent="0.25">
      <c r="A1763" s="62">
        <v>21111601</v>
      </c>
      <c r="B1763" s="63" t="s">
        <v>115</v>
      </c>
    </row>
    <row r="1764" spans="1:2" x14ac:dyDescent="0.25">
      <c r="A1764" s="62">
        <v>21111602</v>
      </c>
      <c r="B1764" s="63" t="s">
        <v>2752</v>
      </c>
    </row>
    <row r="1765" spans="1:2" x14ac:dyDescent="0.25">
      <c r="A1765" s="62">
        <v>22101501</v>
      </c>
      <c r="B1765" s="63" t="s">
        <v>13387</v>
      </c>
    </row>
    <row r="1766" spans="1:2" x14ac:dyDescent="0.25">
      <c r="A1766" s="62">
        <v>22101502</v>
      </c>
      <c r="B1766" s="63" t="s">
        <v>6927</v>
      </c>
    </row>
    <row r="1767" spans="1:2" x14ac:dyDescent="0.25">
      <c r="A1767" s="62">
        <v>22101504</v>
      </c>
      <c r="B1767" s="63" t="s">
        <v>14701</v>
      </c>
    </row>
    <row r="1768" spans="1:2" x14ac:dyDescent="0.25">
      <c r="A1768" s="62">
        <v>22101505</v>
      </c>
      <c r="B1768" s="63" t="s">
        <v>1961</v>
      </c>
    </row>
    <row r="1769" spans="1:2" x14ac:dyDescent="0.25">
      <c r="A1769" s="62">
        <v>22101507</v>
      </c>
      <c r="B1769" s="63" t="s">
        <v>5298</v>
      </c>
    </row>
    <row r="1770" spans="1:2" x14ac:dyDescent="0.25">
      <c r="A1770" s="62">
        <v>22101508</v>
      </c>
      <c r="B1770" s="63" t="s">
        <v>3467</v>
      </c>
    </row>
    <row r="1771" spans="1:2" x14ac:dyDescent="0.25">
      <c r="A1771" s="62">
        <v>22101509</v>
      </c>
      <c r="B1771" s="63" t="s">
        <v>1412</v>
      </c>
    </row>
    <row r="1772" spans="1:2" x14ac:dyDescent="0.25">
      <c r="A1772" s="62">
        <v>22101511</v>
      </c>
      <c r="B1772" s="63" t="s">
        <v>2175</v>
      </c>
    </row>
    <row r="1773" spans="1:2" x14ac:dyDescent="0.25">
      <c r="A1773" s="62">
        <v>22101513</v>
      </c>
      <c r="B1773" s="63" t="s">
        <v>14122</v>
      </c>
    </row>
    <row r="1774" spans="1:2" x14ac:dyDescent="0.25">
      <c r="A1774" s="62">
        <v>22101514</v>
      </c>
      <c r="B1774" s="63" t="s">
        <v>4872</v>
      </c>
    </row>
    <row r="1775" spans="1:2" x14ac:dyDescent="0.25">
      <c r="A1775" s="62">
        <v>22101516</v>
      </c>
      <c r="B1775" s="63" t="s">
        <v>13815</v>
      </c>
    </row>
    <row r="1776" spans="1:2" x14ac:dyDescent="0.25">
      <c r="A1776" s="62">
        <v>22101518</v>
      </c>
      <c r="B1776" s="63" t="s">
        <v>16728</v>
      </c>
    </row>
    <row r="1777" spans="1:2" x14ac:dyDescent="0.25">
      <c r="A1777" s="62">
        <v>22101519</v>
      </c>
      <c r="B1777" s="63" t="s">
        <v>1093</v>
      </c>
    </row>
    <row r="1778" spans="1:2" x14ac:dyDescent="0.25">
      <c r="A1778" s="62">
        <v>22101520</v>
      </c>
      <c r="B1778" s="63" t="s">
        <v>15507</v>
      </c>
    </row>
    <row r="1779" spans="1:2" x14ac:dyDescent="0.25">
      <c r="A1779" s="62">
        <v>22101521</v>
      </c>
      <c r="B1779" s="63" t="s">
        <v>299</v>
      </c>
    </row>
    <row r="1780" spans="1:2" x14ac:dyDescent="0.25">
      <c r="A1780" s="62">
        <v>22101522</v>
      </c>
      <c r="B1780" s="63" t="s">
        <v>9138</v>
      </c>
    </row>
    <row r="1781" spans="1:2" x14ac:dyDescent="0.25">
      <c r="A1781" s="62">
        <v>22101523</v>
      </c>
      <c r="B1781" s="63" t="s">
        <v>8247</v>
      </c>
    </row>
    <row r="1782" spans="1:2" x14ac:dyDescent="0.25">
      <c r="A1782" s="62">
        <v>22101524</v>
      </c>
      <c r="B1782" s="63" t="s">
        <v>17196</v>
      </c>
    </row>
    <row r="1783" spans="1:2" x14ac:dyDescent="0.25">
      <c r="A1783" s="62">
        <v>22101525</v>
      </c>
      <c r="B1783" s="63" t="s">
        <v>1835</v>
      </c>
    </row>
    <row r="1784" spans="1:2" x14ac:dyDescent="0.25">
      <c r="A1784" s="62">
        <v>22101526</v>
      </c>
      <c r="B1784" s="63" t="s">
        <v>15828</v>
      </c>
    </row>
    <row r="1785" spans="1:2" x14ac:dyDescent="0.25">
      <c r="A1785" s="62">
        <v>22101527</v>
      </c>
      <c r="B1785" s="63" t="s">
        <v>4120</v>
      </c>
    </row>
    <row r="1786" spans="1:2" x14ac:dyDescent="0.25">
      <c r="A1786" s="62">
        <v>22101528</v>
      </c>
      <c r="B1786" s="63" t="s">
        <v>16950</v>
      </c>
    </row>
    <row r="1787" spans="1:2" x14ac:dyDescent="0.25">
      <c r="A1787" s="62">
        <v>22101529</v>
      </c>
      <c r="B1787" s="63" t="s">
        <v>11396</v>
      </c>
    </row>
    <row r="1788" spans="1:2" x14ac:dyDescent="0.25">
      <c r="A1788" s="62">
        <v>22101530</v>
      </c>
      <c r="B1788" s="63" t="s">
        <v>9705</v>
      </c>
    </row>
    <row r="1789" spans="1:2" x14ac:dyDescent="0.25">
      <c r="A1789" s="62">
        <v>22101531</v>
      </c>
      <c r="B1789" s="63" t="s">
        <v>10828</v>
      </c>
    </row>
    <row r="1790" spans="1:2" x14ac:dyDescent="0.25">
      <c r="A1790" s="62">
        <v>22101532</v>
      </c>
      <c r="B1790" s="63" t="s">
        <v>1729</v>
      </c>
    </row>
    <row r="1791" spans="1:2" x14ac:dyDescent="0.25">
      <c r="A1791" s="62">
        <v>22101533</v>
      </c>
      <c r="B1791" s="63" t="s">
        <v>5637</v>
      </c>
    </row>
    <row r="1792" spans="1:2" x14ac:dyDescent="0.25">
      <c r="A1792" s="62">
        <v>22101534</v>
      </c>
      <c r="B1792" s="63" t="s">
        <v>129</v>
      </c>
    </row>
    <row r="1793" spans="1:2" x14ac:dyDescent="0.25">
      <c r="A1793" s="62">
        <v>22101602</v>
      </c>
      <c r="B1793" s="63" t="s">
        <v>5509</v>
      </c>
    </row>
    <row r="1794" spans="1:2" x14ac:dyDescent="0.25">
      <c r="A1794" s="62">
        <v>22101603</v>
      </c>
      <c r="B1794" s="63" t="s">
        <v>3377</v>
      </c>
    </row>
    <row r="1795" spans="1:2" x14ac:dyDescent="0.25">
      <c r="A1795" s="62">
        <v>22101604</v>
      </c>
      <c r="B1795" s="63" t="s">
        <v>4150</v>
      </c>
    </row>
    <row r="1796" spans="1:2" x14ac:dyDescent="0.25">
      <c r="A1796" s="62">
        <v>22101605</v>
      </c>
      <c r="B1796" s="63" t="s">
        <v>1923</v>
      </c>
    </row>
    <row r="1797" spans="1:2" x14ac:dyDescent="0.25">
      <c r="A1797" s="62">
        <v>22101606</v>
      </c>
      <c r="B1797" s="63" t="s">
        <v>3310</v>
      </c>
    </row>
    <row r="1798" spans="1:2" x14ac:dyDescent="0.25">
      <c r="A1798" s="62">
        <v>22101607</v>
      </c>
      <c r="B1798" s="63" t="s">
        <v>16328</v>
      </c>
    </row>
    <row r="1799" spans="1:2" x14ac:dyDescent="0.25">
      <c r="A1799" s="62">
        <v>22101608</v>
      </c>
      <c r="B1799" s="63" t="s">
        <v>6238</v>
      </c>
    </row>
    <row r="1800" spans="1:2" x14ac:dyDescent="0.25">
      <c r="A1800" s="62">
        <v>22101609</v>
      </c>
      <c r="B1800" s="63" t="s">
        <v>7749</v>
      </c>
    </row>
    <row r="1801" spans="1:2" x14ac:dyDescent="0.25">
      <c r="A1801" s="62">
        <v>22101610</v>
      </c>
      <c r="B1801" s="63" t="s">
        <v>16428</v>
      </c>
    </row>
    <row r="1802" spans="1:2" x14ac:dyDescent="0.25">
      <c r="A1802" s="62">
        <v>22101611</v>
      </c>
      <c r="B1802" s="63" t="s">
        <v>10412</v>
      </c>
    </row>
    <row r="1803" spans="1:2" x14ac:dyDescent="0.25">
      <c r="A1803" s="62">
        <v>22101612</v>
      </c>
      <c r="B1803" s="63" t="s">
        <v>2135</v>
      </c>
    </row>
    <row r="1804" spans="1:2" x14ac:dyDescent="0.25">
      <c r="A1804" s="62">
        <v>22101613</v>
      </c>
      <c r="B1804" s="63" t="s">
        <v>1186</v>
      </c>
    </row>
    <row r="1805" spans="1:2" x14ac:dyDescent="0.25">
      <c r="A1805" s="62">
        <v>22101614</v>
      </c>
      <c r="B1805" s="63" t="s">
        <v>694</v>
      </c>
    </row>
    <row r="1806" spans="1:2" x14ac:dyDescent="0.25">
      <c r="A1806" s="62">
        <v>22101615</v>
      </c>
      <c r="B1806" s="63" t="s">
        <v>3016</v>
      </c>
    </row>
    <row r="1807" spans="1:2" x14ac:dyDescent="0.25">
      <c r="A1807" s="62">
        <v>22101616</v>
      </c>
      <c r="B1807" s="63" t="s">
        <v>4531</v>
      </c>
    </row>
    <row r="1808" spans="1:2" x14ac:dyDescent="0.25">
      <c r="A1808" s="62">
        <v>22101617</v>
      </c>
      <c r="B1808" s="63" t="s">
        <v>8206</v>
      </c>
    </row>
    <row r="1809" spans="1:2" x14ac:dyDescent="0.25">
      <c r="A1809" s="62">
        <v>22101618</v>
      </c>
      <c r="B1809" s="63" t="s">
        <v>1914</v>
      </c>
    </row>
    <row r="1810" spans="1:2" x14ac:dyDescent="0.25">
      <c r="A1810" s="62">
        <v>22101619</v>
      </c>
      <c r="B1810" s="63" t="s">
        <v>15899</v>
      </c>
    </row>
    <row r="1811" spans="1:2" x14ac:dyDescent="0.25">
      <c r="A1811" s="62">
        <v>22101620</v>
      </c>
      <c r="B1811" s="63" t="s">
        <v>6747</v>
      </c>
    </row>
    <row r="1812" spans="1:2" x14ac:dyDescent="0.25">
      <c r="A1812" s="62">
        <v>22101701</v>
      </c>
      <c r="B1812" s="63" t="s">
        <v>11840</v>
      </c>
    </row>
    <row r="1813" spans="1:2" x14ac:dyDescent="0.25">
      <c r="A1813" s="62">
        <v>22101702</v>
      </c>
      <c r="B1813" s="63" t="s">
        <v>17736</v>
      </c>
    </row>
    <row r="1814" spans="1:2" x14ac:dyDescent="0.25">
      <c r="A1814" s="62">
        <v>22101703</v>
      </c>
      <c r="B1814" s="63" t="s">
        <v>9764</v>
      </c>
    </row>
    <row r="1815" spans="1:2" x14ac:dyDescent="0.25">
      <c r="A1815" s="62">
        <v>22101704</v>
      </c>
      <c r="B1815" s="63" t="s">
        <v>13123</v>
      </c>
    </row>
    <row r="1816" spans="1:2" x14ac:dyDescent="0.25">
      <c r="A1816" s="62">
        <v>22101705</v>
      </c>
      <c r="B1816" s="63" t="s">
        <v>9787</v>
      </c>
    </row>
    <row r="1817" spans="1:2" x14ac:dyDescent="0.25">
      <c r="A1817" s="62">
        <v>22101706</v>
      </c>
      <c r="B1817" s="63" t="s">
        <v>244</v>
      </c>
    </row>
    <row r="1818" spans="1:2" x14ac:dyDescent="0.25">
      <c r="A1818" s="62">
        <v>22101707</v>
      </c>
      <c r="B1818" s="63" t="s">
        <v>15917</v>
      </c>
    </row>
    <row r="1819" spans="1:2" x14ac:dyDescent="0.25">
      <c r="A1819" s="62">
        <v>22101708</v>
      </c>
      <c r="B1819" s="63" t="s">
        <v>331</v>
      </c>
    </row>
    <row r="1820" spans="1:2" x14ac:dyDescent="0.25">
      <c r="A1820" s="62">
        <v>22101709</v>
      </c>
      <c r="B1820" s="63" t="s">
        <v>5033</v>
      </c>
    </row>
    <row r="1821" spans="1:2" x14ac:dyDescent="0.25">
      <c r="A1821" s="62">
        <v>22101710</v>
      </c>
      <c r="B1821" s="63" t="s">
        <v>6676</v>
      </c>
    </row>
    <row r="1822" spans="1:2" x14ac:dyDescent="0.25">
      <c r="A1822" s="62">
        <v>22101711</v>
      </c>
      <c r="B1822" s="63" t="s">
        <v>9979</v>
      </c>
    </row>
    <row r="1823" spans="1:2" x14ac:dyDescent="0.25">
      <c r="A1823" s="62">
        <v>22101712</v>
      </c>
      <c r="B1823" s="63" t="s">
        <v>7773</v>
      </c>
    </row>
    <row r="1824" spans="1:2" x14ac:dyDescent="0.25">
      <c r="A1824" s="62">
        <v>22101713</v>
      </c>
      <c r="B1824" s="63" t="s">
        <v>6492</v>
      </c>
    </row>
    <row r="1825" spans="1:2" x14ac:dyDescent="0.25">
      <c r="A1825" s="62">
        <v>22101714</v>
      </c>
      <c r="B1825" s="63" t="s">
        <v>1004</v>
      </c>
    </row>
    <row r="1826" spans="1:2" x14ac:dyDescent="0.25">
      <c r="A1826" s="62">
        <v>22101715</v>
      </c>
      <c r="B1826" s="63" t="s">
        <v>17240</v>
      </c>
    </row>
    <row r="1827" spans="1:2" x14ac:dyDescent="0.25">
      <c r="A1827" s="62">
        <v>22101716</v>
      </c>
      <c r="B1827" s="63" t="s">
        <v>10089</v>
      </c>
    </row>
    <row r="1828" spans="1:2" x14ac:dyDescent="0.25">
      <c r="A1828" s="62">
        <v>22101717</v>
      </c>
      <c r="B1828" s="63" t="s">
        <v>7145</v>
      </c>
    </row>
    <row r="1829" spans="1:2" x14ac:dyDescent="0.25">
      <c r="A1829" s="62">
        <v>22101718</v>
      </c>
      <c r="B1829" s="63" t="s">
        <v>16283</v>
      </c>
    </row>
    <row r="1830" spans="1:2" x14ac:dyDescent="0.25">
      <c r="A1830" s="62">
        <v>22101719</v>
      </c>
      <c r="B1830" s="63" t="s">
        <v>15351</v>
      </c>
    </row>
    <row r="1831" spans="1:2" x14ac:dyDescent="0.25">
      <c r="A1831" s="62">
        <v>22101720</v>
      </c>
      <c r="B1831" s="63" t="s">
        <v>12453</v>
      </c>
    </row>
    <row r="1832" spans="1:2" x14ac:dyDescent="0.25">
      <c r="A1832" s="62">
        <v>22101801</v>
      </c>
      <c r="B1832" s="63" t="s">
        <v>16581</v>
      </c>
    </row>
    <row r="1833" spans="1:2" x14ac:dyDescent="0.25">
      <c r="A1833" s="62">
        <v>22101802</v>
      </c>
      <c r="B1833" s="63" t="s">
        <v>2448</v>
      </c>
    </row>
    <row r="1834" spans="1:2" x14ac:dyDescent="0.25">
      <c r="A1834" s="62">
        <v>22101803</v>
      </c>
      <c r="B1834" s="63" t="s">
        <v>17910</v>
      </c>
    </row>
    <row r="1835" spans="1:2" x14ac:dyDescent="0.25">
      <c r="A1835" s="62">
        <v>22101804</v>
      </c>
      <c r="B1835" s="63" t="s">
        <v>11815</v>
      </c>
    </row>
    <row r="1836" spans="1:2" x14ac:dyDescent="0.25">
      <c r="A1836" s="62">
        <v>22101901</v>
      </c>
      <c r="B1836" s="63" t="s">
        <v>17269</v>
      </c>
    </row>
    <row r="1837" spans="1:2" x14ac:dyDescent="0.25">
      <c r="A1837" s="62">
        <v>22101902</v>
      </c>
      <c r="B1837" s="63" t="s">
        <v>13002</v>
      </c>
    </row>
    <row r="1838" spans="1:2" x14ac:dyDescent="0.25">
      <c r="A1838" s="62">
        <v>22101903</v>
      </c>
      <c r="B1838" s="63" t="s">
        <v>18704</v>
      </c>
    </row>
    <row r="1839" spans="1:2" x14ac:dyDescent="0.25">
      <c r="A1839" s="62">
        <v>22101904</v>
      </c>
      <c r="B1839" s="63" t="s">
        <v>5308</v>
      </c>
    </row>
    <row r="1840" spans="1:2" x14ac:dyDescent="0.25">
      <c r="A1840" s="62">
        <v>22101905</v>
      </c>
      <c r="B1840" s="63" t="s">
        <v>5568</v>
      </c>
    </row>
    <row r="1841" spans="1:2" x14ac:dyDescent="0.25">
      <c r="A1841" s="62">
        <v>22101906</v>
      </c>
      <c r="B1841" s="63" t="s">
        <v>10840</v>
      </c>
    </row>
    <row r="1842" spans="1:2" x14ac:dyDescent="0.25">
      <c r="A1842" s="62">
        <v>22101907</v>
      </c>
      <c r="B1842" s="63" t="s">
        <v>8199</v>
      </c>
    </row>
    <row r="1843" spans="1:2" x14ac:dyDescent="0.25">
      <c r="A1843" s="62">
        <v>22102001</v>
      </c>
      <c r="B1843" s="63" t="s">
        <v>1069</v>
      </c>
    </row>
    <row r="1844" spans="1:2" x14ac:dyDescent="0.25">
      <c r="A1844" s="62">
        <v>23101501</v>
      </c>
      <c r="B1844" s="63" t="s">
        <v>13233</v>
      </c>
    </row>
    <row r="1845" spans="1:2" x14ac:dyDescent="0.25">
      <c r="A1845" s="62">
        <v>23101502</v>
      </c>
      <c r="B1845" s="63" t="s">
        <v>1703</v>
      </c>
    </row>
    <row r="1846" spans="1:2" x14ac:dyDescent="0.25">
      <c r="A1846" s="62">
        <v>23101503</v>
      </c>
      <c r="B1846" s="63" t="s">
        <v>7441</v>
      </c>
    </row>
    <row r="1847" spans="1:2" x14ac:dyDescent="0.25">
      <c r="A1847" s="62">
        <v>23101504</v>
      </c>
      <c r="B1847" s="63" t="s">
        <v>7093</v>
      </c>
    </row>
    <row r="1848" spans="1:2" x14ac:dyDescent="0.25">
      <c r="A1848" s="62">
        <v>23101505</v>
      </c>
      <c r="B1848" s="63" t="s">
        <v>6599</v>
      </c>
    </row>
    <row r="1849" spans="1:2" x14ac:dyDescent="0.25">
      <c r="A1849" s="62">
        <v>23101506</v>
      </c>
      <c r="B1849" s="63" t="s">
        <v>1073</v>
      </c>
    </row>
    <row r="1850" spans="1:2" x14ac:dyDescent="0.25">
      <c r="A1850" s="62">
        <v>23101507</v>
      </c>
      <c r="B1850" s="63" t="s">
        <v>3856</v>
      </c>
    </row>
    <row r="1851" spans="1:2" x14ac:dyDescent="0.25">
      <c r="A1851" s="62">
        <v>23101508</v>
      </c>
      <c r="B1851" s="63" t="s">
        <v>17248</v>
      </c>
    </row>
    <row r="1852" spans="1:2" x14ac:dyDescent="0.25">
      <c r="A1852" s="62">
        <v>23101509</v>
      </c>
      <c r="B1852" s="63" t="s">
        <v>10547</v>
      </c>
    </row>
    <row r="1853" spans="1:2" x14ac:dyDescent="0.25">
      <c r="A1853" s="62">
        <v>23101510</v>
      </c>
      <c r="B1853" s="63" t="s">
        <v>8521</v>
      </c>
    </row>
    <row r="1854" spans="1:2" x14ac:dyDescent="0.25">
      <c r="A1854" s="62">
        <v>23101511</v>
      </c>
      <c r="B1854" s="63" t="s">
        <v>893</v>
      </c>
    </row>
    <row r="1855" spans="1:2" x14ac:dyDescent="0.25">
      <c r="A1855" s="62">
        <v>23101512</v>
      </c>
      <c r="B1855" s="63" t="s">
        <v>8451</v>
      </c>
    </row>
    <row r="1856" spans="1:2" x14ac:dyDescent="0.25">
      <c r="A1856" s="62">
        <v>23101513</v>
      </c>
      <c r="B1856" s="63" t="s">
        <v>17878</v>
      </c>
    </row>
    <row r="1857" spans="1:2" x14ac:dyDescent="0.25">
      <c r="A1857" s="62">
        <v>23101514</v>
      </c>
      <c r="B1857" s="63" t="s">
        <v>33</v>
      </c>
    </row>
    <row r="1858" spans="1:2" x14ac:dyDescent="0.25">
      <c r="A1858" s="62">
        <v>23101515</v>
      </c>
      <c r="B1858" s="63" t="s">
        <v>16031</v>
      </c>
    </row>
    <row r="1859" spans="1:2" x14ac:dyDescent="0.25">
      <c r="A1859" s="62">
        <v>23101516</v>
      </c>
      <c r="B1859" s="63" t="s">
        <v>8095</v>
      </c>
    </row>
    <row r="1860" spans="1:2" x14ac:dyDescent="0.25">
      <c r="A1860" s="62">
        <v>23101517</v>
      </c>
      <c r="B1860" s="63" t="s">
        <v>13980</v>
      </c>
    </row>
    <row r="1861" spans="1:2" x14ac:dyDescent="0.25">
      <c r="A1861" s="62">
        <v>23101518</v>
      </c>
      <c r="B1861" s="63" t="s">
        <v>8851</v>
      </c>
    </row>
    <row r="1862" spans="1:2" x14ac:dyDescent="0.25">
      <c r="A1862" s="62">
        <v>23101519</v>
      </c>
      <c r="B1862" s="63" t="s">
        <v>4258</v>
      </c>
    </row>
    <row r="1863" spans="1:2" x14ac:dyDescent="0.25">
      <c r="A1863" s="62">
        <v>23101520</v>
      </c>
      <c r="B1863" s="63" t="s">
        <v>7677</v>
      </c>
    </row>
    <row r="1864" spans="1:2" x14ac:dyDescent="0.25">
      <c r="A1864" s="62">
        <v>23101521</v>
      </c>
      <c r="B1864" s="63" t="s">
        <v>14731</v>
      </c>
    </row>
    <row r="1865" spans="1:2" x14ac:dyDescent="0.25">
      <c r="A1865" s="62">
        <v>23101522</v>
      </c>
      <c r="B1865" s="63" t="s">
        <v>14138</v>
      </c>
    </row>
    <row r="1866" spans="1:2" x14ac:dyDescent="0.25">
      <c r="A1866" s="62">
        <v>23111501</v>
      </c>
      <c r="B1866" s="63" t="s">
        <v>5377</v>
      </c>
    </row>
    <row r="1867" spans="1:2" x14ac:dyDescent="0.25">
      <c r="A1867" s="62">
        <v>23111502</v>
      </c>
      <c r="B1867" s="63" t="s">
        <v>36</v>
      </c>
    </row>
    <row r="1868" spans="1:2" x14ac:dyDescent="0.25">
      <c r="A1868" s="62">
        <v>23111503</v>
      </c>
      <c r="B1868" s="63" t="s">
        <v>10663</v>
      </c>
    </row>
    <row r="1869" spans="1:2" x14ac:dyDescent="0.25">
      <c r="A1869" s="62">
        <v>23111504</v>
      </c>
      <c r="B1869" s="63" t="s">
        <v>18536</v>
      </c>
    </row>
    <row r="1870" spans="1:2" x14ac:dyDescent="0.25">
      <c r="A1870" s="62">
        <v>23111505</v>
      </c>
      <c r="B1870" s="63" t="s">
        <v>4563</v>
      </c>
    </row>
    <row r="1871" spans="1:2" x14ac:dyDescent="0.25">
      <c r="A1871" s="62">
        <v>23111506</v>
      </c>
      <c r="B1871" s="63" t="s">
        <v>14426</v>
      </c>
    </row>
    <row r="1872" spans="1:2" x14ac:dyDescent="0.25">
      <c r="A1872" s="62">
        <v>23111507</v>
      </c>
      <c r="B1872" s="63" t="s">
        <v>17914</v>
      </c>
    </row>
    <row r="1873" spans="1:2" x14ac:dyDescent="0.25">
      <c r="A1873" s="62">
        <v>23111601</v>
      </c>
      <c r="B1873" s="63" t="s">
        <v>13259</v>
      </c>
    </row>
    <row r="1874" spans="1:2" x14ac:dyDescent="0.25">
      <c r="A1874" s="62">
        <v>23111602</v>
      </c>
      <c r="B1874" s="63" t="s">
        <v>12199</v>
      </c>
    </row>
    <row r="1875" spans="1:2" x14ac:dyDescent="0.25">
      <c r="A1875" s="62">
        <v>23111603</v>
      </c>
      <c r="B1875" s="63" t="s">
        <v>2470</v>
      </c>
    </row>
    <row r="1876" spans="1:2" x14ac:dyDescent="0.25">
      <c r="A1876" s="62">
        <v>23111604</v>
      </c>
      <c r="B1876" s="63" t="s">
        <v>7405</v>
      </c>
    </row>
    <row r="1877" spans="1:2" x14ac:dyDescent="0.25">
      <c r="A1877" s="62">
        <v>23111605</v>
      </c>
      <c r="B1877" s="63" t="s">
        <v>1446</v>
      </c>
    </row>
    <row r="1878" spans="1:2" x14ac:dyDescent="0.25">
      <c r="A1878" s="62">
        <v>23111606</v>
      </c>
      <c r="B1878" s="63" t="s">
        <v>5321</v>
      </c>
    </row>
    <row r="1879" spans="1:2" x14ac:dyDescent="0.25">
      <c r="A1879" s="62">
        <v>23121501</v>
      </c>
      <c r="B1879" s="63" t="s">
        <v>18371</v>
      </c>
    </row>
    <row r="1880" spans="1:2" x14ac:dyDescent="0.25">
      <c r="A1880" s="62">
        <v>23121502</v>
      </c>
      <c r="B1880" s="63" t="s">
        <v>18311</v>
      </c>
    </row>
    <row r="1881" spans="1:2" x14ac:dyDescent="0.25">
      <c r="A1881" s="62">
        <v>23121503</v>
      </c>
      <c r="B1881" s="63" t="s">
        <v>9977</v>
      </c>
    </row>
    <row r="1882" spans="1:2" x14ac:dyDescent="0.25">
      <c r="A1882" s="62">
        <v>23121504</v>
      </c>
      <c r="B1882" s="63" t="s">
        <v>8669</v>
      </c>
    </row>
    <row r="1883" spans="1:2" x14ac:dyDescent="0.25">
      <c r="A1883" s="62">
        <v>23121505</v>
      </c>
      <c r="B1883" s="63" t="s">
        <v>668</v>
      </c>
    </row>
    <row r="1884" spans="1:2" x14ac:dyDescent="0.25">
      <c r="A1884" s="62">
        <v>23121506</v>
      </c>
      <c r="B1884" s="63" t="s">
        <v>13593</v>
      </c>
    </row>
    <row r="1885" spans="1:2" x14ac:dyDescent="0.25">
      <c r="A1885" s="62">
        <v>23121507</v>
      </c>
      <c r="B1885" s="63" t="s">
        <v>7082</v>
      </c>
    </row>
    <row r="1886" spans="1:2" x14ac:dyDescent="0.25">
      <c r="A1886" s="62">
        <v>23121508</v>
      </c>
      <c r="B1886" s="63" t="s">
        <v>9890</v>
      </c>
    </row>
    <row r="1887" spans="1:2" x14ac:dyDescent="0.25">
      <c r="A1887" s="62">
        <v>23121509</v>
      </c>
      <c r="B1887" s="63" t="s">
        <v>6805</v>
      </c>
    </row>
    <row r="1888" spans="1:2" x14ac:dyDescent="0.25">
      <c r="A1888" s="62">
        <v>23121510</v>
      </c>
      <c r="B1888" s="63" t="s">
        <v>1199</v>
      </c>
    </row>
    <row r="1889" spans="1:2" x14ac:dyDescent="0.25">
      <c r="A1889" s="62">
        <v>23121601</v>
      </c>
      <c r="B1889" s="63" t="s">
        <v>4379</v>
      </c>
    </row>
    <row r="1890" spans="1:2" x14ac:dyDescent="0.25">
      <c r="A1890" s="62">
        <v>23121602</v>
      </c>
      <c r="B1890" s="63" t="s">
        <v>8523</v>
      </c>
    </row>
    <row r="1891" spans="1:2" x14ac:dyDescent="0.25">
      <c r="A1891" s="62">
        <v>23121603</v>
      </c>
      <c r="B1891" s="63" t="s">
        <v>4606</v>
      </c>
    </row>
    <row r="1892" spans="1:2" x14ac:dyDescent="0.25">
      <c r="A1892" s="62">
        <v>23121604</v>
      </c>
      <c r="B1892" s="63" t="s">
        <v>12582</v>
      </c>
    </row>
    <row r="1893" spans="1:2" x14ac:dyDescent="0.25">
      <c r="A1893" s="62">
        <v>23121605</v>
      </c>
      <c r="B1893" s="63" t="s">
        <v>15229</v>
      </c>
    </row>
    <row r="1894" spans="1:2" x14ac:dyDescent="0.25">
      <c r="A1894" s="62">
        <v>23121606</v>
      </c>
      <c r="B1894" s="63" t="s">
        <v>5695</v>
      </c>
    </row>
    <row r="1895" spans="1:2" x14ac:dyDescent="0.25">
      <c r="A1895" s="62">
        <v>23121607</v>
      </c>
      <c r="B1895" s="63" t="s">
        <v>990</v>
      </c>
    </row>
    <row r="1896" spans="1:2" x14ac:dyDescent="0.25">
      <c r="A1896" s="62">
        <v>23121608</v>
      </c>
      <c r="B1896" s="63" t="s">
        <v>15054</v>
      </c>
    </row>
    <row r="1897" spans="1:2" x14ac:dyDescent="0.25">
      <c r="A1897" s="62">
        <v>23121609</v>
      </c>
      <c r="B1897" s="63" t="s">
        <v>14433</v>
      </c>
    </row>
    <row r="1898" spans="1:2" x14ac:dyDescent="0.25">
      <c r="A1898" s="62">
        <v>23121610</v>
      </c>
      <c r="B1898" s="63" t="s">
        <v>8790</v>
      </c>
    </row>
    <row r="1899" spans="1:2" x14ac:dyDescent="0.25">
      <c r="A1899" s="62">
        <v>23121611</v>
      </c>
      <c r="B1899" s="63" t="s">
        <v>10401</v>
      </c>
    </row>
    <row r="1900" spans="1:2" x14ac:dyDescent="0.25">
      <c r="A1900" s="62">
        <v>23121612</v>
      </c>
      <c r="B1900" s="63" t="s">
        <v>17586</v>
      </c>
    </row>
    <row r="1901" spans="1:2" x14ac:dyDescent="0.25">
      <c r="A1901" s="62">
        <v>23121613</v>
      </c>
      <c r="B1901" s="63" t="s">
        <v>4684</v>
      </c>
    </row>
    <row r="1902" spans="1:2" x14ac:dyDescent="0.25">
      <c r="A1902" s="62">
        <v>23121614</v>
      </c>
      <c r="B1902" s="63" t="s">
        <v>15768</v>
      </c>
    </row>
    <row r="1903" spans="1:2" x14ac:dyDescent="0.25">
      <c r="A1903" s="62">
        <v>23121615</v>
      </c>
      <c r="B1903" s="63" t="s">
        <v>17687</v>
      </c>
    </row>
    <row r="1904" spans="1:2" x14ac:dyDescent="0.25">
      <c r="A1904" s="62">
        <v>23131501</v>
      </c>
      <c r="B1904" s="63" t="s">
        <v>3579</v>
      </c>
    </row>
    <row r="1905" spans="1:2" x14ac:dyDescent="0.25">
      <c r="A1905" s="62">
        <v>23131502</v>
      </c>
      <c r="B1905" s="63" t="s">
        <v>176</v>
      </c>
    </row>
    <row r="1906" spans="1:2" x14ac:dyDescent="0.25">
      <c r="A1906" s="62">
        <v>23131503</v>
      </c>
      <c r="B1906" s="63" t="s">
        <v>3138</v>
      </c>
    </row>
    <row r="1907" spans="1:2" x14ac:dyDescent="0.25">
      <c r="A1907" s="62">
        <v>23131504</v>
      </c>
      <c r="B1907" s="63" t="s">
        <v>10418</v>
      </c>
    </row>
    <row r="1908" spans="1:2" x14ac:dyDescent="0.25">
      <c r="A1908" s="62">
        <v>23131505</v>
      </c>
      <c r="B1908" s="63" t="s">
        <v>13539</v>
      </c>
    </row>
    <row r="1909" spans="1:2" x14ac:dyDescent="0.25">
      <c r="A1909" s="62">
        <v>23131506</v>
      </c>
      <c r="B1909" s="63" t="s">
        <v>6771</v>
      </c>
    </row>
    <row r="1910" spans="1:2" x14ac:dyDescent="0.25">
      <c r="A1910" s="62">
        <v>23131507</v>
      </c>
      <c r="B1910" s="63" t="s">
        <v>9508</v>
      </c>
    </row>
    <row r="1911" spans="1:2" x14ac:dyDescent="0.25">
      <c r="A1911" s="62">
        <v>23131508</v>
      </c>
      <c r="B1911" s="63" t="s">
        <v>17996</v>
      </c>
    </row>
    <row r="1912" spans="1:2" x14ac:dyDescent="0.25">
      <c r="A1912" s="62">
        <v>23131509</v>
      </c>
      <c r="B1912" s="63" t="s">
        <v>6226</v>
      </c>
    </row>
    <row r="1913" spans="1:2" x14ac:dyDescent="0.25">
      <c r="A1913" s="62">
        <v>23131510</v>
      </c>
      <c r="B1913" s="63" t="s">
        <v>17022</v>
      </c>
    </row>
    <row r="1914" spans="1:2" x14ac:dyDescent="0.25">
      <c r="A1914" s="62">
        <v>23131511</v>
      </c>
      <c r="B1914" s="63" t="s">
        <v>15021</v>
      </c>
    </row>
    <row r="1915" spans="1:2" x14ac:dyDescent="0.25">
      <c r="A1915" s="62">
        <v>23131512</v>
      </c>
      <c r="B1915" s="63" t="s">
        <v>7025</v>
      </c>
    </row>
    <row r="1916" spans="1:2" x14ac:dyDescent="0.25">
      <c r="A1916" s="62">
        <v>23131513</v>
      </c>
      <c r="B1916" s="63" t="s">
        <v>18588</v>
      </c>
    </row>
    <row r="1917" spans="1:2" x14ac:dyDescent="0.25">
      <c r="A1917" s="62">
        <v>23131514</v>
      </c>
      <c r="B1917" s="63" t="s">
        <v>7480</v>
      </c>
    </row>
    <row r="1918" spans="1:2" x14ac:dyDescent="0.25">
      <c r="A1918" s="62">
        <v>23131515</v>
      </c>
      <c r="B1918" s="63" t="s">
        <v>4472</v>
      </c>
    </row>
    <row r="1919" spans="1:2" x14ac:dyDescent="0.25">
      <c r="A1919" s="62">
        <v>23131601</v>
      </c>
      <c r="B1919" s="63" t="s">
        <v>17188</v>
      </c>
    </row>
    <row r="1920" spans="1:2" x14ac:dyDescent="0.25">
      <c r="A1920" s="62">
        <v>23131602</v>
      </c>
      <c r="B1920" s="63" t="s">
        <v>9706</v>
      </c>
    </row>
    <row r="1921" spans="1:2" x14ac:dyDescent="0.25">
      <c r="A1921" s="62">
        <v>23131603</v>
      </c>
      <c r="B1921" s="63" t="s">
        <v>9429</v>
      </c>
    </row>
    <row r="1922" spans="1:2" x14ac:dyDescent="0.25">
      <c r="A1922" s="62">
        <v>23131604</v>
      </c>
      <c r="B1922" s="63" t="s">
        <v>15727</v>
      </c>
    </row>
    <row r="1923" spans="1:2" x14ac:dyDescent="0.25">
      <c r="A1923" s="62">
        <v>23131701</v>
      </c>
      <c r="B1923" s="63" t="s">
        <v>10928</v>
      </c>
    </row>
    <row r="1924" spans="1:2" x14ac:dyDescent="0.25">
      <c r="A1924" s="62">
        <v>23131702</v>
      </c>
      <c r="B1924" s="63" t="s">
        <v>14562</v>
      </c>
    </row>
    <row r="1925" spans="1:2" x14ac:dyDescent="0.25">
      <c r="A1925" s="62">
        <v>23131703</v>
      </c>
      <c r="B1925" s="63" t="s">
        <v>855</v>
      </c>
    </row>
    <row r="1926" spans="1:2" x14ac:dyDescent="0.25">
      <c r="A1926" s="62">
        <v>23131704</v>
      </c>
      <c r="B1926" s="63" t="s">
        <v>4870</v>
      </c>
    </row>
    <row r="1927" spans="1:2" x14ac:dyDescent="0.25">
      <c r="A1927" s="62">
        <v>23141601</v>
      </c>
      <c r="B1927" s="63" t="s">
        <v>16193</v>
      </c>
    </row>
    <row r="1928" spans="1:2" x14ac:dyDescent="0.25">
      <c r="A1928" s="62">
        <v>23141602</v>
      </c>
      <c r="B1928" s="63" t="s">
        <v>16360</v>
      </c>
    </row>
    <row r="1929" spans="1:2" x14ac:dyDescent="0.25">
      <c r="A1929" s="62">
        <v>23141603</v>
      </c>
      <c r="B1929" s="63" t="s">
        <v>8717</v>
      </c>
    </row>
    <row r="1930" spans="1:2" x14ac:dyDescent="0.25">
      <c r="A1930" s="62">
        <v>23141604</v>
      </c>
      <c r="B1930" s="63" t="s">
        <v>7902</v>
      </c>
    </row>
    <row r="1931" spans="1:2" x14ac:dyDescent="0.25">
      <c r="A1931" s="62">
        <v>23141605</v>
      </c>
      <c r="B1931" s="63" t="s">
        <v>14946</v>
      </c>
    </row>
    <row r="1932" spans="1:2" x14ac:dyDescent="0.25">
      <c r="A1932" s="62">
        <v>23141701</v>
      </c>
      <c r="B1932" s="63" t="s">
        <v>12696</v>
      </c>
    </row>
    <row r="1933" spans="1:2" x14ac:dyDescent="0.25">
      <c r="A1933" s="62">
        <v>23141702</v>
      </c>
      <c r="B1933" s="63" t="s">
        <v>9856</v>
      </c>
    </row>
    <row r="1934" spans="1:2" x14ac:dyDescent="0.25">
      <c r="A1934" s="62">
        <v>23141703</v>
      </c>
      <c r="B1934" s="63" t="s">
        <v>1436</v>
      </c>
    </row>
    <row r="1935" spans="1:2" x14ac:dyDescent="0.25">
      <c r="A1935" s="62">
        <v>23141704</v>
      </c>
      <c r="B1935" s="63" t="s">
        <v>1475</v>
      </c>
    </row>
    <row r="1936" spans="1:2" x14ac:dyDescent="0.25">
      <c r="A1936" s="62">
        <v>23151501</v>
      </c>
      <c r="B1936" s="63" t="s">
        <v>18201</v>
      </c>
    </row>
    <row r="1937" spans="1:2" x14ac:dyDescent="0.25">
      <c r="A1937" s="62">
        <v>23151502</v>
      </c>
      <c r="B1937" s="63" t="s">
        <v>9272</v>
      </c>
    </row>
    <row r="1938" spans="1:2" x14ac:dyDescent="0.25">
      <c r="A1938" s="62">
        <v>23151503</v>
      </c>
      <c r="B1938" s="63" t="s">
        <v>673</v>
      </c>
    </row>
    <row r="1939" spans="1:2" x14ac:dyDescent="0.25">
      <c r="A1939" s="62">
        <v>23151504</v>
      </c>
      <c r="B1939" s="63" t="s">
        <v>18443</v>
      </c>
    </row>
    <row r="1940" spans="1:2" x14ac:dyDescent="0.25">
      <c r="A1940" s="62">
        <v>23151506</v>
      </c>
      <c r="B1940" s="63" t="s">
        <v>5988</v>
      </c>
    </row>
    <row r="1941" spans="1:2" x14ac:dyDescent="0.25">
      <c r="A1941" s="62">
        <v>23151507</v>
      </c>
      <c r="B1941" s="63" t="s">
        <v>16785</v>
      </c>
    </row>
    <row r="1942" spans="1:2" x14ac:dyDescent="0.25">
      <c r="A1942" s="62">
        <v>23151508</v>
      </c>
      <c r="B1942" s="63" t="s">
        <v>10347</v>
      </c>
    </row>
    <row r="1943" spans="1:2" x14ac:dyDescent="0.25">
      <c r="A1943" s="62">
        <v>23151509</v>
      </c>
      <c r="B1943" s="63" t="s">
        <v>4221</v>
      </c>
    </row>
    <row r="1944" spans="1:2" x14ac:dyDescent="0.25">
      <c r="A1944" s="62">
        <v>23151510</v>
      </c>
      <c r="B1944" s="63" t="s">
        <v>5012</v>
      </c>
    </row>
    <row r="1945" spans="1:2" x14ac:dyDescent="0.25">
      <c r="A1945" s="62">
        <v>23151511</v>
      </c>
      <c r="B1945" s="63" t="s">
        <v>3075</v>
      </c>
    </row>
    <row r="1946" spans="1:2" x14ac:dyDescent="0.25">
      <c r="A1946" s="62">
        <v>23151512</v>
      </c>
      <c r="B1946" s="63" t="s">
        <v>17487</v>
      </c>
    </row>
    <row r="1947" spans="1:2" x14ac:dyDescent="0.25">
      <c r="A1947" s="62">
        <v>23151513</v>
      </c>
      <c r="B1947" s="63" t="s">
        <v>180</v>
      </c>
    </row>
    <row r="1948" spans="1:2" x14ac:dyDescent="0.25">
      <c r="A1948" s="62">
        <v>23151514</v>
      </c>
      <c r="B1948" s="63" t="s">
        <v>17181</v>
      </c>
    </row>
    <row r="1949" spans="1:2" x14ac:dyDescent="0.25">
      <c r="A1949" s="62">
        <v>23151515</v>
      </c>
      <c r="B1949" s="63" t="s">
        <v>16527</v>
      </c>
    </row>
    <row r="1950" spans="1:2" x14ac:dyDescent="0.25">
      <c r="A1950" s="62">
        <v>23151516</v>
      </c>
      <c r="B1950" s="63" t="s">
        <v>2461</v>
      </c>
    </row>
    <row r="1951" spans="1:2" x14ac:dyDescent="0.25">
      <c r="A1951" s="62">
        <v>23151601</v>
      </c>
      <c r="B1951" s="63" t="s">
        <v>13076</v>
      </c>
    </row>
    <row r="1952" spans="1:2" x14ac:dyDescent="0.25">
      <c r="A1952" s="62">
        <v>23151602</v>
      </c>
      <c r="B1952" s="63" t="s">
        <v>587</v>
      </c>
    </row>
    <row r="1953" spans="1:2" x14ac:dyDescent="0.25">
      <c r="A1953" s="62">
        <v>23151603</v>
      </c>
      <c r="B1953" s="63" t="s">
        <v>17614</v>
      </c>
    </row>
    <row r="1954" spans="1:2" x14ac:dyDescent="0.25">
      <c r="A1954" s="62">
        <v>23151604</v>
      </c>
      <c r="B1954" s="63" t="s">
        <v>1596</v>
      </c>
    </row>
    <row r="1955" spans="1:2" x14ac:dyDescent="0.25">
      <c r="A1955" s="62">
        <v>23151606</v>
      </c>
      <c r="B1955" s="63" t="s">
        <v>8539</v>
      </c>
    </row>
    <row r="1956" spans="1:2" x14ac:dyDescent="0.25">
      <c r="A1956" s="62">
        <v>23151607</v>
      </c>
      <c r="B1956" s="63" t="s">
        <v>8469</v>
      </c>
    </row>
    <row r="1957" spans="1:2" x14ac:dyDescent="0.25">
      <c r="A1957" s="62">
        <v>23151608</v>
      </c>
      <c r="B1957" s="63" t="s">
        <v>15309</v>
      </c>
    </row>
    <row r="1958" spans="1:2" x14ac:dyDescent="0.25">
      <c r="A1958" s="62">
        <v>23151701</v>
      </c>
      <c r="B1958" s="63" t="s">
        <v>12306</v>
      </c>
    </row>
    <row r="1959" spans="1:2" x14ac:dyDescent="0.25">
      <c r="A1959" s="62">
        <v>23151702</v>
      </c>
      <c r="B1959" s="63" t="s">
        <v>14032</v>
      </c>
    </row>
    <row r="1960" spans="1:2" x14ac:dyDescent="0.25">
      <c r="A1960" s="62">
        <v>23151703</v>
      </c>
      <c r="B1960" s="63" t="s">
        <v>1081</v>
      </c>
    </row>
    <row r="1961" spans="1:2" x14ac:dyDescent="0.25">
      <c r="A1961" s="62">
        <v>23151704</v>
      </c>
      <c r="B1961" s="63" t="s">
        <v>2041</v>
      </c>
    </row>
    <row r="1962" spans="1:2" x14ac:dyDescent="0.25">
      <c r="A1962" s="62">
        <v>23151705</v>
      </c>
      <c r="B1962" s="63" t="s">
        <v>8409</v>
      </c>
    </row>
    <row r="1963" spans="1:2" x14ac:dyDescent="0.25">
      <c r="A1963" s="62">
        <v>23151801</v>
      </c>
      <c r="B1963" s="63" t="s">
        <v>7755</v>
      </c>
    </row>
    <row r="1964" spans="1:2" x14ac:dyDescent="0.25">
      <c r="A1964" s="62">
        <v>23151802</v>
      </c>
      <c r="B1964" s="63" t="s">
        <v>13774</v>
      </c>
    </row>
    <row r="1965" spans="1:2" x14ac:dyDescent="0.25">
      <c r="A1965" s="62">
        <v>23151803</v>
      </c>
      <c r="B1965" s="63" t="s">
        <v>15945</v>
      </c>
    </row>
    <row r="1966" spans="1:2" x14ac:dyDescent="0.25">
      <c r="A1966" s="62">
        <v>23151804</v>
      </c>
      <c r="B1966" s="63" t="s">
        <v>11952</v>
      </c>
    </row>
    <row r="1967" spans="1:2" x14ac:dyDescent="0.25">
      <c r="A1967" s="62">
        <v>23151805</v>
      </c>
      <c r="B1967" s="63" t="s">
        <v>10604</v>
      </c>
    </row>
    <row r="1968" spans="1:2" x14ac:dyDescent="0.25">
      <c r="A1968" s="62">
        <v>23151806</v>
      </c>
      <c r="B1968" s="63" t="s">
        <v>7690</v>
      </c>
    </row>
    <row r="1969" spans="1:2" x14ac:dyDescent="0.25">
      <c r="A1969" s="62">
        <v>23151807</v>
      </c>
      <c r="B1969" s="63" t="s">
        <v>9147</v>
      </c>
    </row>
    <row r="1970" spans="1:2" x14ac:dyDescent="0.25">
      <c r="A1970" s="62">
        <v>23151808</v>
      </c>
      <c r="B1970" s="63" t="s">
        <v>7428</v>
      </c>
    </row>
    <row r="1971" spans="1:2" x14ac:dyDescent="0.25">
      <c r="A1971" s="62">
        <v>23151809</v>
      </c>
      <c r="B1971" s="63" t="s">
        <v>4436</v>
      </c>
    </row>
    <row r="1972" spans="1:2" x14ac:dyDescent="0.25">
      <c r="A1972" s="62">
        <v>23151810</v>
      </c>
      <c r="B1972" s="63" t="s">
        <v>6037</v>
      </c>
    </row>
    <row r="1973" spans="1:2" x14ac:dyDescent="0.25">
      <c r="A1973" s="62">
        <v>23151811</v>
      </c>
      <c r="B1973" s="63" t="s">
        <v>10667</v>
      </c>
    </row>
    <row r="1974" spans="1:2" x14ac:dyDescent="0.25">
      <c r="A1974" s="62">
        <v>23151812</v>
      </c>
      <c r="B1974" s="63" t="s">
        <v>6751</v>
      </c>
    </row>
    <row r="1975" spans="1:2" x14ac:dyDescent="0.25">
      <c r="A1975" s="62">
        <v>23151813</v>
      </c>
      <c r="B1975" s="63" t="s">
        <v>12444</v>
      </c>
    </row>
    <row r="1976" spans="1:2" x14ac:dyDescent="0.25">
      <c r="A1976" s="62">
        <v>23151814</v>
      </c>
      <c r="B1976" s="63" t="s">
        <v>15010</v>
      </c>
    </row>
    <row r="1977" spans="1:2" x14ac:dyDescent="0.25">
      <c r="A1977" s="62">
        <v>23151816</v>
      </c>
      <c r="B1977" s="63" t="s">
        <v>14444</v>
      </c>
    </row>
    <row r="1978" spans="1:2" x14ac:dyDescent="0.25">
      <c r="A1978" s="62">
        <v>23151817</v>
      </c>
      <c r="B1978" s="63" t="s">
        <v>14388</v>
      </c>
    </row>
    <row r="1979" spans="1:2" x14ac:dyDescent="0.25">
      <c r="A1979" s="62">
        <v>23151818</v>
      </c>
      <c r="B1979" s="63" t="s">
        <v>3312</v>
      </c>
    </row>
    <row r="1980" spans="1:2" x14ac:dyDescent="0.25">
      <c r="A1980" s="62">
        <v>23151819</v>
      </c>
      <c r="B1980" s="63" t="s">
        <v>17219</v>
      </c>
    </row>
    <row r="1981" spans="1:2" x14ac:dyDescent="0.25">
      <c r="A1981" s="62">
        <v>23151820</v>
      </c>
      <c r="B1981" s="63" t="s">
        <v>15588</v>
      </c>
    </row>
    <row r="1982" spans="1:2" x14ac:dyDescent="0.25">
      <c r="A1982" s="62">
        <v>23151821</v>
      </c>
      <c r="B1982" s="63" t="s">
        <v>4521</v>
      </c>
    </row>
    <row r="1983" spans="1:2" x14ac:dyDescent="0.25">
      <c r="A1983" s="62">
        <v>23151822</v>
      </c>
      <c r="B1983" s="63" t="s">
        <v>11855</v>
      </c>
    </row>
    <row r="1984" spans="1:2" x14ac:dyDescent="0.25">
      <c r="A1984" s="62">
        <v>23151823</v>
      </c>
      <c r="B1984" s="63" t="s">
        <v>13140</v>
      </c>
    </row>
    <row r="1985" spans="1:2" x14ac:dyDescent="0.25">
      <c r="A1985" s="62">
        <v>23151901</v>
      </c>
      <c r="B1985" s="63" t="s">
        <v>11934</v>
      </c>
    </row>
    <row r="1986" spans="1:2" x14ac:dyDescent="0.25">
      <c r="A1986" s="62">
        <v>23151902</v>
      </c>
      <c r="B1986" s="63" t="s">
        <v>16431</v>
      </c>
    </row>
    <row r="1987" spans="1:2" x14ac:dyDescent="0.25">
      <c r="A1987" s="62">
        <v>23151903</v>
      </c>
      <c r="B1987" s="63" t="s">
        <v>9144</v>
      </c>
    </row>
    <row r="1988" spans="1:2" x14ac:dyDescent="0.25">
      <c r="A1988" s="62">
        <v>23151904</v>
      </c>
      <c r="B1988" s="63" t="s">
        <v>7112</v>
      </c>
    </row>
    <row r="1989" spans="1:2" x14ac:dyDescent="0.25">
      <c r="A1989" s="62">
        <v>23151905</v>
      </c>
      <c r="B1989" s="63" t="s">
        <v>11919</v>
      </c>
    </row>
    <row r="1990" spans="1:2" x14ac:dyDescent="0.25">
      <c r="A1990" s="62">
        <v>23151906</v>
      </c>
      <c r="B1990" s="63" t="s">
        <v>1761</v>
      </c>
    </row>
    <row r="1991" spans="1:2" x14ac:dyDescent="0.25">
      <c r="A1991" s="62">
        <v>23152001</v>
      </c>
      <c r="B1991" s="63" t="s">
        <v>5408</v>
      </c>
    </row>
    <row r="1992" spans="1:2" x14ac:dyDescent="0.25">
      <c r="A1992" s="62">
        <v>23152002</v>
      </c>
      <c r="B1992" s="63" t="s">
        <v>16859</v>
      </c>
    </row>
    <row r="1993" spans="1:2" x14ac:dyDescent="0.25">
      <c r="A1993" s="62">
        <v>23152101</v>
      </c>
      <c r="B1993" s="63" t="s">
        <v>11191</v>
      </c>
    </row>
    <row r="1994" spans="1:2" x14ac:dyDescent="0.25">
      <c r="A1994" s="62">
        <v>23152102</v>
      </c>
      <c r="B1994" s="63" t="s">
        <v>5683</v>
      </c>
    </row>
    <row r="1995" spans="1:2" x14ac:dyDescent="0.25">
      <c r="A1995" s="62">
        <v>23152103</v>
      </c>
      <c r="B1995" s="63" t="s">
        <v>1372</v>
      </c>
    </row>
    <row r="1996" spans="1:2" x14ac:dyDescent="0.25">
      <c r="A1996" s="62">
        <v>23152104</v>
      </c>
      <c r="B1996" s="63" t="s">
        <v>4985</v>
      </c>
    </row>
    <row r="1997" spans="1:2" x14ac:dyDescent="0.25">
      <c r="A1997" s="62">
        <v>23152201</v>
      </c>
      <c r="B1997" s="63" t="s">
        <v>9848</v>
      </c>
    </row>
    <row r="1998" spans="1:2" x14ac:dyDescent="0.25">
      <c r="A1998" s="62">
        <v>23152202</v>
      </c>
      <c r="B1998" s="63" t="s">
        <v>10134</v>
      </c>
    </row>
    <row r="1999" spans="1:2" x14ac:dyDescent="0.25">
      <c r="A1999" s="62">
        <v>23152203</v>
      </c>
      <c r="B1999" s="63" t="s">
        <v>6251</v>
      </c>
    </row>
    <row r="2000" spans="1:2" x14ac:dyDescent="0.25">
      <c r="A2000" s="62">
        <v>23152204</v>
      </c>
      <c r="B2000" s="63" t="s">
        <v>11023</v>
      </c>
    </row>
    <row r="2001" spans="1:2" x14ac:dyDescent="0.25">
      <c r="A2001" s="62">
        <v>23152205</v>
      </c>
      <c r="B2001" s="63" t="s">
        <v>1099</v>
      </c>
    </row>
    <row r="2002" spans="1:2" x14ac:dyDescent="0.25">
      <c r="A2002" s="62">
        <v>23152206</v>
      </c>
      <c r="B2002" s="63" t="s">
        <v>1157</v>
      </c>
    </row>
    <row r="2003" spans="1:2" x14ac:dyDescent="0.25">
      <c r="A2003" s="62">
        <v>23152901</v>
      </c>
      <c r="B2003" s="63" t="s">
        <v>6516</v>
      </c>
    </row>
    <row r="2004" spans="1:2" x14ac:dyDescent="0.25">
      <c r="A2004" s="62">
        <v>23152902</v>
      </c>
      <c r="B2004" s="63" t="s">
        <v>15295</v>
      </c>
    </row>
    <row r="2005" spans="1:2" x14ac:dyDescent="0.25">
      <c r="A2005" s="62">
        <v>23152903</v>
      </c>
      <c r="B2005" s="63" t="s">
        <v>18585</v>
      </c>
    </row>
    <row r="2006" spans="1:2" x14ac:dyDescent="0.25">
      <c r="A2006" s="62">
        <v>23152904</v>
      </c>
      <c r="B2006" s="63" t="s">
        <v>1317</v>
      </c>
    </row>
    <row r="2007" spans="1:2" x14ac:dyDescent="0.25">
      <c r="A2007" s="62">
        <v>23152905</v>
      </c>
      <c r="B2007" s="63" t="s">
        <v>16332</v>
      </c>
    </row>
    <row r="2008" spans="1:2" x14ac:dyDescent="0.25">
      <c r="A2008" s="62">
        <v>23152906</v>
      </c>
      <c r="B2008" s="63" t="s">
        <v>17495</v>
      </c>
    </row>
    <row r="2009" spans="1:2" x14ac:dyDescent="0.25">
      <c r="A2009" s="62">
        <v>23153001</v>
      </c>
      <c r="B2009" s="63" t="s">
        <v>7091</v>
      </c>
    </row>
    <row r="2010" spans="1:2" x14ac:dyDescent="0.25">
      <c r="A2010" s="62">
        <v>23153002</v>
      </c>
      <c r="B2010" s="63" t="s">
        <v>756</v>
      </c>
    </row>
    <row r="2011" spans="1:2" x14ac:dyDescent="0.25">
      <c r="A2011" s="62">
        <v>23153003</v>
      </c>
      <c r="B2011" s="63" t="s">
        <v>4574</v>
      </c>
    </row>
    <row r="2012" spans="1:2" x14ac:dyDescent="0.25">
      <c r="A2012" s="62">
        <v>23153004</v>
      </c>
      <c r="B2012" s="63" t="s">
        <v>7018</v>
      </c>
    </row>
    <row r="2013" spans="1:2" x14ac:dyDescent="0.25">
      <c r="A2013" s="62">
        <v>23153005</v>
      </c>
      <c r="B2013" s="63" t="s">
        <v>6425</v>
      </c>
    </row>
    <row r="2014" spans="1:2" x14ac:dyDescent="0.25">
      <c r="A2014" s="62">
        <v>23153006</v>
      </c>
      <c r="B2014" s="63" t="s">
        <v>2973</v>
      </c>
    </row>
    <row r="2015" spans="1:2" x14ac:dyDescent="0.25">
      <c r="A2015" s="62">
        <v>23153007</v>
      </c>
      <c r="B2015" s="63" t="s">
        <v>11977</v>
      </c>
    </row>
    <row r="2016" spans="1:2" x14ac:dyDescent="0.25">
      <c r="A2016" s="62">
        <v>23153008</v>
      </c>
      <c r="B2016" s="63" t="s">
        <v>17748</v>
      </c>
    </row>
    <row r="2017" spans="1:2" x14ac:dyDescent="0.25">
      <c r="A2017" s="62">
        <v>23153009</v>
      </c>
      <c r="B2017" s="63" t="s">
        <v>2194</v>
      </c>
    </row>
    <row r="2018" spans="1:2" x14ac:dyDescent="0.25">
      <c r="A2018" s="62">
        <v>23153010</v>
      </c>
      <c r="B2018" s="63" t="s">
        <v>1058</v>
      </c>
    </row>
    <row r="2019" spans="1:2" x14ac:dyDescent="0.25">
      <c r="A2019" s="62">
        <v>23153011</v>
      </c>
      <c r="B2019" s="63" t="s">
        <v>9081</v>
      </c>
    </row>
    <row r="2020" spans="1:2" x14ac:dyDescent="0.25">
      <c r="A2020" s="62">
        <v>23153012</v>
      </c>
      <c r="B2020" s="63" t="s">
        <v>10844</v>
      </c>
    </row>
    <row r="2021" spans="1:2" x14ac:dyDescent="0.25">
      <c r="A2021" s="62">
        <v>23153013</v>
      </c>
      <c r="B2021" s="63" t="s">
        <v>5763</v>
      </c>
    </row>
    <row r="2022" spans="1:2" x14ac:dyDescent="0.25">
      <c r="A2022" s="62">
        <v>23153014</v>
      </c>
      <c r="B2022" s="63" t="s">
        <v>3454</v>
      </c>
    </row>
    <row r="2023" spans="1:2" x14ac:dyDescent="0.25">
      <c r="A2023" s="62">
        <v>23153015</v>
      </c>
      <c r="B2023" s="63" t="s">
        <v>6345</v>
      </c>
    </row>
    <row r="2024" spans="1:2" x14ac:dyDescent="0.25">
      <c r="A2024" s="62">
        <v>23153016</v>
      </c>
      <c r="B2024" s="63" t="s">
        <v>8101</v>
      </c>
    </row>
    <row r="2025" spans="1:2" x14ac:dyDescent="0.25">
      <c r="A2025" s="62">
        <v>23153017</v>
      </c>
      <c r="B2025" s="63" t="s">
        <v>10852</v>
      </c>
    </row>
    <row r="2026" spans="1:2" x14ac:dyDescent="0.25">
      <c r="A2026" s="62">
        <v>23153018</v>
      </c>
      <c r="B2026" s="63" t="s">
        <v>7601</v>
      </c>
    </row>
    <row r="2027" spans="1:2" x14ac:dyDescent="0.25">
      <c r="A2027" s="62">
        <v>23153019</v>
      </c>
      <c r="B2027" s="63" t="s">
        <v>761</v>
      </c>
    </row>
    <row r="2028" spans="1:2" x14ac:dyDescent="0.25">
      <c r="A2028" s="62">
        <v>23153020</v>
      </c>
      <c r="B2028" s="63" t="s">
        <v>650</v>
      </c>
    </row>
    <row r="2029" spans="1:2" x14ac:dyDescent="0.25">
      <c r="A2029" s="62">
        <v>23153021</v>
      </c>
      <c r="B2029" s="63" t="s">
        <v>14313</v>
      </c>
    </row>
    <row r="2030" spans="1:2" x14ac:dyDescent="0.25">
      <c r="A2030" s="62">
        <v>23153022</v>
      </c>
      <c r="B2030" s="63" t="s">
        <v>17101</v>
      </c>
    </row>
    <row r="2031" spans="1:2" x14ac:dyDescent="0.25">
      <c r="A2031" s="62">
        <v>23153023</v>
      </c>
      <c r="B2031" s="63" t="s">
        <v>4828</v>
      </c>
    </row>
    <row r="2032" spans="1:2" x14ac:dyDescent="0.25">
      <c r="A2032" s="62">
        <v>23153024</v>
      </c>
      <c r="B2032" s="63" t="s">
        <v>15120</v>
      </c>
    </row>
    <row r="2033" spans="1:2" x14ac:dyDescent="0.25">
      <c r="A2033" s="62">
        <v>23153025</v>
      </c>
      <c r="B2033" s="63" t="s">
        <v>15112</v>
      </c>
    </row>
    <row r="2034" spans="1:2" x14ac:dyDescent="0.25">
      <c r="A2034" s="62">
        <v>23153026</v>
      </c>
      <c r="B2034" s="63" t="s">
        <v>10632</v>
      </c>
    </row>
    <row r="2035" spans="1:2" x14ac:dyDescent="0.25">
      <c r="A2035" s="62">
        <v>23153027</v>
      </c>
      <c r="B2035" s="63" t="s">
        <v>5688</v>
      </c>
    </row>
    <row r="2036" spans="1:2" x14ac:dyDescent="0.25">
      <c r="A2036" s="62">
        <v>23153028</v>
      </c>
      <c r="B2036" s="63" t="s">
        <v>889</v>
      </c>
    </row>
    <row r="2037" spans="1:2" x14ac:dyDescent="0.25">
      <c r="A2037" s="62">
        <v>23153029</v>
      </c>
      <c r="B2037" s="63" t="s">
        <v>733</v>
      </c>
    </row>
    <row r="2038" spans="1:2" x14ac:dyDescent="0.25">
      <c r="A2038" s="62">
        <v>23153030</v>
      </c>
      <c r="B2038" s="63" t="s">
        <v>752</v>
      </c>
    </row>
    <row r="2039" spans="1:2" x14ac:dyDescent="0.25">
      <c r="A2039" s="62">
        <v>23153031</v>
      </c>
      <c r="B2039" s="63" t="s">
        <v>3505</v>
      </c>
    </row>
    <row r="2040" spans="1:2" x14ac:dyDescent="0.25">
      <c r="A2040" s="62">
        <v>23153032</v>
      </c>
      <c r="B2040" s="63" t="s">
        <v>5086</v>
      </c>
    </row>
    <row r="2041" spans="1:2" x14ac:dyDescent="0.25">
      <c r="A2041" s="62">
        <v>23153033</v>
      </c>
      <c r="B2041" s="63" t="s">
        <v>6438</v>
      </c>
    </row>
    <row r="2042" spans="1:2" x14ac:dyDescent="0.25">
      <c r="A2042" s="62">
        <v>23153034</v>
      </c>
      <c r="B2042" s="63" t="s">
        <v>17294</v>
      </c>
    </row>
    <row r="2043" spans="1:2" x14ac:dyDescent="0.25">
      <c r="A2043" s="62">
        <v>23153035</v>
      </c>
      <c r="B2043" s="63" t="s">
        <v>4321</v>
      </c>
    </row>
    <row r="2044" spans="1:2" x14ac:dyDescent="0.25">
      <c r="A2044" s="62">
        <v>23153036</v>
      </c>
      <c r="B2044" s="63" t="s">
        <v>13916</v>
      </c>
    </row>
    <row r="2045" spans="1:2" x14ac:dyDescent="0.25">
      <c r="A2045" s="62">
        <v>23153037</v>
      </c>
      <c r="B2045" s="63" t="s">
        <v>3031</v>
      </c>
    </row>
    <row r="2046" spans="1:2" x14ac:dyDescent="0.25">
      <c r="A2046" s="62">
        <v>23153101</v>
      </c>
      <c r="B2046" s="63" t="s">
        <v>9785</v>
      </c>
    </row>
    <row r="2047" spans="1:2" x14ac:dyDescent="0.25">
      <c r="A2047" s="62">
        <v>23153102</v>
      </c>
      <c r="B2047" s="63" t="s">
        <v>1024</v>
      </c>
    </row>
    <row r="2048" spans="1:2" x14ac:dyDescent="0.25">
      <c r="A2048" s="62">
        <v>23153103</v>
      </c>
      <c r="B2048" s="63" t="s">
        <v>18502</v>
      </c>
    </row>
    <row r="2049" spans="1:2" x14ac:dyDescent="0.25">
      <c r="A2049" s="62">
        <v>23153129</v>
      </c>
      <c r="B2049" s="63" t="s">
        <v>13422</v>
      </c>
    </row>
    <row r="2050" spans="1:2" x14ac:dyDescent="0.25">
      <c r="A2050" s="62">
        <v>23153130</v>
      </c>
      <c r="B2050" s="63" t="s">
        <v>10534</v>
      </c>
    </row>
    <row r="2051" spans="1:2" x14ac:dyDescent="0.25">
      <c r="A2051" s="62">
        <v>23153131</v>
      </c>
      <c r="B2051" s="63" t="s">
        <v>578</v>
      </c>
    </row>
    <row r="2052" spans="1:2" x14ac:dyDescent="0.25">
      <c r="A2052" s="62">
        <v>23153132</v>
      </c>
      <c r="B2052" s="63" t="s">
        <v>1067</v>
      </c>
    </row>
    <row r="2053" spans="1:2" x14ac:dyDescent="0.25">
      <c r="A2053" s="62">
        <v>23153133</v>
      </c>
      <c r="B2053" s="63" t="s">
        <v>18578</v>
      </c>
    </row>
    <row r="2054" spans="1:2" x14ac:dyDescent="0.25">
      <c r="A2054" s="62">
        <v>23153134</v>
      </c>
      <c r="B2054" s="63" t="s">
        <v>479</v>
      </c>
    </row>
    <row r="2055" spans="1:2" x14ac:dyDescent="0.25">
      <c r="A2055" s="62">
        <v>23153135</v>
      </c>
      <c r="B2055" s="63" t="s">
        <v>16491</v>
      </c>
    </row>
    <row r="2056" spans="1:2" x14ac:dyDescent="0.25">
      <c r="A2056" s="62">
        <v>23153136</v>
      </c>
      <c r="B2056" s="63" t="s">
        <v>7400</v>
      </c>
    </row>
    <row r="2057" spans="1:2" x14ac:dyDescent="0.25">
      <c r="A2057" s="62">
        <v>23153137</v>
      </c>
      <c r="B2057" s="63" t="s">
        <v>4661</v>
      </c>
    </row>
    <row r="2058" spans="1:2" x14ac:dyDescent="0.25">
      <c r="A2058" s="62">
        <v>23153138</v>
      </c>
      <c r="B2058" s="63" t="s">
        <v>310</v>
      </c>
    </row>
    <row r="2059" spans="1:2" x14ac:dyDescent="0.25">
      <c r="A2059" s="62">
        <v>23153139</v>
      </c>
      <c r="B2059" s="63" t="s">
        <v>14844</v>
      </c>
    </row>
    <row r="2060" spans="1:2" x14ac:dyDescent="0.25">
      <c r="A2060" s="62">
        <v>23153140</v>
      </c>
      <c r="B2060" s="63" t="s">
        <v>10906</v>
      </c>
    </row>
    <row r="2061" spans="1:2" x14ac:dyDescent="0.25">
      <c r="A2061" s="62">
        <v>23153201</v>
      </c>
      <c r="B2061" s="63" t="s">
        <v>10342</v>
      </c>
    </row>
    <row r="2062" spans="1:2" x14ac:dyDescent="0.25">
      <c r="A2062" s="62">
        <v>23153202</v>
      </c>
      <c r="B2062" s="63" t="s">
        <v>11817</v>
      </c>
    </row>
    <row r="2063" spans="1:2" x14ac:dyDescent="0.25">
      <c r="A2063" s="62">
        <v>23153203</v>
      </c>
      <c r="B2063" s="63" t="s">
        <v>18508</v>
      </c>
    </row>
    <row r="2064" spans="1:2" x14ac:dyDescent="0.25">
      <c r="A2064" s="62">
        <v>23153204</v>
      </c>
      <c r="B2064" s="63" t="s">
        <v>9531</v>
      </c>
    </row>
    <row r="2065" spans="1:2" x14ac:dyDescent="0.25">
      <c r="A2065" s="62">
        <v>23153301</v>
      </c>
      <c r="B2065" s="63" t="s">
        <v>17763</v>
      </c>
    </row>
    <row r="2066" spans="1:2" x14ac:dyDescent="0.25">
      <c r="A2066" s="62">
        <v>23153302</v>
      </c>
      <c r="B2066" s="63" t="s">
        <v>4699</v>
      </c>
    </row>
    <row r="2067" spans="1:2" x14ac:dyDescent="0.25">
      <c r="A2067" s="62">
        <v>23153303</v>
      </c>
      <c r="B2067" s="63" t="s">
        <v>7737</v>
      </c>
    </row>
    <row r="2068" spans="1:2" x14ac:dyDescent="0.25">
      <c r="A2068" s="62">
        <v>23153305</v>
      </c>
      <c r="B2068" s="63" t="s">
        <v>3828</v>
      </c>
    </row>
    <row r="2069" spans="1:2" x14ac:dyDescent="0.25">
      <c r="A2069" s="62">
        <v>23153306</v>
      </c>
      <c r="B2069" s="63" t="s">
        <v>7491</v>
      </c>
    </row>
    <row r="2070" spans="1:2" x14ac:dyDescent="0.25">
      <c r="A2070" s="62">
        <v>23153307</v>
      </c>
      <c r="B2070" s="63" t="s">
        <v>14787</v>
      </c>
    </row>
    <row r="2071" spans="1:2" x14ac:dyDescent="0.25">
      <c r="A2071" s="62">
        <v>23153308</v>
      </c>
      <c r="B2071" s="63" t="s">
        <v>13699</v>
      </c>
    </row>
    <row r="2072" spans="1:2" x14ac:dyDescent="0.25">
      <c r="A2072" s="62">
        <v>23153309</v>
      </c>
      <c r="B2072" s="63" t="s">
        <v>278</v>
      </c>
    </row>
    <row r="2073" spans="1:2" x14ac:dyDescent="0.25">
      <c r="A2073" s="62">
        <v>23153310</v>
      </c>
      <c r="B2073" s="63" t="s">
        <v>13350</v>
      </c>
    </row>
    <row r="2074" spans="1:2" x14ac:dyDescent="0.25">
      <c r="A2074" s="62">
        <v>23153311</v>
      </c>
      <c r="B2074" s="63" t="s">
        <v>7695</v>
      </c>
    </row>
    <row r="2075" spans="1:2" x14ac:dyDescent="0.25">
      <c r="A2075" s="62">
        <v>23153312</v>
      </c>
      <c r="B2075" s="63" t="s">
        <v>17288</v>
      </c>
    </row>
    <row r="2076" spans="1:2" x14ac:dyDescent="0.25">
      <c r="A2076" s="62">
        <v>23153313</v>
      </c>
      <c r="B2076" s="63" t="s">
        <v>6854</v>
      </c>
    </row>
    <row r="2077" spans="1:2" x14ac:dyDescent="0.25">
      <c r="A2077" s="62">
        <v>23153401</v>
      </c>
      <c r="B2077" s="63" t="s">
        <v>15728</v>
      </c>
    </row>
    <row r="2078" spans="1:2" x14ac:dyDescent="0.25">
      <c r="A2078" s="62">
        <v>23153402</v>
      </c>
      <c r="B2078" s="63" t="s">
        <v>18710</v>
      </c>
    </row>
    <row r="2079" spans="1:2" x14ac:dyDescent="0.25">
      <c r="A2079" s="62">
        <v>23153403</v>
      </c>
      <c r="B2079" s="63" t="s">
        <v>2079</v>
      </c>
    </row>
    <row r="2080" spans="1:2" x14ac:dyDescent="0.25">
      <c r="A2080" s="62">
        <v>23153404</v>
      </c>
      <c r="B2080" s="63" t="s">
        <v>134</v>
      </c>
    </row>
    <row r="2081" spans="1:2" x14ac:dyDescent="0.25">
      <c r="A2081" s="62">
        <v>23153405</v>
      </c>
      <c r="B2081" s="63" t="s">
        <v>2599</v>
      </c>
    </row>
    <row r="2082" spans="1:2" x14ac:dyDescent="0.25">
      <c r="A2082" s="62">
        <v>23153406</v>
      </c>
      <c r="B2082" s="63" t="s">
        <v>18123</v>
      </c>
    </row>
    <row r="2083" spans="1:2" x14ac:dyDescent="0.25">
      <c r="A2083" s="62">
        <v>23153407</v>
      </c>
      <c r="B2083" s="63" t="s">
        <v>6768</v>
      </c>
    </row>
    <row r="2084" spans="1:2" x14ac:dyDescent="0.25">
      <c r="A2084" s="62">
        <v>23153408</v>
      </c>
      <c r="B2084" s="63" t="s">
        <v>18223</v>
      </c>
    </row>
    <row r="2085" spans="1:2" x14ac:dyDescent="0.25">
      <c r="A2085" s="62">
        <v>23153409</v>
      </c>
      <c r="B2085" s="63" t="s">
        <v>6519</v>
      </c>
    </row>
    <row r="2086" spans="1:2" x14ac:dyDescent="0.25">
      <c r="A2086" s="62">
        <v>23153410</v>
      </c>
      <c r="B2086" s="63" t="s">
        <v>16113</v>
      </c>
    </row>
    <row r="2087" spans="1:2" x14ac:dyDescent="0.25">
      <c r="A2087" s="62">
        <v>23153411</v>
      </c>
      <c r="B2087" s="63" t="s">
        <v>10650</v>
      </c>
    </row>
    <row r="2088" spans="1:2" x14ac:dyDescent="0.25">
      <c r="A2088" s="62">
        <v>23153412</v>
      </c>
      <c r="B2088" s="63" t="s">
        <v>5295</v>
      </c>
    </row>
    <row r="2089" spans="1:2" x14ac:dyDescent="0.25">
      <c r="A2089" s="62">
        <v>23153413</v>
      </c>
      <c r="B2089" s="63" t="s">
        <v>3893</v>
      </c>
    </row>
    <row r="2090" spans="1:2" x14ac:dyDescent="0.25">
      <c r="A2090" s="62">
        <v>23153414</v>
      </c>
      <c r="B2090" s="63" t="s">
        <v>7094</v>
      </c>
    </row>
    <row r="2091" spans="1:2" x14ac:dyDescent="0.25">
      <c r="A2091" s="62">
        <v>23153415</v>
      </c>
      <c r="B2091" s="63" t="s">
        <v>17715</v>
      </c>
    </row>
    <row r="2092" spans="1:2" x14ac:dyDescent="0.25">
      <c r="A2092" s="62">
        <v>23153416</v>
      </c>
      <c r="B2092" s="63" t="s">
        <v>5881</v>
      </c>
    </row>
    <row r="2093" spans="1:2" x14ac:dyDescent="0.25">
      <c r="A2093" s="62">
        <v>23153417</v>
      </c>
      <c r="B2093" s="63" t="s">
        <v>5294</v>
      </c>
    </row>
    <row r="2094" spans="1:2" x14ac:dyDescent="0.25">
      <c r="A2094" s="62">
        <v>23153501</v>
      </c>
      <c r="B2094" s="63" t="s">
        <v>2329</v>
      </c>
    </row>
    <row r="2095" spans="1:2" x14ac:dyDescent="0.25">
      <c r="A2095" s="62">
        <v>23153502</v>
      </c>
      <c r="B2095" s="63" t="s">
        <v>12101</v>
      </c>
    </row>
    <row r="2096" spans="1:2" x14ac:dyDescent="0.25">
      <c r="A2096" s="62">
        <v>23153503</v>
      </c>
      <c r="B2096" s="63" t="s">
        <v>3169</v>
      </c>
    </row>
    <row r="2097" spans="1:2" x14ac:dyDescent="0.25">
      <c r="A2097" s="62">
        <v>23153504</v>
      </c>
      <c r="B2097" s="63" t="s">
        <v>18675</v>
      </c>
    </row>
    <row r="2098" spans="1:2" x14ac:dyDescent="0.25">
      <c r="A2098" s="62">
        <v>23153505</v>
      </c>
      <c r="B2098" s="63" t="s">
        <v>12823</v>
      </c>
    </row>
    <row r="2099" spans="1:2" x14ac:dyDescent="0.25">
      <c r="A2099" s="62">
        <v>23153506</v>
      </c>
      <c r="B2099" s="63" t="s">
        <v>883</v>
      </c>
    </row>
    <row r="2100" spans="1:2" x14ac:dyDescent="0.25">
      <c r="A2100" s="62">
        <v>23153507</v>
      </c>
      <c r="B2100" s="63" t="s">
        <v>14606</v>
      </c>
    </row>
    <row r="2101" spans="1:2" x14ac:dyDescent="0.25">
      <c r="A2101" s="62">
        <v>23153508</v>
      </c>
      <c r="B2101" s="63" t="s">
        <v>11326</v>
      </c>
    </row>
    <row r="2102" spans="1:2" x14ac:dyDescent="0.25">
      <c r="A2102" s="62">
        <v>23161501</v>
      </c>
      <c r="B2102" s="63" t="s">
        <v>15139</v>
      </c>
    </row>
    <row r="2103" spans="1:2" x14ac:dyDescent="0.25">
      <c r="A2103" s="62">
        <v>23161502</v>
      </c>
      <c r="B2103" s="63" t="s">
        <v>8097</v>
      </c>
    </row>
    <row r="2104" spans="1:2" x14ac:dyDescent="0.25">
      <c r="A2104" s="62">
        <v>23161503</v>
      </c>
      <c r="B2104" s="63" t="s">
        <v>5806</v>
      </c>
    </row>
    <row r="2105" spans="1:2" x14ac:dyDescent="0.25">
      <c r="A2105" s="62">
        <v>23161504</v>
      </c>
      <c r="B2105" s="63" t="s">
        <v>3112</v>
      </c>
    </row>
    <row r="2106" spans="1:2" x14ac:dyDescent="0.25">
      <c r="A2106" s="62">
        <v>23161506</v>
      </c>
      <c r="B2106" s="63" t="s">
        <v>10689</v>
      </c>
    </row>
    <row r="2107" spans="1:2" x14ac:dyDescent="0.25">
      <c r="A2107" s="62">
        <v>23161507</v>
      </c>
      <c r="B2107" s="63" t="s">
        <v>14953</v>
      </c>
    </row>
    <row r="2108" spans="1:2" x14ac:dyDescent="0.25">
      <c r="A2108" s="62">
        <v>23161508</v>
      </c>
      <c r="B2108" s="63" t="s">
        <v>17653</v>
      </c>
    </row>
    <row r="2109" spans="1:2" x14ac:dyDescent="0.25">
      <c r="A2109" s="62">
        <v>23161509</v>
      </c>
      <c r="B2109" s="63" t="s">
        <v>1459</v>
      </c>
    </row>
    <row r="2110" spans="1:2" x14ac:dyDescent="0.25">
      <c r="A2110" s="62">
        <v>23161510</v>
      </c>
      <c r="B2110" s="63" t="s">
        <v>11973</v>
      </c>
    </row>
    <row r="2111" spans="1:2" x14ac:dyDescent="0.25">
      <c r="A2111" s="62">
        <v>23161511</v>
      </c>
      <c r="B2111" s="63" t="s">
        <v>2537</v>
      </c>
    </row>
    <row r="2112" spans="1:2" x14ac:dyDescent="0.25">
      <c r="A2112" s="62">
        <v>23161512</v>
      </c>
      <c r="B2112" s="63" t="s">
        <v>12577</v>
      </c>
    </row>
    <row r="2113" spans="1:2" x14ac:dyDescent="0.25">
      <c r="A2113" s="62">
        <v>23161513</v>
      </c>
      <c r="B2113" s="63" t="s">
        <v>11641</v>
      </c>
    </row>
    <row r="2114" spans="1:2" x14ac:dyDescent="0.25">
      <c r="A2114" s="62">
        <v>23161514</v>
      </c>
      <c r="B2114" s="63" t="s">
        <v>18696</v>
      </c>
    </row>
    <row r="2115" spans="1:2" x14ac:dyDescent="0.25">
      <c r="A2115" s="62">
        <v>23161515</v>
      </c>
      <c r="B2115" s="63" t="s">
        <v>8579</v>
      </c>
    </row>
    <row r="2116" spans="1:2" x14ac:dyDescent="0.25">
      <c r="A2116" s="62">
        <v>23161601</v>
      </c>
      <c r="B2116" s="63" t="s">
        <v>15139</v>
      </c>
    </row>
    <row r="2117" spans="1:2" x14ac:dyDescent="0.25">
      <c r="A2117" s="62">
        <v>23161602</v>
      </c>
      <c r="B2117" s="63" t="s">
        <v>17817</v>
      </c>
    </row>
    <row r="2118" spans="1:2" x14ac:dyDescent="0.25">
      <c r="A2118" s="62">
        <v>23161603</v>
      </c>
      <c r="B2118" s="63" t="s">
        <v>4115</v>
      </c>
    </row>
    <row r="2119" spans="1:2" x14ac:dyDescent="0.25">
      <c r="A2119" s="62">
        <v>23161605</v>
      </c>
      <c r="B2119" s="63" t="s">
        <v>8298</v>
      </c>
    </row>
    <row r="2120" spans="1:2" x14ac:dyDescent="0.25">
      <c r="A2120" s="62">
        <v>23161606</v>
      </c>
      <c r="B2120" s="63" t="s">
        <v>11273</v>
      </c>
    </row>
    <row r="2121" spans="1:2" x14ac:dyDescent="0.25">
      <c r="A2121" s="62">
        <v>23161607</v>
      </c>
      <c r="B2121" s="63" t="s">
        <v>6036</v>
      </c>
    </row>
    <row r="2122" spans="1:2" x14ac:dyDescent="0.25">
      <c r="A2122" s="62">
        <v>23161608</v>
      </c>
      <c r="B2122" s="63" t="s">
        <v>10147</v>
      </c>
    </row>
    <row r="2123" spans="1:2" x14ac:dyDescent="0.25">
      <c r="A2123" s="62">
        <v>23171501</v>
      </c>
      <c r="B2123" s="63" t="s">
        <v>13402</v>
      </c>
    </row>
    <row r="2124" spans="1:2" x14ac:dyDescent="0.25">
      <c r="A2124" s="62">
        <v>23171502</v>
      </c>
      <c r="B2124" s="63" t="s">
        <v>1921</v>
      </c>
    </row>
    <row r="2125" spans="1:2" x14ac:dyDescent="0.25">
      <c r="A2125" s="62">
        <v>23171504</v>
      </c>
      <c r="B2125" s="63" t="s">
        <v>4752</v>
      </c>
    </row>
    <row r="2126" spans="1:2" x14ac:dyDescent="0.25">
      <c r="A2126" s="62">
        <v>23171505</v>
      </c>
      <c r="B2126" s="63" t="s">
        <v>15080</v>
      </c>
    </row>
    <row r="2127" spans="1:2" x14ac:dyDescent="0.25">
      <c r="A2127" s="62">
        <v>23171506</v>
      </c>
      <c r="B2127" s="63" t="s">
        <v>2368</v>
      </c>
    </row>
    <row r="2128" spans="1:2" x14ac:dyDescent="0.25">
      <c r="A2128" s="62">
        <v>23171507</v>
      </c>
      <c r="B2128" s="63" t="s">
        <v>17720</v>
      </c>
    </row>
    <row r="2129" spans="1:2" x14ac:dyDescent="0.25">
      <c r="A2129" s="62">
        <v>23171508</v>
      </c>
      <c r="B2129" s="63" t="s">
        <v>7801</v>
      </c>
    </row>
    <row r="2130" spans="1:2" x14ac:dyDescent="0.25">
      <c r="A2130" s="62">
        <v>23171509</v>
      </c>
      <c r="B2130" s="63" t="s">
        <v>8604</v>
      </c>
    </row>
    <row r="2131" spans="1:2" x14ac:dyDescent="0.25">
      <c r="A2131" s="62">
        <v>23171510</v>
      </c>
      <c r="B2131" s="63" t="s">
        <v>523</v>
      </c>
    </row>
    <row r="2132" spans="1:2" x14ac:dyDescent="0.25">
      <c r="A2132" s="62">
        <v>23171511</v>
      </c>
      <c r="B2132" s="63" t="s">
        <v>9477</v>
      </c>
    </row>
    <row r="2133" spans="1:2" x14ac:dyDescent="0.25">
      <c r="A2133" s="62">
        <v>23171512</v>
      </c>
      <c r="B2133" s="63" t="s">
        <v>10571</v>
      </c>
    </row>
    <row r="2134" spans="1:2" x14ac:dyDescent="0.25">
      <c r="A2134" s="62">
        <v>23171513</v>
      </c>
      <c r="B2134" s="63" t="s">
        <v>5939</v>
      </c>
    </row>
    <row r="2135" spans="1:2" x14ac:dyDescent="0.25">
      <c r="A2135" s="62">
        <v>23171514</v>
      </c>
      <c r="B2135" s="63" t="s">
        <v>8448</v>
      </c>
    </row>
    <row r="2136" spans="1:2" x14ac:dyDescent="0.25">
      <c r="A2136" s="62">
        <v>23171515</v>
      </c>
      <c r="B2136" s="63" t="s">
        <v>374</v>
      </c>
    </row>
    <row r="2137" spans="1:2" x14ac:dyDescent="0.25">
      <c r="A2137" s="62">
        <v>23171517</v>
      </c>
      <c r="B2137" s="63" t="s">
        <v>4752</v>
      </c>
    </row>
    <row r="2138" spans="1:2" x14ac:dyDescent="0.25">
      <c r="A2138" s="62">
        <v>23171518</v>
      </c>
      <c r="B2138" s="63" t="s">
        <v>6826</v>
      </c>
    </row>
    <row r="2139" spans="1:2" x14ac:dyDescent="0.25">
      <c r="A2139" s="62">
        <v>23171519</v>
      </c>
      <c r="B2139" s="63" t="s">
        <v>15872</v>
      </c>
    </row>
    <row r="2140" spans="1:2" x14ac:dyDescent="0.25">
      <c r="A2140" s="62">
        <v>23171520</v>
      </c>
      <c r="B2140" s="63" t="s">
        <v>7457</v>
      </c>
    </row>
    <row r="2141" spans="1:2" x14ac:dyDescent="0.25">
      <c r="A2141" s="62">
        <v>23171521</v>
      </c>
      <c r="B2141" s="63" t="s">
        <v>13409</v>
      </c>
    </row>
    <row r="2142" spans="1:2" x14ac:dyDescent="0.25">
      <c r="A2142" s="62">
        <v>23171522</v>
      </c>
      <c r="B2142" s="63" t="s">
        <v>15974</v>
      </c>
    </row>
    <row r="2143" spans="1:2" x14ac:dyDescent="0.25">
      <c r="A2143" s="62">
        <v>23171523</v>
      </c>
      <c r="B2143" s="63" t="s">
        <v>7387</v>
      </c>
    </row>
    <row r="2144" spans="1:2" x14ac:dyDescent="0.25">
      <c r="A2144" s="62">
        <v>23171524</v>
      </c>
      <c r="B2144" s="63" t="s">
        <v>10221</v>
      </c>
    </row>
    <row r="2145" spans="1:2" x14ac:dyDescent="0.25">
      <c r="A2145" s="62">
        <v>23171525</v>
      </c>
      <c r="B2145" s="63" t="s">
        <v>17801</v>
      </c>
    </row>
    <row r="2146" spans="1:2" x14ac:dyDescent="0.25">
      <c r="A2146" s="62">
        <v>23171526</v>
      </c>
      <c r="B2146" s="63" t="s">
        <v>6303</v>
      </c>
    </row>
    <row r="2147" spans="1:2" x14ac:dyDescent="0.25">
      <c r="A2147" s="62">
        <v>23171527</v>
      </c>
      <c r="B2147" s="63" t="s">
        <v>5481</v>
      </c>
    </row>
    <row r="2148" spans="1:2" x14ac:dyDescent="0.25">
      <c r="A2148" s="62">
        <v>23171528</v>
      </c>
      <c r="B2148" s="63" t="s">
        <v>16744</v>
      </c>
    </row>
    <row r="2149" spans="1:2" x14ac:dyDescent="0.25">
      <c r="A2149" s="62">
        <v>23171529</v>
      </c>
      <c r="B2149" s="63" t="s">
        <v>5807</v>
      </c>
    </row>
    <row r="2150" spans="1:2" x14ac:dyDescent="0.25">
      <c r="A2150" s="62">
        <v>23171530</v>
      </c>
      <c r="B2150" s="63" t="s">
        <v>17605</v>
      </c>
    </row>
    <row r="2151" spans="1:2" x14ac:dyDescent="0.25">
      <c r="A2151" s="62">
        <v>23171531</v>
      </c>
      <c r="B2151" s="63" t="s">
        <v>10316</v>
      </c>
    </row>
    <row r="2152" spans="1:2" x14ac:dyDescent="0.25">
      <c r="A2152" s="62">
        <v>23171532</v>
      </c>
      <c r="B2152" s="63" t="s">
        <v>6738</v>
      </c>
    </row>
    <row r="2153" spans="1:2" x14ac:dyDescent="0.25">
      <c r="A2153" s="62">
        <v>23171533</v>
      </c>
      <c r="B2153" s="63" t="s">
        <v>13599</v>
      </c>
    </row>
    <row r="2154" spans="1:2" x14ac:dyDescent="0.25">
      <c r="A2154" s="62">
        <v>23171534</v>
      </c>
      <c r="B2154" s="63" t="s">
        <v>1684</v>
      </c>
    </row>
    <row r="2155" spans="1:2" x14ac:dyDescent="0.25">
      <c r="A2155" s="62">
        <v>23171535</v>
      </c>
      <c r="B2155" s="63" t="s">
        <v>4820</v>
      </c>
    </row>
    <row r="2156" spans="1:2" x14ac:dyDescent="0.25">
      <c r="A2156" s="62">
        <v>23171536</v>
      </c>
      <c r="B2156" s="63" t="s">
        <v>15783</v>
      </c>
    </row>
    <row r="2157" spans="1:2" x14ac:dyDescent="0.25">
      <c r="A2157" s="62">
        <v>23171537</v>
      </c>
      <c r="B2157" s="63" t="s">
        <v>17355</v>
      </c>
    </row>
    <row r="2158" spans="1:2" x14ac:dyDescent="0.25">
      <c r="A2158" s="62">
        <v>23171538</v>
      </c>
      <c r="B2158" s="63" t="s">
        <v>15142</v>
      </c>
    </row>
    <row r="2159" spans="1:2" x14ac:dyDescent="0.25">
      <c r="A2159" s="62">
        <v>23171539</v>
      </c>
      <c r="B2159" s="63" t="s">
        <v>1433</v>
      </c>
    </row>
    <row r="2160" spans="1:2" x14ac:dyDescent="0.25">
      <c r="A2160" s="62">
        <v>23171540</v>
      </c>
      <c r="B2160" s="63" t="s">
        <v>1901</v>
      </c>
    </row>
    <row r="2161" spans="1:2" x14ac:dyDescent="0.25">
      <c r="A2161" s="62">
        <v>23171541</v>
      </c>
      <c r="B2161" s="63" t="s">
        <v>35</v>
      </c>
    </row>
    <row r="2162" spans="1:2" x14ac:dyDescent="0.25">
      <c r="A2162" s="62">
        <v>23171602</v>
      </c>
      <c r="B2162" s="63" t="s">
        <v>16028</v>
      </c>
    </row>
    <row r="2163" spans="1:2" x14ac:dyDescent="0.25">
      <c r="A2163" s="62">
        <v>23171603</v>
      </c>
      <c r="B2163" s="63" t="s">
        <v>12166</v>
      </c>
    </row>
    <row r="2164" spans="1:2" x14ac:dyDescent="0.25">
      <c r="A2164" s="62">
        <v>23171604</v>
      </c>
      <c r="B2164" s="63" t="s">
        <v>15000</v>
      </c>
    </row>
    <row r="2165" spans="1:2" x14ac:dyDescent="0.25">
      <c r="A2165" s="62">
        <v>23171605</v>
      </c>
      <c r="B2165" s="63" t="s">
        <v>16830</v>
      </c>
    </row>
    <row r="2166" spans="1:2" x14ac:dyDescent="0.25">
      <c r="A2166" s="62">
        <v>23171606</v>
      </c>
      <c r="B2166" s="63" t="s">
        <v>14472</v>
      </c>
    </row>
    <row r="2167" spans="1:2" x14ac:dyDescent="0.25">
      <c r="A2167" s="62">
        <v>23171607</v>
      </c>
      <c r="B2167" s="63" t="s">
        <v>11435</v>
      </c>
    </row>
    <row r="2168" spans="1:2" x14ac:dyDescent="0.25">
      <c r="A2168" s="62">
        <v>23171608</v>
      </c>
      <c r="B2168" s="63" t="s">
        <v>5039</v>
      </c>
    </row>
    <row r="2169" spans="1:2" x14ac:dyDescent="0.25">
      <c r="A2169" s="62">
        <v>23171609</v>
      </c>
      <c r="B2169" s="63" t="s">
        <v>5423</v>
      </c>
    </row>
    <row r="2170" spans="1:2" x14ac:dyDescent="0.25">
      <c r="A2170" s="62">
        <v>23171610</v>
      </c>
      <c r="B2170" s="63" t="s">
        <v>16682</v>
      </c>
    </row>
    <row r="2171" spans="1:2" x14ac:dyDescent="0.25">
      <c r="A2171" s="62">
        <v>23171611</v>
      </c>
      <c r="B2171" s="63" t="s">
        <v>11140</v>
      </c>
    </row>
    <row r="2172" spans="1:2" x14ac:dyDescent="0.25">
      <c r="A2172" s="62">
        <v>23171612</v>
      </c>
      <c r="B2172" s="63" t="s">
        <v>6825</v>
      </c>
    </row>
    <row r="2173" spans="1:2" x14ac:dyDescent="0.25">
      <c r="A2173" s="62">
        <v>23171613</v>
      </c>
      <c r="B2173" s="63" t="s">
        <v>6273</v>
      </c>
    </row>
    <row r="2174" spans="1:2" x14ac:dyDescent="0.25">
      <c r="A2174" s="62">
        <v>23171614</v>
      </c>
      <c r="B2174" s="63" t="s">
        <v>14694</v>
      </c>
    </row>
    <row r="2175" spans="1:2" x14ac:dyDescent="0.25">
      <c r="A2175" s="62">
        <v>23171615</v>
      </c>
      <c r="B2175" s="63" t="s">
        <v>11344</v>
      </c>
    </row>
    <row r="2176" spans="1:2" x14ac:dyDescent="0.25">
      <c r="A2176" s="62">
        <v>23171616</v>
      </c>
      <c r="B2176" s="63" t="s">
        <v>352</v>
      </c>
    </row>
    <row r="2177" spans="1:2" x14ac:dyDescent="0.25">
      <c r="A2177" s="62">
        <v>23171617</v>
      </c>
      <c r="B2177" s="63" t="s">
        <v>18474</v>
      </c>
    </row>
    <row r="2178" spans="1:2" x14ac:dyDescent="0.25">
      <c r="A2178" s="62">
        <v>23171618</v>
      </c>
      <c r="B2178" s="63" t="s">
        <v>106</v>
      </c>
    </row>
    <row r="2179" spans="1:2" x14ac:dyDescent="0.25">
      <c r="A2179" s="62">
        <v>23171619</v>
      </c>
      <c r="B2179" s="63" t="s">
        <v>9186</v>
      </c>
    </row>
    <row r="2180" spans="1:2" x14ac:dyDescent="0.25">
      <c r="A2180" s="62">
        <v>23171620</v>
      </c>
      <c r="B2180" s="63" t="s">
        <v>17114</v>
      </c>
    </row>
    <row r="2181" spans="1:2" x14ac:dyDescent="0.25">
      <c r="A2181" s="62">
        <v>23171621</v>
      </c>
      <c r="B2181" s="63" t="s">
        <v>10614</v>
      </c>
    </row>
    <row r="2182" spans="1:2" x14ac:dyDescent="0.25">
      <c r="A2182" s="62">
        <v>23171622</v>
      </c>
      <c r="B2182" s="63" t="s">
        <v>16883</v>
      </c>
    </row>
    <row r="2183" spans="1:2" x14ac:dyDescent="0.25">
      <c r="A2183" s="62">
        <v>23171623</v>
      </c>
      <c r="B2183" s="63" t="s">
        <v>16374</v>
      </c>
    </row>
    <row r="2184" spans="1:2" x14ac:dyDescent="0.25">
      <c r="A2184" s="62">
        <v>23171701</v>
      </c>
      <c r="B2184" s="63" t="s">
        <v>3023</v>
      </c>
    </row>
    <row r="2185" spans="1:2" x14ac:dyDescent="0.25">
      <c r="A2185" s="62">
        <v>23171702</v>
      </c>
      <c r="B2185" s="63" t="s">
        <v>1497</v>
      </c>
    </row>
    <row r="2186" spans="1:2" x14ac:dyDescent="0.25">
      <c r="A2186" s="62">
        <v>23171703</v>
      </c>
      <c r="B2186" s="63" t="s">
        <v>2653</v>
      </c>
    </row>
    <row r="2187" spans="1:2" x14ac:dyDescent="0.25">
      <c r="A2187" s="62">
        <v>23171704</v>
      </c>
      <c r="B2187" s="63" t="s">
        <v>14708</v>
      </c>
    </row>
    <row r="2188" spans="1:2" x14ac:dyDescent="0.25">
      <c r="A2188" s="62">
        <v>23171705</v>
      </c>
      <c r="B2188" s="63" t="s">
        <v>5541</v>
      </c>
    </row>
    <row r="2189" spans="1:2" x14ac:dyDescent="0.25">
      <c r="A2189" s="62">
        <v>23171706</v>
      </c>
      <c r="B2189" s="63" t="s">
        <v>15186</v>
      </c>
    </row>
    <row r="2190" spans="1:2" x14ac:dyDescent="0.25">
      <c r="A2190" s="62">
        <v>23171707</v>
      </c>
      <c r="B2190" s="63" t="s">
        <v>9213</v>
      </c>
    </row>
    <row r="2191" spans="1:2" x14ac:dyDescent="0.25">
      <c r="A2191" s="62">
        <v>23171708</v>
      </c>
      <c r="B2191" s="63" t="s">
        <v>14782</v>
      </c>
    </row>
    <row r="2192" spans="1:2" x14ac:dyDescent="0.25">
      <c r="A2192" s="62">
        <v>23171801</v>
      </c>
      <c r="B2192" s="63" t="s">
        <v>5111</v>
      </c>
    </row>
    <row r="2193" spans="1:2" x14ac:dyDescent="0.25">
      <c r="A2193" s="62">
        <v>23171802</v>
      </c>
      <c r="B2193" s="63" t="s">
        <v>5553</v>
      </c>
    </row>
    <row r="2194" spans="1:2" x14ac:dyDescent="0.25">
      <c r="A2194" s="62">
        <v>23171803</v>
      </c>
      <c r="B2194" s="63" t="s">
        <v>9949</v>
      </c>
    </row>
    <row r="2195" spans="1:2" x14ac:dyDescent="0.25">
      <c r="A2195" s="62">
        <v>23171804</v>
      </c>
      <c r="B2195" s="63" t="s">
        <v>14702</v>
      </c>
    </row>
    <row r="2196" spans="1:2" x14ac:dyDescent="0.25">
      <c r="A2196" s="62">
        <v>23171805</v>
      </c>
      <c r="B2196" s="63" t="s">
        <v>6428</v>
      </c>
    </row>
    <row r="2197" spans="1:2" x14ac:dyDescent="0.25">
      <c r="A2197" s="62">
        <v>23171806</v>
      </c>
      <c r="B2197" s="63" t="s">
        <v>1456</v>
      </c>
    </row>
    <row r="2198" spans="1:2" x14ac:dyDescent="0.25">
      <c r="A2198" s="62">
        <v>23171901</v>
      </c>
      <c r="B2198" s="63" t="s">
        <v>11139</v>
      </c>
    </row>
    <row r="2199" spans="1:2" x14ac:dyDescent="0.25">
      <c r="A2199" s="62">
        <v>23171902</v>
      </c>
      <c r="B2199" s="63" t="s">
        <v>15020</v>
      </c>
    </row>
    <row r="2200" spans="1:2" x14ac:dyDescent="0.25">
      <c r="A2200" s="62">
        <v>23171903</v>
      </c>
      <c r="B2200" s="63" t="s">
        <v>144</v>
      </c>
    </row>
    <row r="2201" spans="1:2" x14ac:dyDescent="0.25">
      <c r="A2201" s="62">
        <v>23171904</v>
      </c>
      <c r="B2201" s="63" t="s">
        <v>18522</v>
      </c>
    </row>
    <row r="2202" spans="1:2" x14ac:dyDescent="0.25">
      <c r="A2202" s="62">
        <v>23171905</v>
      </c>
      <c r="B2202" s="63" t="s">
        <v>9766</v>
      </c>
    </row>
    <row r="2203" spans="1:2" x14ac:dyDescent="0.25">
      <c r="A2203" s="62">
        <v>23171906</v>
      </c>
      <c r="B2203" s="63" t="s">
        <v>1681</v>
      </c>
    </row>
    <row r="2204" spans="1:2" x14ac:dyDescent="0.25">
      <c r="A2204" s="62">
        <v>23172001</v>
      </c>
      <c r="B2204" s="63" t="s">
        <v>10805</v>
      </c>
    </row>
    <row r="2205" spans="1:2" x14ac:dyDescent="0.25">
      <c r="A2205" s="62">
        <v>23172002</v>
      </c>
      <c r="B2205" s="63" t="s">
        <v>2022</v>
      </c>
    </row>
    <row r="2206" spans="1:2" x14ac:dyDescent="0.25">
      <c r="A2206" s="62">
        <v>23172003</v>
      </c>
      <c r="B2206" s="63" t="s">
        <v>14455</v>
      </c>
    </row>
    <row r="2207" spans="1:2" x14ac:dyDescent="0.25">
      <c r="A2207" s="62">
        <v>23172005</v>
      </c>
      <c r="B2207" s="63" t="s">
        <v>10078</v>
      </c>
    </row>
    <row r="2208" spans="1:2" x14ac:dyDescent="0.25">
      <c r="A2208" s="62">
        <v>23172006</v>
      </c>
      <c r="B2208" s="63" t="s">
        <v>1380</v>
      </c>
    </row>
    <row r="2209" spans="1:2" x14ac:dyDescent="0.25">
      <c r="A2209" s="62">
        <v>23172007</v>
      </c>
      <c r="B2209" s="63" t="s">
        <v>4864</v>
      </c>
    </row>
    <row r="2210" spans="1:2" x14ac:dyDescent="0.25">
      <c r="A2210" s="62">
        <v>23172008</v>
      </c>
      <c r="B2210" s="63" t="s">
        <v>11055</v>
      </c>
    </row>
    <row r="2211" spans="1:2" x14ac:dyDescent="0.25">
      <c r="A2211" s="62">
        <v>23172009</v>
      </c>
      <c r="B2211" s="63" t="s">
        <v>15143</v>
      </c>
    </row>
    <row r="2212" spans="1:2" x14ac:dyDescent="0.25">
      <c r="A2212" s="62">
        <v>23172010</v>
      </c>
      <c r="B2212" s="63" t="s">
        <v>2697</v>
      </c>
    </row>
    <row r="2213" spans="1:2" x14ac:dyDescent="0.25">
      <c r="A2213" s="62">
        <v>23172011</v>
      </c>
      <c r="B2213" s="63" t="s">
        <v>16475</v>
      </c>
    </row>
    <row r="2214" spans="1:2" x14ac:dyDescent="0.25">
      <c r="A2214" s="62">
        <v>23172012</v>
      </c>
      <c r="B2214" s="63" t="s">
        <v>15513</v>
      </c>
    </row>
    <row r="2215" spans="1:2" x14ac:dyDescent="0.25">
      <c r="A2215" s="62">
        <v>23172013</v>
      </c>
      <c r="B2215" s="63" t="s">
        <v>5753</v>
      </c>
    </row>
    <row r="2216" spans="1:2" x14ac:dyDescent="0.25">
      <c r="A2216" s="62">
        <v>23172014</v>
      </c>
      <c r="B2216" s="63" t="s">
        <v>15627</v>
      </c>
    </row>
    <row r="2217" spans="1:2" x14ac:dyDescent="0.25">
      <c r="A2217" s="62">
        <v>23172015</v>
      </c>
      <c r="B2217" s="63" t="s">
        <v>14782</v>
      </c>
    </row>
    <row r="2218" spans="1:2" x14ac:dyDescent="0.25">
      <c r="A2218" s="62">
        <v>23181501</v>
      </c>
      <c r="B2218" s="63" t="s">
        <v>8015</v>
      </c>
    </row>
    <row r="2219" spans="1:2" x14ac:dyDescent="0.25">
      <c r="A2219" s="62">
        <v>23181502</v>
      </c>
      <c r="B2219" s="63" t="s">
        <v>10451</v>
      </c>
    </row>
    <row r="2220" spans="1:2" x14ac:dyDescent="0.25">
      <c r="A2220" s="62">
        <v>23181504</v>
      </c>
      <c r="B2220" s="63" t="s">
        <v>6772</v>
      </c>
    </row>
    <row r="2221" spans="1:2" x14ac:dyDescent="0.25">
      <c r="A2221" s="62">
        <v>23181505</v>
      </c>
      <c r="B2221" s="63" t="s">
        <v>15383</v>
      </c>
    </row>
    <row r="2222" spans="1:2" x14ac:dyDescent="0.25">
      <c r="A2222" s="62">
        <v>23181506</v>
      </c>
      <c r="B2222" s="63" t="s">
        <v>1906</v>
      </c>
    </row>
    <row r="2223" spans="1:2" x14ac:dyDescent="0.25">
      <c r="A2223" s="62">
        <v>23181507</v>
      </c>
      <c r="B2223" s="63" t="s">
        <v>17260</v>
      </c>
    </row>
    <row r="2224" spans="1:2" x14ac:dyDescent="0.25">
      <c r="A2224" s="62">
        <v>23181508</v>
      </c>
      <c r="B2224" s="63" t="s">
        <v>990</v>
      </c>
    </row>
    <row r="2225" spans="1:2" x14ac:dyDescent="0.25">
      <c r="A2225" s="62">
        <v>23181509</v>
      </c>
      <c r="B2225" s="63" t="s">
        <v>10182</v>
      </c>
    </row>
    <row r="2226" spans="1:2" x14ac:dyDescent="0.25">
      <c r="A2226" s="62">
        <v>23181510</v>
      </c>
      <c r="B2226" s="63" t="s">
        <v>18004</v>
      </c>
    </row>
    <row r="2227" spans="1:2" x14ac:dyDescent="0.25">
      <c r="A2227" s="62">
        <v>23181511</v>
      </c>
      <c r="B2227" s="63" t="s">
        <v>10885</v>
      </c>
    </row>
    <row r="2228" spans="1:2" x14ac:dyDescent="0.25">
      <c r="A2228" s="62">
        <v>23181512</v>
      </c>
      <c r="B2228" s="63" t="s">
        <v>4986</v>
      </c>
    </row>
    <row r="2229" spans="1:2" x14ac:dyDescent="0.25">
      <c r="A2229" s="62">
        <v>23181513</v>
      </c>
      <c r="B2229" s="63" t="s">
        <v>3758</v>
      </c>
    </row>
    <row r="2230" spans="1:2" x14ac:dyDescent="0.25">
      <c r="A2230" s="62">
        <v>23181601</v>
      </c>
      <c r="B2230" s="63" t="s">
        <v>16268</v>
      </c>
    </row>
    <row r="2231" spans="1:2" x14ac:dyDescent="0.25">
      <c r="A2231" s="62">
        <v>23181602</v>
      </c>
      <c r="B2231" s="63" t="s">
        <v>13633</v>
      </c>
    </row>
    <row r="2232" spans="1:2" x14ac:dyDescent="0.25">
      <c r="A2232" s="62">
        <v>23181603</v>
      </c>
      <c r="B2232" s="63" t="s">
        <v>3129</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10881</v>
      </c>
    </row>
    <row r="2237" spans="1:2" x14ac:dyDescent="0.25">
      <c r="A2237" s="62">
        <v>23181702</v>
      </c>
      <c r="B2237" s="63" t="s">
        <v>13558</v>
      </c>
    </row>
    <row r="2238" spans="1:2" x14ac:dyDescent="0.25">
      <c r="A2238" s="62">
        <v>23181703</v>
      </c>
      <c r="B2238" s="63" t="s">
        <v>9427</v>
      </c>
    </row>
    <row r="2239" spans="1:2" x14ac:dyDescent="0.25">
      <c r="A2239" s="62">
        <v>23181704</v>
      </c>
      <c r="B2239" s="63" t="s">
        <v>7300</v>
      </c>
    </row>
    <row r="2240" spans="1:2" x14ac:dyDescent="0.25">
      <c r="A2240" s="62">
        <v>23181801</v>
      </c>
      <c r="B2240" s="63" t="s">
        <v>13850</v>
      </c>
    </row>
    <row r="2241" spans="1:2" x14ac:dyDescent="0.25">
      <c r="A2241" s="62">
        <v>23181802</v>
      </c>
      <c r="B2241" s="63" t="s">
        <v>11573</v>
      </c>
    </row>
    <row r="2242" spans="1:2" x14ac:dyDescent="0.25">
      <c r="A2242" s="62">
        <v>23181803</v>
      </c>
      <c r="B2242" s="63" t="s">
        <v>13913</v>
      </c>
    </row>
    <row r="2243" spans="1:2" x14ac:dyDescent="0.25">
      <c r="A2243" s="62">
        <v>23181804</v>
      </c>
      <c r="B2243" s="63" t="s">
        <v>2332</v>
      </c>
    </row>
    <row r="2244" spans="1:2" x14ac:dyDescent="0.25">
      <c r="A2244" s="62">
        <v>23191001</v>
      </c>
      <c r="B2244" s="63" t="s">
        <v>15928</v>
      </c>
    </row>
    <row r="2245" spans="1:2" x14ac:dyDescent="0.25">
      <c r="A2245" s="62">
        <v>23191002</v>
      </c>
      <c r="B2245" s="63" t="s">
        <v>8794</v>
      </c>
    </row>
    <row r="2246" spans="1:2" x14ac:dyDescent="0.25">
      <c r="A2246" s="62">
        <v>23191003</v>
      </c>
      <c r="B2246" s="63" t="s">
        <v>18751</v>
      </c>
    </row>
    <row r="2247" spans="1:2" x14ac:dyDescent="0.25">
      <c r="A2247" s="62">
        <v>23191004</v>
      </c>
      <c r="B2247" s="63" t="s">
        <v>11691</v>
      </c>
    </row>
    <row r="2248" spans="1:2" x14ac:dyDescent="0.25">
      <c r="A2248" s="62">
        <v>23191005</v>
      </c>
      <c r="B2248" s="63" t="s">
        <v>7402</v>
      </c>
    </row>
    <row r="2249" spans="1:2" x14ac:dyDescent="0.25">
      <c r="A2249" s="62">
        <v>23191101</v>
      </c>
      <c r="B2249" s="63" t="s">
        <v>13966</v>
      </c>
    </row>
    <row r="2250" spans="1:2" x14ac:dyDescent="0.25">
      <c r="A2250" s="62">
        <v>23191102</v>
      </c>
      <c r="B2250" s="63" t="s">
        <v>6583</v>
      </c>
    </row>
    <row r="2251" spans="1:2" x14ac:dyDescent="0.25">
      <c r="A2251" s="62">
        <v>23191201</v>
      </c>
      <c r="B2251" s="63" t="s">
        <v>13025</v>
      </c>
    </row>
    <row r="2252" spans="1:2" x14ac:dyDescent="0.25">
      <c r="A2252" s="62">
        <v>23191202</v>
      </c>
      <c r="B2252" s="63" t="s">
        <v>1168</v>
      </c>
    </row>
    <row r="2253" spans="1:2" x14ac:dyDescent="0.25">
      <c r="A2253" s="62">
        <v>23201001</v>
      </c>
      <c r="B2253" s="63" t="s">
        <v>6511</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3435</v>
      </c>
    </row>
    <row r="2258" spans="1:2" x14ac:dyDescent="0.25">
      <c r="A2258" s="62">
        <v>23201101</v>
      </c>
      <c r="B2258" s="63" t="s">
        <v>12345</v>
      </c>
    </row>
    <row r="2259" spans="1:2" x14ac:dyDescent="0.25">
      <c r="A2259" s="62">
        <v>23201102</v>
      </c>
      <c r="B2259" s="63" t="s">
        <v>490</v>
      </c>
    </row>
    <row r="2260" spans="1:2" x14ac:dyDescent="0.25">
      <c r="A2260" s="62">
        <v>23201201</v>
      </c>
      <c r="B2260" s="63" t="s">
        <v>12691</v>
      </c>
    </row>
    <row r="2261" spans="1:2" x14ac:dyDescent="0.25">
      <c r="A2261" s="62">
        <v>23201202</v>
      </c>
      <c r="B2261" s="63" t="s">
        <v>18025</v>
      </c>
    </row>
    <row r="2262" spans="1:2" x14ac:dyDescent="0.25">
      <c r="A2262" s="62">
        <v>23211001</v>
      </c>
      <c r="B2262" s="63" t="s">
        <v>12003</v>
      </c>
    </row>
    <row r="2263" spans="1:2" x14ac:dyDescent="0.25">
      <c r="A2263" s="62">
        <v>23211002</v>
      </c>
      <c r="B2263" s="63" t="s">
        <v>1598</v>
      </c>
    </row>
    <row r="2264" spans="1:2" x14ac:dyDescent="0.25">
      <c r="A2264" s="62">
        <v>23211101</v>
      </c>
      <c r="B2264" s="63" t="s">
        <v>10985</v>
      </c>
    </row>
    <row r="2265" spans="1:2" x14ac:dyDescent="0.25">
      <c r="A2265" s="62">
        <v>23221001</v>
      </c>
      <c r="B2265" s="63" t="s">
        <v>1442</v>
      </c>
    </row>
    <row r="2266" spans="1:2" x14ac:dyDescent="0.25">
      <c r="A2266" s="62">
        <v>23221002</v>
      </c>
      <c r="B2266" s="63" t="s">
        <v>6199</v>
      </c>
    </row>
    <row r="2267" spans="1:2" x14ac:dyDescent="0.25">
      <c r="A2267" s="62">
        <v>23221101</v>
      </c>
      <c r="B2267" s="63" t="s">
        <v>16400</v>
      </c>
    </row>
    <row r="2268" spans="1:2" x14ac:dyDescent="0.25">
      <c r="A2268" s="62">
        <v>23221201</v>
      </c>
      <c r="B2268" s="63" t="s">
        <v>15702</v>
      </c>
    </row>
    <row r="2269" spans="1:2" x14ac:dyDescent="0.25">
      <c r="A2269" s="62">
        <v>23231001</v>
      </c>
      <c r="B2269" s="63" t="s">
        <v>7762</v>
      </c>
    </row>
    <row r="2270" spans="1:2" x14ac:dyDescent="0.25">
      <c r="A2270" s="62">
        <v>23231002</v>
      </c>
      <c r="B2270" s="63" t="s">
        <v>17858</v>
      </c>
    </row>
    <row r="2271" spans="1:2" x14ac:dyDescent="0.25">
      <c r="A2271" s="62">
        <v>23231101</v>
      </c>
      <c r="B2271" s="63" t="s">
        <v>13773</v>
      </c>
    </row>
    <row r="2272" spans="1:2" x14ac:dyDescent="0.25">
      <c r="A2272" s="62">
        <v>23231102</v>
      </c>
      <c r="B2272" s="63" t="s">
        <v>13377</v>
      </c>
    </row>
    <row r="2273" spans="1:2" x14ac:dyDescent="0.25">
      <c r="A2273" s="62">
        <v>23231201</v>
      </c>
      <c r="B2273" s="63" t="s">
        <v>12896</v>
      </c>
    </row>
    <row r="2274" spans="1:2" x14ac:dyDescent="0.25">
      <c r="A2274" s="62">
        <v>23231202</v>
      </c>
      <c r="B2274" s="63" t="s">
        <v>9262</v>
      </c>
    </row>
    <row r="2275" spans="1:2" x14ac:dyDescent="0.25">
      <c r="A2275" s="62">
        <v>23231301</v>
      </c>
      <c r="B2275" s="63" t="s">
        <v>5125</v>
      </c>
    </row>
    <row r="2276" spans="1:2" x14ac:dyDescent="0.25">
      <c r="A2276" s="62">
        <v>23231302</v>
      </c>
      <c r="B2276" s="63" t="s">
        <v>9393</v>
      </c>
    </row>
    <row r="2277" spans="1:2" x14ac:dyDescent="0.25">
      <c r="A2277" s="62">
        <v>23231401</v>
      </c>
      <c r="B2277" s="63" t="s">
        <v>14062</v>
      </c>
    </row>
    <row r="2278" spans="1:2" x14ac:dyDescent="0.25">
      <c r="A2278" s="62">
        <v>23231402</v>
      </c>
      <c r="B2278" s="63" t="s">
        <v>15486</v>
      </c>
    </row>
    <row r="2279" spans="1:2" x14ac:dyDescent="0.25">
      <c r="A2279" s="62">
        <v>23231501</v>
      </c>
      <c r="B2279" s="63" t="s">
        <v>12117</v>
      </c>
    </row>
    <row r="2280" spans="1:2" x14ac:dyDescent="0.25">
      <c r="A2280" s="62">
        <v>23231502</v>
      </c>
      <c r="B2280" s="63" t="s">
        <v>4118</v>
      </c>
    </row>
    <row r="2281" spans="1:2" x14ac:dyDescent="0.25">
      <c r="A2281" s="62">
        <v>23231601</v>
      </c>
      <c r="B2281" s="63" t="s">
        <v>10950</v>
      </c>
    </row>
    <row r="2282" spans="1:2" x14ac:dyDescent="0.25">
      <c r="A2282" s="62">
        <v>23231602</v>
      </c>
      <c r="B2282" s="63" t="s">
        <v>8699</v>
      </c>
    </row>
    <row r="2283" spans="1:2" x14ac:dyDescent="0.25">
      <c r="A2283" s="62">
        <v>23231701</v>
      </c>
      <c r="B2283" s="63" t="s">
        <v>10680</v>
      </c>
    </row>
    <row r="2284" spans="1:2" x14ac:dyDescent="0.25">
      <c r="A2284" s="62">
        <v>23231801</v>
      </c>
      <c r="B2284" s="63" t="s">
        <v>12889</v>
      </c>
    </row>
    <row r="2285" spans="1:2" x14ac:dyDescent="0.25">
      <c r="A2285" s="62">
        <v>23231901</v>
      </c>
      <c r="B2285" s="63" t="s">
        <v>17024</v>
      </c>
    </row>
    <row r="2286" spans="1:2" x14ac:dyDescent="0.25">
      <c r="A2286" s="62">
        <v>23231902</v>
      </c>
      <c r="B2286" s="63" t="s">
        <v>9702</v>
      </c>
    </row>
    <row r="2287" spans="1:2" x14ac:dyDescent="0.25">
      <c r="A2287" s="62">
        <v>23231903</v>
      </c>
      <c r="B2287" s="63" t="s">
        <v>1842</v>
      </c>
    </row>
    <row r="2288" spans="1:2" x14ac:dyDescent="0.25">
      <c r="A2288" s="62">
        <v>23232001</v>
      </c>
      <c r="B2288" s="63" t="s">
        <v>9584</v>
      </c>
    </row>
    <row r="2289" spans="1:2" x14ac:dyDescent="0.25">
      <c r="A2289" s="62">
        <v>23232101</v>
      </c>
      <c r="B2289" s="63" t="s">
        <v>4825</v>
      </c>
    </row>
    <row r="2290" spans="1:2" x14ac:dyDescent="0.25">
      <c r="A2290" s="62">
        <v>23232201</v>
      </c>
      <c r="B2290" s="63" t="s">
        <v>3845</v>
      </c>
    </row>
    <row r="2291" spans="1:2" x14ac:dyDescent="0.25">
      <c r="A2291" s="62">
        <v>24101501</v>
      </c>
      <c r="B2291" s="63" t="s">
        <v>17039</v>
      </c>
    </row>
    <row r="2292" spans="1:2" x14ac:dyDescent="0.25">
      <c r="A2292" s="62">
        <v>24101502</v>
      </c>
      <c r="B2292" s="63" t="s">
        <v>2885</v>
      </c>
    </row>
    <row r="2293" spans="1:2" x14ac:dyDescent="0.25">
      <c r="A2293" s="62">
        <v>24101503</v>
      </c>
      <c r="B2293" s="63" t="s">
        <v>17280</v>
      </c>
    </row>
    <row r="2294" spans="1:2" x14ac:dyDescent="0.25">
      <c r="A2294" s="62">
        <v>24101504</v>
      </c>
      <c r="B2294" s="63" t="s">
        <v>13426</v>
      </c>
    </row>
    <row r="2295" spans="1:2" x14ac:dyDescent="0.25">
      <c r="A2295" s="62">
        <v>24101505</v>
      </c>
      <c r="B2295" s="63" t="s">
        <v>13707</v>
      </c>
    </row>
    <row r="2296" spans="1:2" x14ac:dyDescent="0.25">
      <c r="A2296" s="62">
        <v>24101506</v>
      </c>
      <c r="B2296" s="63" t="s">
        <v>16040</v>
      </c>
    </row>
    <row r="2297" spans="1:2" x14ac:dyDescent="0.25">
      <c r="A2297" s="62">
        <v>24101507</v>
      </c>
      <c r="B2297" s="63" t="s">
        <v>13758</v>
      </c>
    </row>
    <row r="2298" spans="1:2" x14ac:dyDescent="0.25">
      <c r="A2298" s="62">
        <v>24101508</v>
      </c>
      <c r="B2298" s="63" t="s">
        <v>2051</v>
      </c>
    </row>
    <row r="2299" spans="1:2" x14ac:dyDescent="0.25">
      <c r="A2299" s="62">
        <v>24101509</v>
      </c>
      <c r="B2299" s="63" t="s">
        <v>4503</v>
      </c>
    </row>
    <row r="2300" spans="1:2" x14ac:dyDescent="0.25">
      <c r="A2300" s="62">
        <v>24101510</v>
      </c>
      <c r="B2300" s="63" t="s">
        <v>12429</v>
      </c>
    </row>
    <row r="2301" spans="1:2" x14ac:dyDescent="0.25">
      <c r="A2301" s="62">
        <v>24101511</v>
      </c>
      <c r="B2301" s="63" t="s">
        <v>3701</v>
      </c>
    </row>
    <row r="2302" spans="1:2" x14ac:dyDescent="0.25">
      <c r="A2302" s="62">
        <v>24101512</v>
      </c>
      <c r="B2302" s="63" t="s">
        <v>12378</v>
      </c>
    </row>
    <row r="2303" spans="1:2" x14ac:dyDescent="0.25">
      <c r="A2303" s="62">
        <v>24101601</v>
      </c>
      <c r="B2303" s="63" t="s">
        <v>18368</v>
      </c>
    </row>
    <row r="2304" spans="1:2" x14ac:dyDescent="0.25">
      <c r="A2304" s="62">
        <v>24101602</v>
      </c>
      <c r="B2304" s="63" t="s">
        <v>11714</v>
      </c>
    </row>
    <row r="2305" spans="1:2" x14ac:dyDescent="0.25">
      <c r="A2305" s="62">
        <v>24101603</v>
      </c>
      <c r="B2305" s="63" t="s">
        <v>18615</v>
      </c>
    </row>
    <row r="2306" spans="1:2" x14ac:dyDescent="0.25">
      <c r="A2306" s="62">
        <v>24101604</v>
      </c>
      <c r="B2306" s="63" t="s">
        <v>4369</v>
      </c>
    </row>
    <row r="2307" spans="1:2" x14ac:dyDescent="0.25">
      <c r="A2307" s="62">
        <v>24101605</v>
      </c>
      <c r="B2307" s="63" t="s">
        <v>7214</v>
      </c>
    </row>
    <row r="2308" spans="1:2" x14ac:dyDescent="0.25">
      <c r="A2308" s="62">
        <v>24101606</v>
      </c>
      <c r="B2308" s="63" t="s">
        <v>18515</v>
      </c>
    </row>
    <row r="2309" spans="1:2" x14ac:dyDescent="0.25">
      <c r="A2309" s="62">
        <v>24101608</v>
      </c>
      <c r="B2309" s="63" t="s">
        <v>15450</v>
      </c>
    </row>
    <row r="2310" spans="1:2" x14ac:dyDescent="0.25">
      <c r="A2310" s="62">
        <v>24101609</v>
      </c>
      <c r="B2310" s="63" t="s">
        <v>435</v>
      </c>
    </row>
    <row r="2311" spans="1:2" x14ac:dyDescent="0.25">
      <c r="A2311" s="62">
        <v>24101610</v>
      </c>
      <c r="B2311" s="63" t="s">
        <v>13465</v>
      </c>
    </row>
    <row r="2312" spans="1:2" x14ac:dyDescent="0.25">
      <c r="A2312" s="62">
        <v>24101611</v>
      </c>
      <c r="B2312" s="63" t="s">
        <v>139</v>
      </c>
    </row>
    <row r="2313" spans="1:2" x14ac:dyDescent="0.25">
      <c r="A2313" s="62">
        <v>24101612</v>
      </c>
      <c r="B2313" s="63" t="s">
        <v>13528</v>
      </c>
    </row>
    <row r="2314" spans="1:2" x14ac:dyDescent="0.25">
      <c r="A2314" s="62">
        <v>24101613</v>
      </c>
      <c r="B2314" s="63" t="s">
        <v>12133</v>
      </c>
    </row>
    <row r="2315" spans="1:2" x14ac:dyDescent="0.25">
      <c r="A2315" s="62">
        <v>24101614</v>
      </c>
      <c r="B2315" s="63" t="s">
        <v>11101</v>
      </c>
    </row>
    <row r="2316" spans="1:2" x14ac:dyDescent="0.25">
      <c r="A2316" s="62">
        <v>24101615</v>
      </c>
      <c r="B2316" s="63" t="s">
        <v>12639</v>
      </c>
    </row>
    <row r="2317" spans="1:2" x14ac:dyDescent="0.25">
      <c r="A2317" s="62">
        <v>24101616</v>
      </c>
      <c r="B2317" s="63" t="s">
        <v>17489</v>
      </c>
    </row>
    <row r="2318" spans="1:2" x14ac:dyDescent="0.25">
      <c r="A2318" s="62">
        <v>24101617</v>
      </c>
      <c r="B2318" s="63" t="s">
        <v>15634</v>
      </c>
    </row>
    <row r="2319" spans="1:2" x14ac:dyDescent="0.25">
      <c r="A2319" s="62">
        <v>24101618</v>
      </c>
      <c r="B2319" s="63" t="s">
        <v>18163</v>
      </c>
    </row>
    <row r="2320" spans="1:2" x14ac:dyDescent="0.25">
      <c r="A2320" s="62">
        <v>24101619</v>
      </c>
      <c r="B2320" s="63" t="s">
        <v>9682</v>
      </c>
    </row>
    <row r="2321" spans="1:2" x14ac:dyDescent="0.25">
      <c r="A2321" s="62">
        <v>24101620</v>
      </c>
      <c r="B2321" s="63" t="s">
        <v>14590</v>
      </c>
    </row>
    <row r="2322" spans="1:2" x14ac:dyDescent="0.25">
      <c r="A2322" s="62">
        <v>24101621</v>
      </c>
      <c r="B2322" s="63" t="s">
        <v>5011</v>
      </c>
    </row>
    <row r="2323" spans="1:2" x14ac:dyDescent="0.25">
      <c r="A2323" s="62">
        <v>24101622</v>
      </c>
      <c r="B2323" s="63" t="s">
        <v>8527</v>
      </c>
    </row>
    <row r="2324" spans="1:2" x14ac:dyDescent="0.25">
      <c r="A2324" s="62">
        <v>24101623</v>
      </c>
      <c r="B2324" s="63" t="s">
        <v>8148</v>
      </c>
    </row>
    <row r="2325" spans="1:2" x14ac:dyDescent="0.25">
      <c r="A2325" s="62">
        <v>24101624</v>
      </c>
      <c r="B2325" s="63" t="s">
        <v>8352</v>
      </c>
    </row>
    <row r="2326" spans="1:2" x14ac:dyDescent="0.25">
      <c r="A2326" s="62">
        <v>24101625</v>
      </c>
      <c r="B2326" s="63" t="s">
        <v>165</v>
      </c>
    </row>
    <row r="2327" spans="1:2" x14ac:dyDescent="0.25">
      <c r="A2327" s="62">
        <v>24101626</v>
      </c>
      <c r="B2327" s="63" t="s">
        <v>9544</v>
      </c>
    </row>
    <row r="2328" spans="1:2" x14ac:dyDescent="0.25">
      <c r="A2328" s="62">
        <v>24101627</v>
      </c>
      <c r="B2328" s="63" t="s">
        <v>7703</v>
      </c>
    </row>
    <row r="2329" spans="1:2" x14ac:dyDescent="0.25">
      <c r="A2329" s="62">
        <v>24101628</v>
      </c>
      <c r="B2329" s="63" t="s">
        <v>6547</v>
      </c>
    </row>
    <row r="2330" spans="1:2" x14ac:dyDescent="0.25">
      <c r="A2330" s="62">
        <v>24101629</v>
      </c>
      <c r="B2330" s="63" t="s">
        <v>2458</v>
      </c>
    </row>
    <row r="2331" spans="1:2" x14ac:dyDescent="0.25">
      <c r="A2331" s="62">
        <v>24101630</v>
      </c>
      <c r="B2331" s="63" t="s">
        <v>7632</v>
      </c>
    </row>
    <row r="2332" spans="1:2" x14ac:dyDescent="0.25">
      <c r="A2332" s="62">
        <v>24101631</v>
      </c>
      <c r="B2332" s="63" t="s">
        <v>13193</v>
      </c>
    </row>
    <row r="2333" spans="1:2" x14ac:dyDescent="0.25">
      <c r="A2333" s="62">
        <v>24101632</v>
      </c>
      <c r="B2333" s="63" t="s">
        <v>4973</v>
      </c>
    </row>
    <row r="2334" spans="1:2" x14ac:dyDescent="0.25">
      <c r="A2334" s="62">
        <v>24101633</v>
      </c>
      <c r="B2334" s="63" t="s">
        <v>1945</v>
      </c>
    </row>
    <row r="2335" spans="1:2" x14ac:dyDescent="0.25">
      <c r="A2335" s="62">
        <v>24101634</v>
      </c>
      <c r="B2335" s="63" t="s">
        <v>14886</v>
      </c>
    </row>
    <row r="2336" spans="1:2" x14ac:dyDescent="0.25">
      <c r="A2336" s="62">
        <v>24101701</v>
      </c>
      <c r="B2336" s="63" t="s">
        <v>2522</v>
      </c>
    </row>
    <row r="2337" spans="1:2" x14ac:dyDescent="0.25">
      <c r="A2337" s="62">
        <v>24101702</v>
      </c>
      <c r="B2337" s="63" t="s">
        <v>999</v>
      </c>
    </row>
    <row r="2338" spans="1:2" x14ac:dyDescent="0.25">
      <c r="A2338" s="62">
        <v>24101703</v>
      </c>
      <c r="B2338" s="63" t="s">
        <v>9790</v>
      </c>
    </row>
    <row r="2339" spans="1:2" x14ac:dyDescent="0.25">
      <c r="A2339" s="62">
        <v>24101704</v>
      </c>
      <c r="B2339" s="63" t="s">
        <v>13675</v>
      </c>
    </row>
    <row r="2340" spans="1:2" x14ac:dyDescent="0.25">
      <c r="A2340" s="62">
        <v>24101705</v>
      </c>
      <c r="B2340" s="63" t="s">
        <v>17502</v>
      </c>
    </row>
    <row r="2341" spans="1:2" x14ac:dyDescent="0.25">
      <c r="A2341" s="62">
        <v>24101706</v>
      </c>
      <c r="B2341" s="63" t="s">
        <v>2152</v>
      </c>
    </row>
    <row r="2342" spans="1:2" x14ac:dyDescent="0.25">
      <c r="A2342" s="62">
        <v>24101707</v>
      </c>
      <c r="B2342" s="63" t="s">
        <v>18489</v>
      </c>
    </row>
    <row r="2343" spans="1:2" x14ac:dyDescent="0.25">
      <c r="A2343" s="62">
        <v>24101708</v>
      </c>
      <c r="B2343" s="63" t="s">
        <v>9611</v>
      </c>
    </row>
    <row r="2344" spans="1:2" x14ac:dyDescent="0.25">
      <c r="A2344" s="62">
        <v>24101709</v>
      </c>
      <c r="B2344" s="63" t="s">
        <v>2132</v>
      </c>
    </row>
    <row r="2345" spans="1:2" x14ac:dyDescent="0.25">
      <c r="A2345" s="62">
        <v>24101710</v>
      </c>
      <c r="B2345" s="63" t="s">
        <v>7189</v>
      </c>
    </row>
    <row r="2346" spans="1:2" x14ac:dyDescent="0.25">
      <c r="A2346" s="62">
        <v>24101711</v>
      </c>
      <c r="B2346" s="63" t="s">
        <v>3199</v>
      </c>
    </row>
    <row r="2347" spans="1:2" x14ac:dyDescent="0.25">
      <c r="A2347" s="62">
        <v>24101712</v>
      </c>
      <c r="B2347" s="63" t="s">
        <v>2313</v>
      </c>
    </row>
    <row r="2348" spans="1:2" x14ac:dyDescent="0.25">
      <c r="A2348" s="62">
        <v>24101713</v>
      </c>
      <c r="B2348" s="63" t="s">
        <v>2883</v>
      </c>
    </row>
    <row r="2349" spans="1:2" x14ac:dyDescent="0.25">
      <c r="A2349" s="62">
        <v>24101714</v>
      </c>
      <c r="B2349" s="63" t="s">
        <v>12967</v>
      </c>
    </row>
    <row r="2350" spans="1:2" x14ac:dyDescent="0.25">
      <c r="A2350" s="62">
        <v>24101715</v>
      </c>
      <c r="B2350" s="63" t="s">
        <v>5947</v>
      </c>
    </row>
    <row r="2351" spans="1:2" x14ac:dyDescent="0.25">
      <c r="A2351" s="62">
        <v>24101716</v>
      </c>
      <c r="B2351" s="63" t="s">
        <v>4491</v>
      </c>
    </row>
    <row r="2352" spans="1:2" x14ac:dyDescent="0.25">
      <c r="A2352" s="62">
        <v>24101717</v>
      </c>
      <c r="B2352" s="63" t="s">
        <v>15446</v>
      </c>
    </row>
    <row r="2353" spans="1:2" x14ac:dyDescent="0.25">
      <c r="A2353" s="62">
        <v>24101718</v>
      </c>
      <c r="B2353" s="63" t="s">
        <v>3421</v>
      </c>
    </row>
    <row r="2354" spans="1:2" x14ac:dyDescent="0.25">
      <c r="A2354" s="62">
        <v>24101719</v>
      </c>
      <c r="B2354" s="63" t="s">
        <v>2621</v>
      </c>
    </row>
    <row r="2355" spans="1:2" x14ac:dyDescent="0.25">
      <c r="A2355" s="62">
        <v>24101721</v>
      </c>
      <c r="B2355" s="63" t="s">
        <v>493</v>
      </c>
    </row>
    <row r="2356" spans="1:2" x14ac:dyDescent="0.25">
      <c r="A2356" s="62">
        <v>24101722</v>
      </c>
      <c r="B2356" s="63" t="s">
        <v>1176</v>
      </c>
    </row>
    <row r="2357" spans="1:2" x14ac:dyDescent="0.25">
      <c r="A2357" s="62">
        <v>24101723</v>
      </c>
      <c r="B2357" s="63" t="s">
        <v>4725</v>
      </c>
    </row>
    <row r="2358" spans="1:2" x14ac:dyDescent="0.25">
      <c r="A2358" s="62">
        <v>24101724</v>
      </c>
      <c r="B2358" s="63" t="s">
        <v>13814</v>
      </c>
    </row>
    <row r="2359" spans="1:2" x14ac:dyDescent="0.25">
      <c r="A2359" s="62">
        <v>24101725</v>
      </c>
      <c r="B2359" s="63" t="s">
        <v>8721</v>
      </c>
    </row>
    <row r="2360" spans="1:2" x14ac:dyDescent="0.25">
      <c r="A2360" s="62">
        <v>24101726</v>
      </c>
      <c r="B2360" s="63" t="s">
        <v>8299</v>
      </c>
    </row>
    <row r="2361" spans="1:2" x14ac:dyDescent="0.25">
      <c r="A2361" s="62">
        <v>24101727</v>
      </c>
      <c r="B2361" s="63" t="s">
        <v>15936</v>
      </c>
    </row>
    <row r="2362" spans="1:2" x14ac:dyDescent="0.25">
      <c r="A2362" s="62">
        <v>24101728</v>
      </c>
      <c r="B2362" s="63" t="s">
        <v>16447</v>
      </c>
    </row>
    <row r="2363" spans="1:2" x14ac:dyDescent="0.25">
      <c r="A2363" s="62">
        <v>24101801</v>
      </c>
      <c r="B2363" s="63" t="s">
        <v>9061</v>
      </c>
    </row>
    <row r="2364" spans="1:2" x14ac:dyDescent="0.25">
      <c r="A2364" s="62">
        <v>24101802</v>
      </c>
      <c r="B2364" s="63" t="s">
        <v>9346</v>
      </c>
    </row>
    <row r="2365" spans="1:2" x14ac:dyDescent="0.25">
      <c r="A2365" s="62">
        <v>24101803</v>
      </c>
      <c r="B2365" s="63" t="s">
        <v>2125</v>
      </c>
    </row>
    <row r="2366" spans="1:2" x14ac:dyDescent="0.25">
      <c r="A2366" s="62">
        <v>24101804</v>
      </c>
      <c r="B2366" s="63" t="s">
        <v>232</v>
      </c>
    </row>
    <row r="2367" spans="1:2" x14ac:dyDescent="0.25">
      <c r="A2367" s="62">
        <v>24101805</v>
      </c>
      <c r="B2367" s="63" t="s">
        <v>9889</v>
      </c>
    </row>
    <row r="2368" spans="1:2" x14ac:dyDescent="0.25">
      <c r="A2368" s="62">
        <v>24101806</v>
      </c>
      <c r="B2368" s="63" t="s">
        <v>13486</v>
      </c>
    </row>
    <row r="2369" spans="1:2" x14ac:dyDescent="0.25">
      <c r="A2369" s="62">
        <v>24101807</v>
      </c>
      <c r="B2369" s="63" t="s">
        <v>12267</v>
      </c>
    </row>
    <row r="2370" spans="1:2" x14ac:dyDescent="0.25">
      <c r="A2370" s="62">
        <v>24101808</v>
      </c>
      <c r="B2370" s="63" t="s">
        <v>8463</v>
      </c>
    </row>
    <row r="2371" spans="1:2" x14ac:dyDescent="0.25">
      <c r="A2371" s="62">
        <v>24101809</v>
      </c>
      <c r="B2371" s="63" t="s">
        <v>15959</v>
      </c>
    </row>
    <row r="2372" spans="1:2" x14ac:dyDescent="0.25">
      <c r="A2372" s="62">
        <v>24101901</v>
      </c>
      <c r="B2372" s="63" t="s">
        <v>8286</v>
      </c>
    </row>
    <row r="2373" spans="1:2" x14ac:dyDescent="0.25">
      <c r="A2373" s="62">
        <v>24101902</v>
      </c>
      <c r="B2373" s="63" t="s">
        <v>14834</v>
      </c>
    </row>
    <row r="2374" spans="1:2" x14ac:dyDescent="0.25">
      <c r="A2374" s="62">
        <v>24101903</v>
      </c>
      <c r="B2374" s="63" t="s">
        <v>12151</v>
      </c>
    </row>
    <row r="2375" spans="1:2" x14ac:dyDescent="0.25">
      <c r="A2375" s="62">
        <v>24101904</v>
      </c>
      <c r="B2375" s="63" t="s">
        <v>5382</v>
      </c>
    </row>
    <row r="2376" spans="1:2" x14ac:dyDescent="0.25">
      <c r="A2376" s="62">
        <v>24101905</v>
      </c>
      <c r="B2376" s="63" t="s">
        <v>17566</v>
      </c>
    </row>
    <row r="2377" spans="1:2" x14ac:dyDescent="0.25">
      <c r="A2377" s="62">
        <v>24101906</v>
      </c>
      <c r="B2377" s="63" t="s">
        <v>2506</v>
      </c>
    </row>
    <row r="2378" spans="1:2" x14ac:dyDescent="0.25">
      <c r="A2378" s="62">
        <v>24101907</v>
      </c>
      <c r="B2378" s="63" t="s">
        <v>14452</v>
      </c>
    </row>
    <row r="2379" spans="1:2" x14ac:dyDescent="0.25">
      <c r="A2379" s="62">
        <v>24102001</v>
      </c>
      <c r="B2379" s="63" t="s">
        <v>8602</v>
      </c>
    </row>
    <row r="2380" spans="1:2" x14ac:dyDescent="0.25">
      <c r="A2380" s="62">
        <v>24102002</v>
      </c>
      <c r="B2380" s="63" t="s">
        <v>10750</v>
      </c>
    </row>
    <row r="2381" spans="1:2" x14ac:dyDescent="0.25">
      <c r="A2381" s="62">
        <v>24102004</v>
      </c>
      <c r="B2381" s="63" t="s">
        <v>7079</v>
      </c>
    </row>
    <row r="2382" spans="1:2" x14ac:dyDescent="0.25">
      <c r="A2382" s="62">
        <v>24102005</v>
      </c>
      <c r="B2382" s="63" t="s">
        <v>14673</v>
      </c>
    </row>
    <row r="2383" spans="1:2" x14ac:dyDescent="0.25">
      <c r="A2383" s="62">
        <v>24102006</v>
      </c>
      <c r="B2383" s="63" t="s">
        <v>6316</v>
      </c>
    </row>
    <row r="2384" spans="1:2" x14ac:dyDescent="0.25">
      <c r="A2384" s="62">
        <v>24102007</v>
      </c>
      <c r="B2384" s="63" t="s">
        <v>6335</v>
      </c>
    </row>
    <row r="2385" spans="1:2" x14ac:dyDescent="0.25">
      <c r="A2385" s="62">
        <v>24102008</v>
      </c>
      <c r="B2385" s="63" t="s">
        <v>1391</v>
      </c>
    </row>
    <row r="2386" spans="1:2" x14ac:dyDescent="0.25">
      <c r="A2386" s="62">
        <v>24102101</v>
      </c>
      <c r="B2386" s="63" t="s">
        <v>10481</v>
      </c>
    </row>
    <row r="2387" spans="1:2" x14ac:dyDescent="0.25">
      <c r="A2387" s="62">
        <v>24102102</v>
      </c>
      <c r="B2387" s="63" t="s">
        <v>4877</v>
      </c>
    </row>
    <row r="2388" spans="1:2" x14ac:dyDescent="0.25">
      <c r="A2388" s="62">
        <v>24102103</v>
      </c>
      <c r="B2388" s="63" t="s">
        <v>7232</v>
      </c>
    </row>
    <row r="2389" spans="1:2" x14ac:dyDescent="0.25">
      <c r="A2389" s="62">
        <v>24102104</v>
      </c>
      <c r="B2389" s="63" t="s">
        <v>16685</v>
      </c>
    </row>
    <row r="2390" spans="1:2" x14ac:dyDescent="0.25">
      <c r="A2390" s="62">
        <v>24102105</v>
      </c>
      <c r="B2390" s="63" t="s">
        <v>13063</v>
      </c>
    </row>
    <row r="2391" spans="1:2" x14ac:dyDescent="0.25">
      <c r="A2391" s="62">
        <v>24102106</v>
      </c>
      <c r="B2391" s="63" t="s">
        <v>859</v>
      </c>
    </row>
    <row r="2392" spans="1:2" x14ac:dyDescent="0.25">
      <c r="A2392" s="62">
        <v>24102107</v>
      </c>
      <c r="B2392" s="63" t="s">
        <v>6387</v>
      </c>
    </row>
    <row r="2393" spans="1:2" x14ac:dyDescent="0.25">
      <c r="A2393" s="62">
        <v>24102108</v>
      </c>
      <c r="B2393" s="63" t="s">
        <v>13662</v>
      </c>
    </row>
    <row r="2394" spans="1:2" x14ac:dyDescent="0.25">
      <c r="A2394" s="62">
        <v>24102109</v>
      </c>
      <c r="B2394" s="63" t="s">
        <v>9246</v>
      </c>
    </row>
    <row r="2395" spans="1:2" x14ac:dyDescent="0.25">
      <c r="A2395" s="62">
        <v>24102201</v>
      </c>
      <c r="B2395" s="63" t="s">
        <v>7846</v>
      </c>
    </row>
    <row r="2396" spans="1:2" x14ac:dyDescent="0.25">
      <c r="A2396" s="62">
        <v>24102202</v>
      </c>
      <c r="B2396" s="63" t="s">
        <v>6792</v>
      </c>
    </row>
    <row r="2397" spans="1:2" x14ac:dyDescent="0.25">
      <c r="A2397" s="62">
        <v>24102203</v>
      </c>
      <c r="B2397" s="63" t="s">
        <v>117</v>
      </c>
    </row>
    <row r="2398" spans="1:2" x14ac:dyDescent="0.25">
      <c r="A2398" s="62">
        <v>24102204</v>
      </c>
      <c r="B2398" s="63" t="s">
        <v>18554</v>
      </c>
    </row>
    <row r="2399" spans="1:2" x14ac:dyDescent="0.25">
      <c r="A2399" s="62">
        <v>24102208</v>
      </c>
      <c r="B2399" s="63" t="s">
        <v>3308</v>
      </c>
    </row>
    <row r="2400" spans="1:2" x14ac:dyDescent="0.25">
      <c r="A2400" s="62">
        <v>24111501</v>
      </c>
      <c r="B2400" s="63" t="s">
        <v>3926</v>
      </c>
    </row>
    <row r="2401" spans="1:2" x14ac:dyDescent="0.25">
      <c r="A2401" s="62">
        <v>24111502</v>
      </c>
      <c r="B2401" s="63" t="s">
        <v>516</v>
      </c>
    </row>
    <row r="2402" spans="1:2" x14ac:dyDescent="0.25">
      <c r="A2402" s="62">
        <v>24111503</v>
      </c>
      <c r="B2402" s="63" t="s">
        <v>11126</v>
      </c>
    </row>
    <row r="2403" spans="1:2" x14ac:dyDescent="0.25">
      <c r="A2403" s="62">
        <v>24111505</v>
      </c>
      <c r="B2403" s="63" t="s">
        <v>12897</v>
      </c>
    </row>
    <row r="2404" spans="1:2" x14ac:dyDescent="0.25">
      <c r="A2404" s="62">
        <v>24111506</v>
      </c>
      <c r="B2404" s="63" t="s">
        <v>4519</v>
      </c>
    </row>
    <row r="2405" spans="1:2" x14ac:dyDescent="0.25">
      <c r="A2405" s="62">
        <v>24111507</v>
      </c>
      <c r="B2405" s="63" t="s">
        <v>6160</v>
      </c>
    </row>
    <row r="2406" spans="1:2" x14ac:dyDescent="0.25">
      <c r="A2406" s="62">
        <v>24111508</v>
      </c>
      <c r="B2406" s="63" t="s">
        <v>13622</v>
      </c>
    </row>
    <row r="2407" spans="1:2" x14ac:dyDescent="0.25">
      <c r="A2407" s="62">
        <v>24111509</v>
      </c>
      <c r="B2407" s="63" t="s">
        <v>16020</v>
      </c>
    </row>
    <row r="2408" spans="1:2" x14ac:dyDescent="0.25">
      <c r="A2408" s="62">
        <v>24111801</v>
      </c>
      <c r="B2408" s="63" t="s">
        <v>2978</v>
      </c>
    </row>
    <row r="2409" spans="1:2" x14ac:dyDescent="0.25">
      <c r="A2409" s="62">
        <v>24111802</v>
      </c>
      <c r="B2409" s="63" t="s">
        <v>12737</v>
      </c>
    </row>
    <row r="2410" spans="1:2" x14ac:dyDescent="0.25">
      <c r="A2410" s="62">
        <v>24111803</v>
      </c>
      <c r="B2410" s="63" t="s">
        <v>7392</v>
      </c>
    </row>
    <row r="2411" spans="1:2" x14ac:dyDescent="0.25">
      <c r="A2411" s="62">
        <v>24111804</v>
      </c>
      <c r="B2411" s="63" t="s">
        <v>15982</v>
      </c>
    </row>
    <row r="2412" spans="1:2" x14ac:dyDescent="0.25">
      <c r="A2412" s="62">
        <v>24111805</v>
      </c>
      <c r="B2412" s="63" t="s">
        <v>12873</v>
      </c>
    </row>
    <row r="2413" spans="1:2" x14ac:dyDescent="0.25">
      <c r="A2413" s="62">
        <v>24111806</v>
      </c>
      <c r="B2413" s="63" t="s">
        <v>1817</v>
      </c>
    </row>
    <row r="2414" spans="1:2" x14ac:dyDescent="0.25">
      <c r="A2414" s="62">
        <v>24111807</v>
      </c>
      <c r="B2414" s="63" t="s">
        <v>10277</v>
      </c>
    </row>
    <row r="2415" spans="1:2" x14ac:dyDescent="0.25">
      <c r="A2415" s="62">
        <v>24111808</v>
      </c>
      <c r="B2415" s="63" t="s">
        <v>5558</v>
      </c>
    </row>
    <row r="2416" spans="1:2" x14ac:dyDescent="0.25">
      <c r="A2416" s="62">
        <v>24111809</v>
      </c>
      <c r="B2416" s="63" t="s">
        <v>1200</v>
      </c>
    </row>
    <row r="2417" spans="1:2" x14ac:dyDescent="0.25">
      <c r="A2417" s="62">
        <v>24111810</v>
      </c>
      <c r="B2417" s="63" t="s">
        <v>8167</v>
      </c>
    </row>
    <row r="2418" spans="1:2" x14ac:dyDescent="0.25">
      <c r="A2418" s="62">
        <v>24111811</v>
      </c>
      <c r="B2418" s="63" t="s">
        <v>16919</v>
      </c>
    </row>
    <row r="2419" spans="1:2" x14ac:dyDescent="0.25">
      <c r="A2419" s="62">
        <v>24111812</v>
      </c>
      <c r="B2419" s="63" t="s">
        <v>12527</v>
      </c>
    </row>
    <row r="2420" spans="1:2" x14ac:dyDescent="0.25">
      <c r="A2420" s="62">
        <v>24111813</v>
      </c>
      <c r="B2420" s="63" t="s">
        <v>6023</v>
      </c>
    </row>
    <row r="2421" spans="1:2" x14ac:dyDescent="0.25">
      <c r="A2421" s="62">
        <v>24112003</v>
      </c>
      <c r="B2421" s="63" t="s">
        <v>4715</v>
      </c>
    </row>
    <row r="2422" spans="1:2" x14ac:dyDescent="0.25">
      <c r="A2422" s="62">
        <v>24112004</v>
      </c>
      <c r="B2422" s="63" t="s">
        <v>3232</v>
      </c>
    </row>
    <row r="2423" spans="1:2" x14ac:dyDescent="0.25">
      <c r="A2423" s="62">
        <v>24112005</v>
      </c>
      <c r="B2423" s="63" t="s">
        <v>8178</v>
      </c>
    </row>
    <row r="2424" spans="1:2" x14ac:dyDescent="0.25">
      <c r="A2424" s="62">
        <v>24112006</v>
      </c>
      <c r="B2424" s="63" t="s">
        <v>12710</v>
      </c>
    </row>
    <row r="2425" spans="1:2" x14ac:dyDescent="0.25">
      <c r="A2425" s="62">
        <v>24112101</v>
      </c>
      <c r="B2425" s="63" t="s">
        <v>13906</v>
      </c>
    </row>
    <row r="2426" spans="1:2" x14ac:dyDescent="0.25">
      <c r="A2426" s="62">
        <v>24112102</v>
      </c>
      <c r="B2426" s="63" t="s">
        <v>13902</v>
      </c>
    </row>
    <row r="2427" spans="1:2" x14ac:dyDescent="0.25">
      <c r="A2427" s="62">
        <v>24112108</v>
      </c>
      <c r="B2427" s="63" t="s">
        <v>18086</v>
      </c>
    </row>
    <row r="2428" spans="1:2" x14ac:dyDescent="0.25">
      <c r="A2428" s="62">
        <v>24112109</v>
      </c>
      <c r="B2428" s="63" t="s">
        <v>1530</v>
      </c>
    </row>
    <row r="2429" spans="1:2" x14ac:dyDescent="0.25">
      <c r="A2429" s="62">
        <v>24112110</v>
      </c>
      <c r="B2429" s="63" t="s">
        <v>11603</v>
      </c>
    </row>
    <row r="2430" spans="1:2" x14ac:dyDescent="0.25">
      <c r="A2430" s="62">
        <v>24112111</v>
      </c>
      <c r="B2430" s="63" t="s">
        <v>17669</v>
      </c>
    </row>
    <row r="2431" spans="1:2" x14ac:dyDescent="0.25">
      <c r="A2431" s="62">
        <v>24112112</v>
      </c>
      <c r="B2431" s="63" t="s">
        <v>1118</v>
      </c>
    </row>
    <row r="2432" spans="1:2" x14ac:dyDescent="0.25">
      <c r="A2432" s="62">
        <v>24112204</v>
      </c>
      <c r="B2432" s="63" t="s">
        <v>8344</v>
      </c>
    </row>
    <row r="2433" spans="1:2" x14ac:dyDescent="0.25">
      <c r="A2433" s="62">
        <v>24112205</v>
      </c>
      <c r="B2433" s="63" t="s">
        <v>2622</v>
      </c>
    </row>
    <row r="2434" spans="1:2" x14ac:dyDescent="0.25">
      <c r="A2434" s="62">
        <v>24112206</v>
      </c>
      <c r="B2434" s="63" t="s">
        <v>3766</v>
      </c>
    </row>
    <row r="2435" spans="1:2" x14ac:dyDescent="0.25">
      <c r="A2435" s="62">
        <v>24112207</v>
      </c>
      <c r="B2435" s="63" t="s">
        <v>18746</v>
      </c>
    </row>
    <row r="2436" spans="1:2" x14ac:dyDescent="0.25">
      <c r="A2436" s="62">
        <v>24112208</v>
      </c>
      <c r="B2436" s="63" t="s">
        <v>2606</v>
      </c>
    </row>
    <row r="2437" spans="1:2" x14ac:dyDescent="0.25">
      <c r="A2437" s="62">
        <v>24112209</v>
      </c>
      <c r="B2437" s="63" t="s">
        <v>9551</v>
      </c>
    </row>
    <row r="2438" spans="1:2" x14ac:dyDescent="0.25">
      <c r="A2438" s="62">
        <v>24112401</v>
      </c>
      <c r="B2438" s="63" t="s">
        <v>136</v>
      </c>
    </row>
    <row r="2439" spans="1:2" x14ac:dyDescent="0.25">
      <c r="A2439" s="62">
        <v>24112402</v>
      </c>
      <c r="B2439" s="63" t="s">
        <v>12121</v>
      </c>
    </row>
    <row r="2440" spans="1:2" x14ac:dyDescent="0.25">
      <c r="A2440" s="62">
        <v>24112403</v>
      </c>
      <c r="B2440" s="63" t="s">
        <v>12198</v>
      </c>
    </row>
    <row r="2441" spans="1:2" x14ac:dyDescent="0.25">
      <c r="A2441" s="62">
        <v>24112404</v>
      </c>
      <c r="B2441" s="63" t="s">
        <v>16989</v>
      </c>
    </row>
    <row r="2442" spans="1:2" x14ac:dyDescent="0.25">
      <c r="A2442" s="62">
        <v>24112405</v>
      </c>
      <c r="B2442" s="63" t="s">
        <v>238</v>
      </c>
    </row>
    <row r="2443" spans="1:2" x14ac:dyDescent="0.25">
      <c r="A2443" s="62">
        <v>24112406</v>
      </c>
      <c r="B2443" s="63" t="s">
        <v>12163</v>
      </c>
    </row>
    <row r="2444" spans="1:2" x14ac:dyDescent="0.25">
      <c r="A2444" s="62">
        <v>24112407</v>
      </c>
      <c r="B2444" s="63" t="s">
        <v>4349</v>
      </c>
    </row>
    <row r="2445" spans="1:2" x14ac:dyDescent="0.25">
      <c r="A2445" s="62">
        <v>24112408</v>
      </c>
      <c r="B2445" s="63" t="s">
        <v>14738</v>
      </c>
    </row>
    <row r="2446" spans="1:2" x14ac:dyDescent="0.25">
      <c r="A2446" s="62">
        <v>24112409</v>
      </c>
      <c r="B2446" s="63" t="s">
        <v>5115</v>
      </c>
    </row>
    <row r="2447" spans="1:2" x14ac:dyDescent="0.25">
      <c r="A2447" s="62">
        <v>24112501</v>
      </c>
      <c r="B2447" s="63" t="s">
        <v>7834</v>
      </c>
    </row>
    <row r="2448" spans="1:2" x14ac:dyDescent="0.25">
      <c r="A2448" s="62">
        <v>24112502</v>
      </c>
      <c r="B2448" s="63" t="s">
        <v>3642</v>
      </c>
    </row>
    <row r="2449" spans="1:2" x14ac:dyDescent="0.25">
      <c r="A2449" s="62">
        <v>24112503</v>
      </c>
      <c r="B2449" s="63" t="s">
        <v>17735</v>
      </c>
    </row>
    <row r="2450" spans="1:2" x14ac:dyDescent="0.25">
      <c r="A2450" s="62">
        <v>24112504</v>
      </c>
      <c r="B2450" s="63" t="s">
        <v>16751</v>
      </c>
    </row>
    <row r="2451" spans="1:2" x14ac:dyDescent="0.25">
      <c r="A2451" s="62">
        <v>24112505</v>
      </c>
      <c r="B2451" s="63" t="s">
        <v>288</v>
      </c>
    </row>
    <row r="2452" spans="1:2" x14ac:dyDescent="0.25">
      <c r="A2452" s="62">
        <v>24112601</v>
      </c>
      <c r="B2452" s="63" t="s">
        <v>18390</v>
      </c>
    </row>
    <row r="2453" spans="1:2" x14ac:dyDescent="0.25">
      <c r="A2453" s="62">
        <v>24112602</v>
      </c>
      <c r="B2453" s="63" t="s">
        <v>17189</v>
      </c>
    </row>
    <row r="2454" spans="1:2" x14ac:dyDescent="0.25">
      <c r="A2454" s="62">
        <v>24121502</v>
      </c>
      <c r="B2454" s="63" t="s">
        <v>10941</v>
      </c>
    </row>
    <row r="2455" spans="1:2" x14ac:dyDescent="0.25">
      <c r="A2455" s="62">
        <v>24121503</v>
      </c>
      <c r="B2455" s="63" t="s">
        <v>10933</v>
      </c>
    </row>
    <row r="2456" spans="1:2" x14ac:dyDescent="0.25">
      <c r="A2456" s="62">
        <v>24121504</v>
      </c>
      <c r="B2456" s="63" t="s">
        <v>1374</v>
      </c>
    </row>
    <row r="2457" spans="1:2" x14ac:dyDescent="0.25">
      <c r="A2457" s="62">
        <v>24121506</v>
      </c>
      <c r="B2457" s="63" t="s">
        <v>4515</v>
      </c>
    </row>
    <row r="2458" spans="1:2" x14ac:dyDescent="0.25">
      <c r="A2458" s="62">
        <v>24121507</v>
      </c>
      <c r="B2458" s="63" t="s">
        <v>12567</v>
      </c>
    </row>
    <row r="2459" spans="1:2" x14ac:dyDescent="0.25">
      <c r="A2459" s="62">
        <v>24121508</v>
      </c>
      <c r="B2459" s="63" t="s">
        <v>2767</v>
      </c>
    </row>
    <row r="2460" spans="1:2" x14ac:dyDescent="0.25">
      <c r="A2460" s="62">
        <v>24121509</v>
      </c>
      <c r="B2460" s="63" t="s">
        <v>3783</v>
      </c>
    </row>
    <row r="2461" spans="1:2" x14ac:dyDescent="0.25">
      <c r="A2461" s="62">
        <v>24121801</v>
      </c>
      <c r="B2461" s="63" t="s">
        <v>12355</v>
      </c>
    </row>
    <row r="2462" spans="1:2" x14ac:dyDescent="0.25">
      <c r="A2462" s="62">
        <v>24121802</v>
      </c>
      <c r="B2462" s="63" t="s">
        <v>14238</v>
      </c>
    </row>
    <row r="2463" spans="1:2" x14ac:dyDescent="0.25">
      <c r="A2463" s="62">
        <v>24121803</v>
      </c>
      <c r="B2463" s="63" t="s">
        <v>9665</v>
      </c>
    </row>
    <row r="2464" spans="1:2" x14ac:dyDescent="0.25">
      <c r="A2464" s="62">
        <v>24121804</v>
      </c>
      <c r="B2464" s="63" t="s">
        <v>639</v>
      </c>
    </row>
    <row r="2465" spans="1:2" x14ac:dyDescent="0.25">
      <c r="A2465" s="62">
        <v>24121805</v>
      </c>
      <c r="B2465" s="63" t="s">
        <v>1851</v>
      </c>
    </row>
    <row r="2466" spans="1:2" x14ac:dyDescent="0.25">
      <c r="A2466" s="62">
        <v>24121806</v>
      </c>
      <c r="B2466" s="63" t="s">
        <v>13934</v>
      </c>
    </row>
    <row r="2467" spans="1:2" x14ac:dyDescent="0.25">
      <c r="A2467" s="62">
        <v>24121807</v>
      </c>
      <c r="B2467" s="63" t="s">
        <v>10896</v>
      </c>
    </row>
    <row r="2468" spans="1:2" x14ac:dyDescent="0.25">
      <c r="A2468" s="62">
        <v>24122001</v>
      </c>
      <c r="B2468" s="63" t="s">
        <v>3833</v>
      </c>
    </row>
    <row r="2469" spans="1:2" x14ac:dyDescent="0.25">
      <c r="A2469" s="62">
        <v>24122002</v>
      </c>
      <c r="B2469" s="63" t="s">
        <v>7134</v>
      </c>
    </row>
    <row r="2470" spans="1:2" x14ac:dyDescent="0.25">
      <c r="A2470" s="62">
        <v>24122003</v>
      </c>
      <c r="B2470" s="63" t="s">
        <v>2058</v>
      </c>
    </row>
    <row r="2471" spans="1:2" x14ac:dyDescent="0.25">
      <c r="A2471" s="62">
        <v>24122004</v>
      </c>
      <c r="B2471" s="63" t="s">
        <v>1555</v>
      </c>
    </row>
    <row r="2472" spans="1:2" x14ac:dyDescent="0.25">
      <c r="A2472" s="62">
        <v>24122005</v>
      </c>
      <c r="B2472" s="63" t="s">
        <v>3475</v>
      </c>
    </row>
    <row r="2473" spans="1:2" x14ac:dyDescent="0.25">
      <c r="A2473" s="62">
        <v>24122006</v>
      </c>
      <c r="B2473" s="63" t="s">
        <v>15922</v>
      </c>
    </row>
    <row r="2474" spans="1:2" x14ac:dyDescent="0.25">
      <c r="A2474" s="62">
        <v>24131501</v>
      </c>
      <c r="B2474" s="63" t="s">
        <v>303</v>
      </c>
    </row>
    <row r="2475" spans="1:2" x14ac:dyDescent="0.25">
      <c r="A2475" s="62">
        <v>24131502</v>
      </c>
      <c r="B2475" s="63" t="s">
        <v>12485</v>
      </c>
    </row>
    <row r="2476" spans="1:2" x14ac:dyDescent="0.25">
      <c r="A2476" s="62">
        <v>24131503</v>
      </c>
      <c r="B2476" s="63" t="s">
        <v>4433</v>
      </c>
    </row>
    <row r="2477" spans="1:2" x14ac:dyDescent="0.25">
      <c r="A2477" s="62">
        <v>24131504</v>
      </c>
      <c r="B2477" s="63" t="s">
        <v>15425</v>
      </c>
    </row>
    <row r="2478" spans="1:2" x14ac:dyDescent="0.25">
      <c r="A2478" s="62">
        <v>24131505</v>
      </c>
      <c r="B2478" s="63" t="s">
        <v>3206</v>
      </c>
    </row>
    <row r="2479" spans="1:2" x14ac:dyDescent="0.25">
      <c r="A2479" s="62">
        <v>24131506</v>
      </c>
      <c r="B2479" s="63" t="s">
        <v>3289</v>
      </c>
    </row>
    <row r="2480" spans="1:2" x14ac:dyDescent="0.25">
      <c r="A2480" s="62">
        <v>24131601</v>
      </c>
      <c r="B2480" s="63" t="s">
        <v>3939</v>
      </c>
    </row>
    <row r="2481" spans="1:2" x14ac:dyDescent="0.25">
      <c r="A2481" s="62">
        <v>24131602</v>
      </c>
      <c r="B2481" s="63" t="s">
        <v>1059</v>
      </c>
    </row>
    <row r="2482" spans="1:2" x14ac:dyDescent="0.25">
      <c r="A2482" s="62">
        <v>24131603</v>
      </c>
      <c r="B2482" s="63" t="s">
        <v>18733</v>
      </c>
    </row>
    <row r="2483" spans="1:2" x14ac:dyDescent="0.25">
      <c r="A2483" s="62">
        <v>24131604</v>
      </c>
      <c r="B2483" s="63" t="s">
        <v>211</v>
      </c>
    </row>
    <row r="2484" spans="1:2" x14ac:dyDescent="0.25">
      <c r="A2484" s="62">
        <v>24131605</v>
      </c>
      <c r="B2484" s="63" t="s">
        <v>4433</v>
      </c>
    </row>
    <row r="2485" spans="1:2" x14ac:dyDescent="0.25">
      <c r="A2485" s="62">
        <v>24131606</v>
      </c>
      <c r="B2485" s="63" t="s">
        <v>18625</v>
      </c>
    </row>
    <row r="2486" spans="1:2" x14ac:dyDescent="0.25">
      <c r="A2486" s="62">
        <v>24131607</v>
      </c>
      <c r="B2486" s="63" t="s">
        <v>7985</v>
      </c>
    </row>
    <row r="2487" spans="1:2" x14ac:dyDescent="0.25">
      <c r="A2487" s="62">
        <v>24131901</v>
      </c>
      <c r="B2487" s="63" t="s">
        <v>5141</v>
      </c>
    </row>
    <row r="2488" spans="1:2" x14ac:dyDescent="0.25">
      <c r="A2488" s="62">
        <v>24131902</v>
      </c>
      <c r="B2488" s="63" t="s">
        <v>12460</v>
      </c>
    </row>
    <row r="2489" spans="1:2" x14ac:dyDescent="0.25">
      <c r="A2489" s="62">
        <v>24141501</v>
      </c>
      <c r="B2489" s="63" t="s">
        <v>933</v>
      </c>
    </row>
    <row r="2490" spans="1:2" x14ac:dyDescent="0.25">
      <c r="A2490" s="62">
        <v>24141502</v>
      </c>
      <c r="B2490" s="63" t="s">
        <v>7994</v>
      </c>
    </row>
    <row r="2491" spans="1:2" x14ac:dyDescent="0.25">
      <c r="A2491" s="62">
        <v>24141504</v>
      </c>
      <c r="B2491" s="63" t="s">
        <v>18095</v>
      </c>
    </row>
    <row r="2492" spans="1:2" x14ac:dyDescent="0.25">
      <c r="A2492" s="62">
        <v>24141506</v>
      </c>
      <c r="B2492" s="63" t="s">
        <v>4899</v>
      </c>
    </row>
    <row r="2493" spans="1:2" x14ac:dyDescent="0.25">
      <c r="A2493" s="62">
        <v>24141507</v>
      </c>
      <c r="B2493" s="63" t="s">
        <v>13037</v>
      </c>
    </row>
    <row r="2494" spans="1:2" x14ac:dyDescent="0.25">
      <c r="A2494" s="62">
        <v>24141508</v>
      </c>
      <c r="B2494" s="63" t="s">
        <v>7528</v>
      </c>
    </row>
    <row r="2495" spans="1:2" x14ac:dyDescent="0.25">
      <c r="A2495" s="62">
        <v>24141509</v>
      </c>
      <c r="B2495" s="63" t="s">
        <v>10562</v>
      </c>
    </row>
    <row r="2496" spans="1:2" x14ac:dyDescent="0.25">
      <c r="A2496" s="62">
        <v>24141510</v>
      </c>
      <c r="B2496" s="63" t="s">
        <v>7068</v>
      </c>
    </row>
    <row r="2497" spans="1:2" x14ac:dyDescent="0.25">
      <c r="A2497" s="62">
        <v>24141511</v>
      </c>
      <c r="B2497" s="63" t="s">
        <v>2224</v>
      </c>
    </row>
    <row r="2498" spans="1:2" x14ac:dyDescent="0.25">
      <c r="A2498" s="62">
        <v>24141512</v>
      </c>
      <c r="B2498" s="63" t="s">
        <v>17951</v>
      </c>
    </row>
    <row r="2499" spans="1:2" x14ac:dyDescent="0.25">
      <c r="A2499" s="62">
        <v>24141513</v>
      </c>
      <c r="B2499" s="63" t="s">
        <v>7366</v>
      </c>
    </row>
    <row r="2500" spans="1:2" x14ac:dyDescent="0.25">
      <c r="A2500" s="62">
        <v>24141514</v>
      </c>
      <c r="B2500" s="63" t="s">
        <v>674</v>
      </c>
    </row>
    <row r="2501" spans="1:2" x14ac:dyDescent="0.25">
      <c r="A2501" s="62">
        <v>24141515</v>
      </c>
      <c r="B2501" s="63" t="s">
        <v>7796</v>
      </c>
    </row>
    <row r="2502" spans="1:2" x14ac:dyDescent="0.25">
      <c r="A2502" s="62">
        <v>24141601</v>
      </c>
      <c r="B2502" s="63" t="s">
        <v>8416</v>
      </c>
    </row>
    <row r="2503" spans="1:2" x14ac:dyDescent="0.25">
      <c r="A2503" s="62">
        <v>24141602</v>
      </c>
      <c r="B2503" s="63" t="s">
        <v>17702</v>
      </c>
    </row>
    <row r="2504" spans="1:2" x14ac:dyDescent="0.25">
      <c r="A2504" s="62">
        <v>24141603</v>
      </c>
      <c r="B2504" s="63" t="s">
        <v>11644</v>
      </c>
    </row>
    <row r="2505" spans="1:2" x14ac:dyDescent="0.25">
      <c r="A2505" s="62">
        <v>24141604</v>
      </c>
      <c r="B2505" s="63" t="s">
        <v>6905</v>
      </c>
    </row>
    <row r="2506" spans="1:2" x14ac:dyDescent="0.25">
      <c r="A2506" s="62">
        <v>24141605</v>
      </c>
      <c r="B2506" s="63" t="s">
        <v>5816</v>
      </c>
    </row>
    <row r="2507" spans="1:2" x14ac:dyDescent="0.25">
      <c r="A2507" s="62">
        <v>24141606</v>
      </c>
      <c r="B2507" s="63" t="s">
        <v>706</v>
      </c>
    </row>
    <row r="2508" spans="1:2" x14ac:dyDescent="0.25">
      <c r="A2508" s="62">
        <v>24141607</v>
      </c>
      <c r="B2508" s="63" t="s">
        <v>13293</v>
      </c>
    </row>
    <row r="2509" spans="1:2" x14ac:dyDescent="0.25">
      <c r="A2509" s="62">
        <v>24141608</v>
      </c>
      <c r="B2509" s="63" t="s">
        <v>17336</v>
      </c>
    </row>
    <row r="2510" spans="1:2" x14ac:dyDescent="0.25">
      <c r="A2510" s="62">
        <v>24141701</v>
      </c>
      <c r="B2510" s="63" t="s">
        <v>2758</v>
      </c>
    </row>
    <row r="2511" spans="1:2" x14ac:dyDescent="0.25">
      <c r="A2511" s="62">
        <v>24141702</v>
      </c>
      <c r="B2511" s="63" t="s">
        <v>8105</v>
      </c>
    </row>
    <row r="2512" spans="1:2" x14ac:dyDescent="0.25">
      <c r="A2512" s="62">
        <v>24141703</v>
      </c>
      <c r="B2512" s="63" t="s">
        <v>8068</v>
      </c>
    </row>
    <row r="2513" spans="1:2" x14ac:dyDescent="0.25">
      <c r="A2513" s="62">
        <v>24141704</v>
      </c>
      <c r="B2513" s="63" t="s">
        <v>13524</v>
      </c>
    </row>
    <row r="2514" spans="1:2" x14ac:dyDescent="0.25">
      <c r="A2514" s="62">
        <v>24141705</v>
      </c>
      <c r="B2514" s="63" t="s">
        <v>8236</v>
      </c>
    </row>
    <row r="2515" spans="1:2" x14ac:dyDescent="0.25">
      <c r="A2515" s="62">
        <v>24141706</v>
      </c>
      <c r="B2515" s="63" t="s">
        <v>15730</v>
      </c>
    </row>
    <row r="2516" spans="1:2" x14ac:dyDescent="0.25">
      <c r="A2516" s="62">
        <v>24141707</v>
      </c>
      <c r="B2516" s="63" t="s">
        <v>17496</v>
      </c>
    </row>
    <row r="2517" spans="1:2" x14ac:dyDescent="0.25">
      <c r="A2517" s="62">
        <v>24141708</v>
      </c>
      <c r="B2517" s="63" t="s">
        <v>12109</v>
      </c>
    </row>
    <row r="2518" spans="1:2" x14ac:dyDescent="0.25">
      <c r="A2518" s="62">
        <v>24141709</v>
      </c>
      <c r="B2518" s="63" t="s">
        <v>9540</v>
      </c>
    </row>
    <row r="2519" spans="1:2" x14ac:dyDescent="0.25">
      <c r="A2519" s="62">
        <v>25101501</v>
      </c>
      <c r="B2519" s="63" t="s">
        <v>16742</v>
      </c>
    </row>
    <row r="2520" spans="1:2" x14ac:dyDescent="0.25">
      <c r="A2520" s="62">
        <v>25101502</v>
      </c>
      <c r="B2520" s="63" t="s">
        <v>18147</v>
      </c>
    </row>
    <row r="2521" spans="1:2" x14ac:dyDescent="0.25">
      <c r="A2521" s="62">
        <v>25101503</v>
      </c>
      <c r="B2521" s="63" t="s">
        <v>13632</v>
      </c>
    </row>
    <row r="2522" spans="1:2" x14ac:dyDescent="0.25">
      <c r="A2522" s="62">
        <v>25101504</v>
      </c>
      <c r="B2522" s="63" t="s">
        <v>6189</v>
      </c>
    </row>
    <row r="2523" spans="1:2" x14ac:dyDescent="0.25">
      <c r="A2523" s="62">
        <v>25101505</v>
      </c>
      <c r="B2523" s="63" t="s">
        <v>14079</v>
      </c>
    </row>
    <row r="2524" spans="1:2" x14ac:dyDescent="0.25">
      <c r="A2524" s="62">
        <v>25101506</v>
      </c>
      <c r="B2524" s="63" t="s">
        <v>9404</v>
      </c>
    </row>
    <row r="2525" spans="1:2" x14ac:dyDescent="0.25">
      <c r="A2525" s="62">
        <v>25101507</v>
      </c>
      <c r="B2525" s="63" t="s">
        <v>14572</v>
      </c>
    </row>
    <row r="2526" spans="1:2" x14ac:dyDescent="0.25">
      <c r="A2526" s="62">
        <v>25101508</v>
      </c>
      <c r="B2526" s="63" t="s">
        <v>13503</v>
      </c>
    </row>
    <row r="2527" spans="1:2" x14ac:dyDescent="0.25">
      <c r="A2527" s="62">
        <v>25101601</v>
      </c>
      <c r="B2527" s="63" t="s">
        <v>15812</v>
      </c>
    </row>
    <row r="2528" spans="1:2" x14ac:dyDescent="0.25">
      <c r="A2528" s="62">
        <v>25101602</v>
      </c>
      <c r="B2528" s="63" t="s">
        <v>11418</v>
      </c>
    </row>
    <row r="2529" spans="1:2" x14ac:dyDescent="0.25">
      <c r="A2529" s="62">
        <v>25101604</v>
      </c>
      <c r="B2529" s="63" t="s">
        <v>10424</v>
      </c>
    </row>
    <row r="2530" spans="1:2" x14ac:dyDescent="0.25">
      <c r="A2530" s="62">
        <v>25101609</v>
      </c>
      <c r="B2530" s="63" t="s">
        <v>2703</v>
      </c>
    </row>
    <row r="2531" spans="1:2" x14ac:dyDescent="0.25">
      <c r="A2531" s="62">
        <v>25101610</v>
      </c>
      <c r="B2531" s="63" t="s">
        <v>1858</v>
      </c>
    </row>
    <row r="2532" spans="1:2" x14ac:dyDescent="0.25">
      <c r="A2532" s="62">
        <v>25101611</v>
      </c>
      <c r="B2532" s="63" t="s">
        <v>13868</v>
      </c>
    </row>
    <row r="2533" spans="1:2" x14ac:dyDescent="0.25">
      <c r="A2533" s="62">
        <v>25101701</v>
      </c>
      <c r="B2533" s="63" t="s">
        <v>4272</v>
      </c>
    </row>
    <row r="2534" spans="1:2" x14ac:dyDescent="0.25">
      <c r="A2534" s="62">
        <v>25101702</v>
      </c>
      <c r="B2534" s="63" t="s">
        <v>16301</v>
      </c>
    </row>
    <row r="2535" spans="1:2" x14ac:dyDescent="0.25">
      <c r="A2535" s="62">
        <v>25101703</v>
      </c>
      <c r="B2535" s="63" t="s">
        <v>467</v>
      </c>
    </row>
    <row r="2536" spans="1:2" x14ac:dyDescent="0.25">
      <c r="A2536" s="62">
        <v>25101801</v>
      </c>
      <c r="B2536" s="63" t="s">
        <v>12744</v>
      </c>
    </row>
    <row r="2537" spans="1:2" x14ac:dyDescent="0.25">
      <c r="A2537" s="62">
        <v>25101802</v>
      </c>
      <c r="B2537" s="63" t="s">
        <v>2213</v>
      </c>
    </row>
    <row r="2538" spans="1:2" x14ac:dyDescent="0.25">
      <c r="A2538" s="62">
        <v>25101803</v>
      </c>
      <c r="B2538" s="63" t="s">
        <v>16224</v>
      </c>
    </row>
    <row r="2539" spans="1:2" x14ac:dyDescent="0.25">
      <c r="A2539" s="62">
        <v>25101901</v>
      </c>
      <c r="B2539" s="63" t="s">
        <v>5809</v>
      </c>
    </row>
    <row r="2540" spans="1:2" x14ac:dyDescent="0.25">
      <c r="A2540" s="62">
        <v>25101902</v>
      </c>
      <c r="B2540" s="63" t="s">
        <v>15554</v>
      </c>
    </row>
    <row r="2541" spans="1:2" x14ac:dyDescent="0.25">
      <c r="A2541" s="62">
        <v>25101903</v>
      </c>
      <c r="B2541" s="63" t="s">
        <v>14378</v>
      </c>
    </row>
    <row r="2542" spans="1:2" x14ac:dyDescent="0.25">
      <c r="A2542" s="62">
        <v>25101904</v>
      </c>
      <c r="B2542" s="63" t="s">
        <v>18612</v>
      </c>
    </row>
    <row r="2543" spans="1:2" x14ac:dyDescent="0.25">
      <c r="A2543" s="62">
        <v>25101905</v>
      </c>
      <c r="B2543" s="63" t="s">
        <v>17018</v>
      </c>
    </row>
    <row r="2544" spans="1:2" x14ac:dyDescent="0.25">
      <c r="A2544" s="62">
        <v>25101906</v>
      </c>
      <c r="B2544" s="63" t="s">
        <v>2656</v>
      </c>
    </row>
    <row r="2545" spans="1:2" x14ac:dyDescent="0.25">
      <c r="A2545" s="62">
        <v>25101907</v>
      </c>
      <c r="B2545" s="63" t="s">
        <v>3212</v>
      </c>
    </row>
    <row r="2546" spans="1:2" x14ac:dyDescent="0.25">
      <c r="A2546" s="62">
        <v>25101908</v>
      </c>
      <c r="B2546" s="63" t="s">
        <v>9450</v>
      </c>
    </row>
    <row r="2547" spans="1:2" x14ac:dyDescent="0.25">
      <c r="A2547" s="62">
        <v>25102001</v>
      </c>
      <c r="B2547" s="63" t="s">
        <v>15994</v>
      </c>
    </row>
    <row r="2548" spans="1:2" x14ac:dyDescent="0.25">
      <c r="A2548" s="62">
        <v>25102002</v>
      </c>
      <c r="B2548" s="63" t="s">
        <v>10972</v>
      </c>
    </row>
    <row r="2549" spans="1:2" x14ac:dyDescent="0.25">
      <c r="A2549" s="62">
        <v>25102003</v>
      </c>
      <c r="B2549" s="63" t="s">
        <v>1498</v>
      </c>
    </row>
    <row r="2550" spans="1:2" x14ac:dyDescent="0.25">
      <c r="A2550" s="62">
        <v>25102101</v>
      </c>
      <c r="B2550" s="63" t="s">
        <v>11551</v>
      </c>
    </row>
    <row r="2551" spans="1:2" x14ac:dyDescent="0.25">
      <c r="A2551" s="62">
        <v>25102102</v>
      </c>
      <c r="B2551" s="63" t="s">
        <v>12939</v>
      </c>
    </row>
    <row r="2552" spans="1:2" x14ac:dyDescent="0.25">
      <c r="A2552" s="62">
        <v>25102103</v>
      </c>
      <c r="B2552" s="63" t="s">
        <v>5886</v>
      </c>
    </row>
    <row r="2553" spans="1:2" x14ac:dyDescent="0.25">
      <c r="A2553" s="62">
        <v>25102104</v>
      </c>
      <c r="B2553" s="63" t="s">
        <v>13746</v>
      </c>
    </row>
    <row r="2554" spans="1:2" x14ac:dyDescent="0.25">
      <c r="A2554" s="62">
        <v>25102105</v>
      </c>
      <c r="B2554" s="63" t="s">
        <v>17314</v>
      </c>
    </row>
    <row r="2555" spans="1:2" x14ac:dyDescent="0.25">
      <c r="A2555" s="62">
        <v>25102106</v>
      </c>
      <c r="B2555" s="63" t="s">
        <v>7759</v>
      </c>
    </row>
    <row r="2556" spans="1:2" x14ac:dyDescent="0.25">
      <c r="A2556" s="62">
        <v>25111501</v>
      </c>
      <c r="B2556" s="63" t="s">
        <v>9279</v>
      </c>
    </row>
    <row r="2557" spans="1:2" x14ac:dyDescent="0.25">
      <c r="A2557" s="62">
        <v>25111502</v>
      </c>
      <c r="B2557" s="63" t="s">
        <v>14788</v>
      </c>
    </row>
    <row r="2558" spans="1:2" x14ac:dyDescent="0.25">
      <c r="A2558" s="62">
        <v>25111503</v>
      </c>
      <c r="B2558" s="63" t="s">
        <v>12498</v>
      </c>
    </row>
    <row r="2559" spans="1:2" x14ac:dyDescent="0.25">
      <c r="A2559" s="62">
        <v>25111504</v>
      </c>
      <c r="B2559" s="63" t="s">
        <v>15950</v>
      </c>
    </row>
    <row r="2560" spans="1:2" x14ac:dyDescent="0.25">
      <c r="A2560" s="62">
        <v>25111505</v>
      </c>
      <c r="B2560" s="63" t="s">
        <v>16156</v>
      </c>
    </row>
    <row r="2561" spans="1:2" x14ac:dyDescent="0.25">
      <c r="A2561" s="62">
        <v>25111506</v>
      </c>
      <c r="B2561" s="63" t="s">
        <v>11225</v>
      </c>
    </row>
    <row r="2562" spans="1:2" x14ac:dyDescent="0.25">
      <c r="A2562" s="62">
        <v>25111507</v>
      </c>
      <c r="B2562" s="63" t="s">
        <v>5616</v>
      </c>
    </row>
    <row r="2563" spans="1:2" x14ac:dyDescent="0.25">
      <c r="A2563" s="62">
        <v>25111508</v>
      </c>
      <c r="B2563" s="63" t="s">
        <v>1629</v>
      </c>
    </row>
    <row r="2564" spans="1:2" x14ac:dyDescent="0.25">
      <c r="A2564" s="62">
        <v>25111509</v>
      </c>
      <c r="B2564" s="63" t="s">
        <v>1052</v>
      </c>
    </row>
    <row r="2565" spans="1:2" x14ac:dyDescent="0.25">
      <c r="A2565" s="62">
        <v>25111510</v>
      </c>
      <c r="B2565" s="63" t="s">
        <v>9941</v>
      </c>
    </row>
    <row r="2566" spans="1:2" x14ac:dyDescent="0.25">
      <c r="A2566" s="62">
        <v>25111511</v>
      </c>
      <c r="B2566" s="63" t="s">
        <v>4276</v>
      </c>
    </row>
    <row r="2567" spans="1:2" x14ac:dyDescent="0.25">
      <c r="A2567" s="62">
        <v>25111512</v>
      </c>
      <c r="B2567" s="63" t="s">
        <v>5675</v>
      </c>
    </row>
    <row r="2568" spans="1:2" x14ac:dyDescent="0.25">
      <c r="A2568" s="62">
        <v>25111513</v>
      </c>
      <c r="B2568" s="63" t="s">
        <v>7104</v>
      </c>
    </row>
    <row r="2569" spans="1:2" x14ac:dyDescent="0.25">
      <c r="A2569" s="62">
        <v>25111601</v>
      </c>
      <c r="B2569" s="63" t="s">
        <v>10803</v>
      </c>
    </row>
    <row r="2570" spans="1:2" x14ac:dyDescent="0.25">
      <c r="A2570" s="62">
        <v>25111602</v>
      </c>
      <c r="B2570" s="63" t="s">
        <v>7281</v>
      </c>
    </row>
    <row r="2571" spans="1:2" x14ac:dyDescent="0.25">
      <c r="A2571" s="62">
        <v>25111603</v>
      </c>
      <c r="B2571" s="63" t="s">
        <v>10015</v>
      </c>
    </row>
    <row r="2572" spans="1:2" x14ac:dyDescent="0.25">
      <c r="A2572" s="62">
        <v>25111701</v>
      </c>
      <c r="B2572" s="63" t="s">
        <v>10880</v>
      </c>
    </row>
    <row r="2573" spans="1:2" x14ac:dyDescent="0.25">
      <c r="A2573" s="62">
        <v>25111702</v>
      </c>
      <c r="B2573" s="63" t="s">
        <v>5982</v>
      </c>
    </row>
    <row r="2574" spans="1:2" x14ac:dyDescent="0.25">
      <c r="A2574" s="62">
        <v>25111703</v>
      </c>
      <c r="B2574" s="63" t="s">
        <v>4399</v>
      </c>
    </row>
    <row r="2575" spans="1:2" x14ac:dyDescent="0.25">
      <c r="A2575" s="62">
        <v>25111704</v>
      </c>
      <c r="B2575" s="63" t="s">
        <v>13853</v>
      </c>
    </row>
    <row r="2576" spans="1:2" x14ac:dyDescent="0.25">
      <c r="A2576" s="62">
        <v>25111705</v>
      </c>
      <c r="B2576" s="63" t="s">
        <v>1184</v>
      </c>
    </row>
    <row r="2577" spans="1:2" x14ac:dyDescent="0.25">
      <c r="A2577" s="62">
        <v>25111706</v>
      </c>
      <c r="B2577" s="63" t="s">
        <v>14064</v>
      </c>
    </row>
    <row r="2578" spans="1:2" x14ac:dyDescent="0.25">
      <c r="A2578" s="62">
        <v>25111707</v>
      </c>
      <c r="B2578" s="63" t="s">
        <v>16726</v>
      </c>
    </row>
    <row r="2579" spans="1:2" x14ac:dyDescent="0.25">
      <c r="A2579" s="62">
        <v>25111708</v>
      </c>
      <c r="B2579" s="63" t="s">
        <v>14901</v>
      </c>
    </row>
    <row r="2580" spans="1:2" x14ac:dyDescent="0.25">
      <c r="A2580" s="62">
        <v>25111709</v>
      </c>
      <c r="B2580" s="63" t="s">
        <v>5151</v>
      </c>
    </row>
    <row r="2581" spans="1:2" x14ac:dyDescent="0.25">
      <c r="A2581" s="62">
        <v>25111710</v>
      </c>
      <c r="B2581" s="63" t="s">
        <v>17908</v>
      </c>
    </row>
    <row r="2582" spans="1:2" x14ac:dyDescent="0.25">
      <c r="A2582" s="62">
        <v>25111711</v>
      </c>
      <c r="B2582" s="63" t="s">
        <v>1057</v>
      </c>
    </row>
    <row r="2583" spans="1:2" x14ac:dyDescent="0.25">
      <c r="A2583" s="62">
        <v>25111712</v>
      </c>
      <c r="B2583" s="63" t="s">
        <v>16684</v>
      </c>
    </row>
    <row r="2584" spans="1:2" x14ac:dyDescent="0.25">
      <c r="A2584" s="62">
        <v>25111713</v>
      </c>
      <c r="B2584" s="63" t="s">
        <v>956</v>
      </c>
    </row>
    <row r="2585" spans="1:2" x14ac:dyDescent="0.25">
      <c r="A2585" s="62">
        <v>25111714</v>
      </c>
      <c r="B2585" s="63" t="s">
        <v>4243</v>
      </c>
    </row>
    <row r="2586" spans="1:2" x14ac:dyDescent="0.25">
      <c r="A2586" s="62">
        <v>25111715</v>
      </c>
      <c r="B2586" s="63" t="s">
        <v>2211</v>
      </c>
    </row>
    <row r="2587" spans="1:2" x14ac:dyDescent="0.25">
      <c r="A2587" s="62">
        <v>25111716</v>
      </c>
      <c r="B2587" s="63" t="s">
        <v>10771</v>
      </c>
    </row>
    <row r="2588" spans="1:2" x14ac:dyDescent="0.25">
      <c r="A2588" s="62">
        <v>25111717</v>
      </c>
      <c r="B2588" s="63" t="s">
        <v>4225</v>
      </c>
    </row>
    <row r="2589" spans="1:2" x14ac:dyDescent="0.25">
      <c r="A2589" s="62">
        <v>25111718</v>
      </c>
      <c r="B2589" s="63" t="s">
        <v>14825</v>
      </c>
    </row>
    <row r="2590" spans="1:2" x14ac:dyDescent="0.25">
      <c r="A2590" s="62">
        <v>25111719</v>
      </c>
      <c r="B2590" s="63" t="s">
        <v>14459</v>
      </c>
    </row>
    <row r="2591" spans="1:2" x14ac:dyDescent="0.25">
      <c r="A2591" s="62">
        <v>25111720</v>
      </c>
      <c r="B2591" s="63" t="s">
        <v>2233</v>
      </c>
    </row>
    <row r="2592" spans="1:2" x14ac:dyDescent="0.25">
      <c r="A2592" s="62">
        <v>25111721</v>
      </c>
      <c r="B2592" s="63" t="s">
        <v>5102</v>
      </c>
    </row>
    <row r="2593" spans="1:2" x14ac:dyDescent="0.25">
      <c r="A2593" s="62">
        <v>25111801</v>
      </c>
      <c r="B2593" s="63" t="s">
        <v>4620</v>
      </c>
    </row>
    <row r="2594" spans="1:2" x14ac:dyDescent="0.25">
      <c r="A2594" s="62">
        <v>25111802</v>
      </c>
      <c r="B2594" s="63" t="s">
        <v>1550</v>
      </c>
    </row>
    <row r="2595" spans="1:2" x14ac:dyDescent="0.25">
      <c r="A2595" s="62">
        <v>25111803</v>
      </c>
      <c r="B2595" s="63" t="s">
        <v>16529</v>
      </c>
    </row>
    <row r="2596" spans="1:2" x14ac:dyDescent="0.25">
      <c r="A2596" s="62">
        <v>25111804</v>
      </c>
      <c r="B2596" s="63" t="s">
        <v>9043</v>
      </c>
    </row>
    <row r="2597" spans="1:2" x14ac:dyDescent="0.25">
      <c r="A2597" s="62">
        <v>25111805</v>
      </c>
      <c r="B2597" s="63" t="s">
        <v>5176</v>
      </c>
    </row>
    <row r="2598" spans="1:2" x14ac:dyDescent="0.25">
      <c r="A2598" s="62">
        <v>25111806</v>
      </c>
      <c r="B2598" s="63" t="s">
        <v>6954</v>
      </c>
    </row>
    <row r="2599" spans="1:2" x14ac:dyDescent="0.25">
      <c r="A2599" s="62">
        <v>25111807</v>
      </c>
      <c r="B2599" s="63" t="s">
        <v>2509</v>
      </c>
    </row>
    <row r="2600" spans="1:2" x14ac:dyDescent="0.25">
      <c r="A2600" s="62">
        <v>25111808</v>
      </c>
      <c r="B2600" s="63" t="s">
        <v>11844</v>
      </c>
    </row>
    <row r="2601" spans="1:2" x14ac:dyDescent="0.25">
      <c r="A2601" s="62">
        <v>25111901</v>
      </c>
      <c r="B2601" s="63" t="s">
        <v>8009</v>
      </c>
    </row>
    <row r="2602" spans="1:2" x14ac:dyDescent="0.25">
      <c r="A2602" s="62">
        <v>25111902</v>
      </c>
      <c r="B2602" s="63" t="s">
        <v>11721</v>
      </c>
    </row>
    <row r="2603" spans="1:2" x14ac:dyDescent="0.25">
      <c r="A2603" s="62">
        <v>25111903</v>
      </c>
      <c r="B2603" s="63" t="s">
        <v>14185</v>
      </c>
    </row>
    <row r="2604" spans="1:2" x14ac:dyDescent="0.25">
      <c r="A2604" s="62">
        <v>25111904</v>
      </c>
      <c r="B2604" s="63" t="s">
        <v>13668</v>
      </c>
    </row>
    <row r="2605" spans="1:2" x14ac:dyDescent="0.25">
      <c r="A2605" s="62">
        <v>25111905</v>
      </c>
      <c r="B2605" s="63" t="s">
        <v>5877</v>
      </c>
    </row>
    <row r="2606" spans="1:2" x14ac:dyDescent="0.25">
      <c r="A2606" s="62">
        <v>25111906</v>
      </c>
      <c r="B2606" s="63" t="s">
        <v>12729</v>
      </c>
    </row>
    <row r="2607" spans="1:2" x14ac:dyDescent="0.25">
      <c r="A2607" s="62">
        <v>25111907</v>
      </c>
      <c r="B2607" s="63" t="s">
        <v>10929</v>
      </c>
    </row>
    <row r="2608" spans="1:2" x14ac:dyDescent="0.25">
      <c r="A2608" s="62">
        <v>25111908</v>
      </c>
      <c r="B2608" s="63" t="s">
        <v>2037</v>
      </c>
    </row>
    <row r="2609" spans="1:2" x14ac:dyDescent="0.25">
      <c r="A2609" s="62">
        <v>25111909</v>
      </c>
      <c r="B2609" s="63" t="s">
        <v>7012</v>
      </c>
    </row>
    <row r="2610" spans="1:2" x14ac:dyDescent="0.25">
      <c r="A2610" s="62">
        <v>25111910</v>
      </c>
      <c r="B2610" s="63" t="s">
        <v>3368</v>
      </c>
    </row>
    <row r="2611" spans="1:2" x14ac:dyDescent="0.25">
      <c r="A2611" s="62">
        <v>25111911</v>
      </c>
      <c r="B2611" s="63" t="s">
        <v>9426</v>
      </c>
    </row>
    <row r="2612" spans="1:2" x14ac:dyDescent="0.25">
      <c r="A2612" s="62">
        <v>25111912</v>
      </c>
      <c r="B2612" s="63" t="s">
        <v>11561</v>
      </c>
    </row>
    <row r="2613" spans="1:2" x14ac:dyDescent="0.25">
      <c r="A2613" s="62">
        <v>25111913</v>
      </c>
      <c r="B2613" s="63" t="s">
        <v>1192</v>
      </c>
    </row>
    <row r="2614" spans="1:2" x14ac:dyDescent="0.25">
      <c r="A2614" s="62">
        <v>25111914</v>
      </c>
      <c r="B2614" s="63" t="s">
        <v>12367</v>
      </c>
    </row>
    <row r="2615" spans="1:2" x14ac:dyDescent="0.25">
      <c r="A2615" s="62">
        <v>25111915</v>
      </c>
      <c r="B2615" s="63" t="s">
        <v>7265</v>
      </c>
    </row>
    <row r="2616" spans="1:2" x14ac:dyDescent="0.25">
      <c r="A2616" s="62">
        <v>25111916</v>
      </c>
      <c r="B2616" s="63" t="s">
        <v>9725</v>
      </c>
    </row>
    <row r="2617" spans="1:2" x14ac:dyDescent="0.25">
      <c r="A2617" s="62">
        <v>25111917</v>
      </c>
      <c r="B2617" s="63" t="s">
        <v>11814</v>
      </c>
    </row>
    <row r="2618" spans="1:2" x14ac:dyDescent="0.25">
      <c r="A2618" s="62">
        <v>25111918</v>
      </c>
      <c r="B2618" s="63" t="s">
        <v>14909</v>
      </c>
    </row>
    <row r="2619" spans="1:2" x14ac:dyDescent="0.25">
      <c r="A2619" s="62">
        <v>25111919</v>
      </c>
      <c r="B2619" s="63" t="s">
        <v>4603</v>
      </c>
    </row>
    <row r="2620" spans="1:2" x14ac:dyDescent="0.25">
      <c r="A2620" s="62">
        <v>25111920</v>
      </c>
      <c r="B2620" s="63" t="s">
        <v>7477</v>
      </c>
    </row>
    <row r="2621" spans="1:2" x14ac:dyDescent="0.25">
      <c r="A2621" s="62">
        <v>25111921</v>
      </c>
      <c r="B2621" s="63" t="s">
        <v>9224</v>
      </c>
    </row>
    <row r="2622" spans="1:2" x14ac:dyDescent="0.25">
      <c r="A2622" s="62">
        <v>25111922</v>
      </c>
      <c r="B2622" s="63" t="s">
        <v>4667</v>
      </c>
    </row>
    <row r="2623" spans="1:2" x14ac:dyDescent="0.25">
      <c r="A2623" s="62">
        <v>25111923</v>
      </c>
      <c r="B2623" s="63" t="s">
        <v>9965</v>
      </c>
    </row>
    <row r="2624" spans="1:2" x14ac:dyDescent="0.25">
      <c r="A2624" s="62">
        <v>25111924</v>
      </c>
      <c r="B2624" s="63" t="s">
        <v>7683</v>
      </c>
    </row>
    <row r="2625" spans="1:2" x14ac:dyDescent="0.25">
      <c r="A2625" s="62">
        <v>25111925</v>
      </c>
      <c r="B2625" s="63" t="s">
        <v>10254</v>
      </c>
    </row>
    <row r="2626" spans="1:2" x14ac:dyDescent="0.25">
      <c r="A2626" s="62">
        <v>25111926</v>
      </c>
      <c r="B2626" s="63" t="s">
        <v>11236</v>
      </c>
    </row>
    <row r="2627" spans="1:2" x14ac:dyDescent="0.25">
      <c r="A2627" s="62">
        <v>25111927</v>
      </c>
      <c r="B2627" s="63" t="s">
        <v>3983</v>
      </c>
    </row>
    <row r="2628" spans="1:2" x14ac:dyDescent="0.25">
      <c r="A2628" s="62">
        <v>25111928</v>
      </c>
      <c r="B2628" s="63" t="s">
        <v>10385</v>
      </c>
    </row>
    <row r="2629" spans="1:2" x14ac:dyDescent="0.25">
      <c r="A2629" s="62">
        <v>25111929</v>
      </c>
      <c r="B2629" s="63" t="s">
        <v>5346</v>
      </c>
    </row>
    <row r="2630" spans="1:2" x14ac:dyDescent="0.25">
      <c r="A2630" s="62">
        <v>25111930</v>
      </c>
      <c r="B2630" s="63" t="s">
        <v>11951</v>
      </c>
    </row>
    <row r="2631" spans="1:2" x14ac:dyDescent="0.25">
      <c r="A2631" s="62">
        <v>25111931</v>
      </c>
      <c r="B2631" s="63" t="s">
        <v>4114</v>
      </c>
    </row>
    <row r="2632" spans="1:2" x14ac:dyDescent="0.25">
      <c r="A2632" s="62">
        <v>25111932</v>
      </c>
      <c r="B2632" s="63" t="s">
        <v>3552</v>
      </c>
    </row>
    <row r="2633" spans="1:2" x14ac:dyDescent="0.25">
      <c r="A2633" s="62">
        <v>25111933</v>
      </c>
      <c r="B2633" s="63" t="s">
        <v>14771</v>
      </c>
    </row>
    <row r="2634" spans="1:2" x14ac:dyDescent="0.25">
      <c r="A2634" s="62">
        <v>25111934</v>
      </c>
      <c r="B2634" s="63" t="s">
        <v>11985</v>
      </c>
    </row>
    <row r="2635" spans="1:2" x14ac:dyDescent="0.25">
      <c r="A2635" s="62">
        <v>25111935</v>
      </c>
      <c r="B2635" s="63" t="s">
        <v>18418</v>
      </c>
    </row>
    <row r="2636" spans="1:2" x14ac:dyDescent="0.25">
      <c r="A2636" s="62">
        <v>25121501</v>
      </c>
      <c r="B2636" s="63" t="s">
        <v>4530</v>
      </c>
    </row>
    <row r="2637" spans="1:2" x14ac:dyDescent="0.25">
      <c r="A2637" s="62">
        <v>25121502</v>
      </c>
      <c r="B2637" s="63" t="s">
        <v>4807</v>
      </c>
    </row>
    <row r="2638" spans="1:2" x14ac:dyDescent="0.25">
      <c r="A2638" s="62">
        <v>25121503</v>
      </c>
      <c r="B2638" s="63" t="s">
        <v>15071</v>
      </c>
    </row>
    <row r="2639" spans="1:2" x14ac:dyDescent="0.25">
      <c r="A2639" s="62">
        <v>25121504</v>
      </c>
      <c r="B2639" s="63" t="s">
        <v>11768</v>
      </c>
    </row>
    <row r="2640" spans="1:2" x14ac:dyDescent="0.25">
      <c r="A2640" s="62">
        <v>25121601</v>
      </c>
      <c r="B2640" s="63" t="s">
        <v>12553</v>
      </c>
    </row>
    <row r="2641" spans="1:2" x14ac:dyDescent="0.25">
      <c r="A2641" s="62">
        <v>25121602</v>
      </c>
      <c r="B2641" s="63" t="s">
        <v>16846</v>
      </c>
    </row>
    <row r="2642" spans="1:2" x14ac:dyDescent="0.25">
      <c r="A2642" s="62">
        <v>25121603</v>
      </c>
      <c r="B2642" s="63" t="s">
        <v>1962</v>
      </c>
    </row>
    <row r="2643" spans="1:2" x14ac:dyDescent="0.25">
      <c r="A2643" s="62">
        <v>25121604</v>
      </c>
      <c r="B2643" s="63" t="s">
        <v>16574</v>
      </c>
    </row>
    <row r="2644" spans="1:2" x14ac:dyDescent="0.25">
      <c r="A2644" s="62">
        <v>25121605</v>
      </c>
      <c r="B2644" s="63" t="s">
        <v>4602</v>
      </c>
    </row>
    <row r="2645" spans="1:2" x14ac:dyDescent="0.25">
      <c r="A2645" s="62">
        <v>25121701</v>
      </c>
      <c r="B2645" s="63" t="s">
        <v>6806</v>
      </c>
    </row>
    <row r="2646" spans="1:2" x14ac:dyDescent="0.25">
      <c r="A2646" s="62">
        <v>25121702</v>
      </c>
      <c r="B2646" s="63" t="s">
        <v>561</v>
      </c>
    </row>
    <row r="2647" spans="1:2" x14ac:dyDescent="0.25">
      <c r="A2647" s="62">
        <v>25121703</v>
      </c>
      <c r="B2647" s="63" t="s">
        <v>59</v>
      </c>
    </row>
    <row r="2648" spans="1:2" x14ac:dyDescent="0.25">
      <c r="A2648" s="62">
        <v>25121704</v>
      </c>
      <c r="B2648" s="63" t="s">
        <v>1839</v>
      </c>
    </row>
    <row r="2649" spans="1:2" x14ac:dyDescent="0.25">
      <c r="A2649" s="62">
        <v>25121705</v>
      </c>
      <c r="B2649" s="63" t="s">
        <v>11074</v>
      </c>
    </row>
    <row r="2650" spans="1:2" x14ac:dyDescent="0.25">
      <c r="A2650" s="62">
        <v>25121706</v>
      </c>
      <c r="B2650" s="63" t="s">
        <v>15664</v>
      </c>
    </row>
    <row r="2651" spans="1:2" x14ac:dyDescent="0.25">
      <c r="A2651" s="62">
        <v>25121707</v>
      </c>
      <c r="B2651" s="63" t="s">
        <v>12034</v>
      </c>
    </row>
    <row r="2652" spans="1:2" x14ac:dyDescent="0.25">
      <c r="A2652" s="62">
        <v>25131501</v>
      </c>
      <c r="B2652" s="63" t="s">
        <v>8425</v>
      </c>
    </row>
    <row r="2653" spans="1:2" x14ac:dyDescent="0.25">
      <c r="A2653" s="62">
        <v>25131502</v>
      </c>
      <c r="B2653" s="63" t="s">
        <v>4992</v>
      </c>
    </row>
    <row r="2654" spans="1:2" x14ac:dyDescent="0.25">
      <c r="A2654" s="62">
        <v>25131503</v>
      </c>
      <c r="B2654" s="63" t="s">
        <v>484</v>
      </c>
    </row>
    <row r="2655" spans="1:2" x14ac:dyDescent="0.25">
      <c r="A2655" s="62">
        <v>25131504</v>
      </c>
      <c r="B2655" s="63" t="s">
        <v>9902</v>
      </c>
    </row>
    <row r="2656" spans="1:2" x14ac:dyDescent="0.25">
      <c r="A2656" s="62">
        <v>25131505</v>
      </c>
      <c r="B2656" s="63" t="s">
        <v>13552</v>
      </c>
    </row>
    <row r="2657" spans="1:2" x14ac:dyDescent="0.25">
      <c r="A2657" s="62">
        <v>25131506</v>
      </c>
      <c r="B2657" s="63" t="s">
        <v>5589</v>
      </c>
    </row>
    <row r="2658" spans="1:2" x14ac:dyDescent="0.25">
      <c r="A2658" s="62">
        <v>25131507</v>
      </c>
      <c r="B2658" s="63" t="s">
        <v>15521</v>
      </c>
    </row>
    <row r="2659" spans="1:2" x14ac:dyDescent="0.25">
      <c r="A2659" s="62">
        <v>25131508</v>
      </c>
      <c r="B2659" s="63" t="s">
        <v>7889</v>
      </c>
    </row>
    <row r="2660" spans="1:2" x14ac:dyDescent="0.25">
      <c r="A2660" s="62">
        <v>25131601</v>
      </c>
      <c r="B2660" s="63" t="s">
        <v>1375</v>
      </c>
    </row>
    <row r="2661" spans="1:2" x14ac:dyDescent="0.25">
      <c r="A2661" s="62">
        <v>25131602</v>
      </c>
      <c r="B2661" s="63" t="s">
        <v>7918</v>
      </c>
    </row>
    <row r="2662" spans="1:2" x14ac:dyDescent="0.25">
      <c r="A2662" s="62">
        <v>25131603</v>
      </c>
      <c r="B2662" s="63" t="s">
        <v>6865</v>
      </c>
    </row>
    <row r="2663" spans="1:2" x14ac:dyDescent="0.25">
      <c r="A2663" s="62">
        <v>25131604</v>
      </c>
      <c r="B2663" s="63" t="s">
        <v>8720</v>
      </c>
    </row>
    <row r="2664" spans="1:2" x14ac:dyDescent="0.25">
      <c r="A2664" s="62">
        <v>25131701</v>
      </c>
      <c r="B2664" s="63" t="s">
        <v>6901</v>
      </c>
    </row>
    <row r="2665" spans="1:2" x14ac:dyDescent="0.25">
      <c r="A2665" s="62">
        <v>25131702</v>
      </c>
      <c r="B2665" s="63" t="s">
        <v>4151</v>
      </c>
    </row>
    <row r="2666" spans="1:2" x14ac:dyDescent="0.25">
      <c r="A2666" s="62">
        <v>25131703</v>
      </c>
      <c r="B2666" s="63" t="s">
        <v>12712</v>
      </c>
    </row>
    <row r="2667" spans="1:2" x14ac:dyDescent="0.25">
      <c r="A2667" s="62">
        <v>25131704</v>
      </c>
      <c r="B2667" s="63" t="s">
        <v>9189</v>
      </c>
    </row>
    <row r="2668" spans="1:2" x14ac:dyDescent="0.25">
      <c r="A2668" s="62">
        <v>25131705</v>
      </c>
      <c r="B2668" s="63" t="s">
        <v>10752</v>
      </c>
    </row>
    <row r="2669" spans="1:2" x14ac:dyDescent="0.25">
      <c r="A2669" s="62">
        <v>25131706</v>
      </c>
      <c r="B2669" s="63" t="s">
        <v>8214</v>
      </c>
    </row>
    <row r="2670" spans="1:2" x14ac:dyDescent="0.25">
      <c r="A2670" s="62">
        <v>25131707</v>
      </c>
      <c r="B2670" s="63" t="s">
        <v>3060</v>
      </c>
    </row>
    <row r="2671" spans="1:2" x14ac:dyDescent="0.25">
      <c r="A2671" s="62">
        <v>25131708</v>
      </c>
      <c r="B2671" s="63" t="s">
        <v>12837</v>
      </c>
    </row>
    <row r="2672" spans="1:2" x14ac:dyDescent="0.25">
      <c r="A2672" s="62">
        <v>25131709</v>
      </c>
      <c r="B2672" s="63" t="s">
        <v>13129</v>
      </c>
    </row>
    <row r="2673" spans="1:2" x14ac:dyDescent="0.25">
      <c r="A2673" s="62">
        <v>25131801</v>
      </c>
      <c r="B2673" s="63" t="s">
        <v>5314</v>
      </c>
    </row>
    <row r="2674" spans="1:2" x14ac:dyDescent="0.25">
      <c r="A2674" s="62">
        <v>25131902</v>
      </c>
      <c r="B2674" s="63" t="s">
        <v>2957</v>
      </c>
    </row>
    <row r="2675" spans="1:2" x14ac:dyDescent="0.25">
      <c r="A2675" s="62">
        <v>25131903</v>
      </c>
      <c r="B2675" s="63" t="s">
        <v>13657</v>
      </c>
    </row>
    <row r="2676" spans="1:2" x14ac:dyDescent="0.25">
      <c r="A2676" s="62">
        <v>25131904</v>
      </c>
      <c r="B2676" s="63" t="s">
        <v>9134</v>
      </c>
    </row>
    <row r="2677" spans="1:2" x14ac:dyDescent="0.25">
      <c r="A2677" s="62">
        <v>25131905</v>
      </c>
      <c r="B2677" s="63" t="s">
        <v>12290</v>
      </c>
    </row>
    <row r="2678" spans="1:2" x14ac:dyDescent="0.25">
      <c r="A2678" s="62">
        <v>25131906</v>
      </c>
      <c r="B2678" s="63" t="s">
        <v>18288</v>
      </c>
    </row>
    <row r="2679" spans="1:2" x14ac:dyDescent="0.25">
      <c r="A2679" s="62">
        <v>25132001</v>
      </c>
      <c r="B2679" s="63" t="s">
        <v>8963</v>
      </c>
    </row>
    <row r="2680" spans="1:2" x14ac:dyDescent="0.25">
      <c r="A2680" s="62">
        <v>25132002</v>
      </c>
      <c r="B2680" s="63" t="s">
        <v>4793</v>
      </c>
    </row>
    <row r="2681" spans="1:2" x14ac:dyDescent="0.25">
      <c r="A2681" s="62">
        <v>25132003</v>
      </c>
      <c r="B2681" s="63" t="s">
        <v>18745</v>
      </c>
    </row>
    <row r="2682" spans="1:2" x14ac:dyDescent="0.25">
      <c r="A2682" s="62">
        <v>25132004</v>
      </c>
      <c r="B2682" s="63" t="s">
        <v>11451</v>
      </c>
    </row>
    <row r="2683" spans="1:2" x14ac:dyDescent="0.25">
      <c r="A2683" s="62">
        <v>25132005</v>
      </c>
      <c r="B2683" s="63" t="s">
        <v>14527</v>
      </c>
    </row>
    <row r="2684" spans="1:2" x14ac:dyDescent="0.25">
      <c r="A2684" s="62">
        <v>25151501</v>
      </c>
      <c r="B2684" s="63" t="s">
        <v>12804</v>
      </c>
    </row>
    <row r="2685" spans="1:2" x14ac:dyDescent="0.25">
      <c r="A2685" s="62">
        <v>25151502</v>
      </c>
      <c r="B2685" s="63" t="s">
        <v>12142</v>
      </c>
    </row>
    <row r="2686" spans="1:2" x14ac:dyDescent="0.25">
      <c r="A2686" s="62">
        <v>25151701</v>
      </c>
      <c r="B2686" s="63" t="s">
        <v>11021</v>
      </c>
    </row>
    <row r="2687" spans="1:2" x14ac:dyDescent="0.25">
      <c r="A2687" s="62">
        <v>25151702</v>
      </c>
      <c r="B2687" s="63" t="s">
        <v>1666</v>
      </c>
    </row>
    <row r="2688" spans="1:2" x14ac:dyDescent="0.25">
      <c r="A2688" s="62">
        <v>25151703</v>
      </c>
      <c r="B2688" s="63" t="s">
        <v>17773</v>
      </c>
    </row>
    <row r="2689" spans="1:2" x14ac:dyDescent="0.25">
      <c r="A2689" s="62">
        <v>25151704</v>
      </c>
      <c r="B2689" s="63" t="s">
        <v>16470</v>
      </c>
    </row>
    <row r="2690" spans="1:2" x14ac:dyDescent="0.25">
      <c r="A2690" s="62">
        <v>25151705</v>
      </c>
      <c r="B2690" s="63" t="s">
        <v>5362</v>
      </c>
    </row>
    <row r="2691" spans="1:2" x14ac:dyDescent="0.25">
      <c r="A2691" s="62">
        <v>25151706</v>
      </c>
      <c r="B2691" s="63" t="s">
        <v>2471</v>
      </c>
    </row>
    <row r="2692" spans="1:2" x14ac:dyDescent="0.25">
      <c r="A2692" s="62">
        <v>25151707</v>
      </c>
      <c r="B2692" s="63" t="s">
        <v>3860</v>
      </c>
    </row>
    <row r="2693" spans="1:2" x14ac:dyDescent="0.25">
      <c r="A2693" s="62">
        <v>25151708</v>
      </c>
      <c r="B2693" s="63" t="s">
        <v>5378</v>
      </c>
    </row>
    <row r="2694" spans="1:2" x14ac:dyDescent="0.25">
      <c r="A2694" s="62">
        <v>25151709</v>
      </c>
      <c r="B2694" s="63" t="s">
        <v>6650</v>
      </c>
    </row>
    <row r="2695" spans="1:2" x14ac:dyDescent="0.25">
      <c r="A2695" s="62">
        <v>25161501</v>
      </c>
      <c r="B2695" s="63" t="s">
        <v>14482</v>
      </c>
    </row>
    <row r="2696" spans="1:2" x14ac:dyDescent="0.25">
      <c r="A2696" s="62">
        <v>25161502</v>
      </c>
      <c r="B2696" s="63" t="s">
        <v>3840</v>
      </c>
    </row>
    <row r="2697" spans="1:2" x14ac:dyDescent="0.25">
      <c r="A2697" s="62">
        <v>25161503</v>
      </c>
      <c r="B2697" s="63" t="s">
        <v>10506</v>
      </c>
    </row>
    <row r="2698" spans="1:2" x14ac:dyDescent="0.25">
      <c r="A2698" s="62">
        <v>25161504</v>
      </c>
      <c r="B2698" s="63" t="s">
        <v>16504</v>
      </c>
    </row>
    <row r="2699" spans="1:2" x14ac:dyDescent="0.25">
      <c r="A2699" s="62">
        <v>25161505</v>
      </c>
      <c r="B2699" s="63" t="s">
        <v>2820</v>
      </c>
    </row>
    <row r="2700" spans="1:2" x14ac:dyDescent="0.25">
      <c r="A2700" s="62">
        <v>25161506</v>
      </c>
      <c r="B2700" s="63" t="s">
        <v>8696</v>
      </c>
    </row>
    <row r="2701" spans="1:2" x14ac:dyDescent="0.25">
      <c r="A2701" s="62">
        <v>25161507</v>
      </c>
      <c r="B2701" s="63" t="s">
        <v>14926</v>
      </c>
    </row>
    <row r="2702" spans="1:2" x14ac:dyDescent="0.25">
      <c r="A2702" s="62">
        <v>25161508</v>
      </c>
      <c r="B2702" s="63" t="s">
        <v>6793</v>
      </c>
    </row>
    <row r="2703" spans="1:2" x14ac:dyDescent="0.25">
      <c r="A2703" s="62">
        <v>25161509</v>
      </c>
      <c r="B2703" s="63" t="s">
        <v>10166</v>
      </c>
    </row>
    <row r="2704" spans="1:2" x14ac:dyDescent="0.25">
      <c r="A2704" s="62">
        <v>25171502</v>
      </c>
      <c r="B2704" s="63" t="s">
        <v>805</v>
      </c>
    </row>
    <row r="2705" spans="1:2" x14ac:dyDescent="0.25">
      <c r="A2705" s="62">
        <v>25171503</v>
      </c>
      <c r="B2705" s="63" t="s">
        <v>3130</v>
      </c>
    </row>
    <row r="2706" spans="1:2" x14ac:dyDescent="0.25">
      <c r="A2706" s="62">
        <v>25171504</v>
      </c>
      <c r="B2706" s="63" t="s">
        <v>8900</v>
      </c>
    </row>
    <row r="2707" spans="1:2" x14ac:dyDescent="0.25">
      <c r="A2707" s="62">
        <v>25171505</v>
      </c>
      <c r="B2707" s="63" t="s">
        <v>7573</v>
      </c>
    </row>
    <row r="2708" spans="1:2" x14ac:dyDescent="0.25">
      <c r="A2708" s="62">
        <v>25171506</v>
      </c>
      <c r="B2708" s="63" t="s">
        <v>8901</v>
      </c>
    </row>
    <row r="2709" spans="1:2" x14ac:dyDescent="0.25">
      <c r="A2709" s="62">
        <v>25171507</v>
      </c>
      <c r="B2709" s="63" t="s">
        <v>3334</v>
      </c>
    </row>
    <row r="2710" spans="1:2" x14ac:dyDescent="0.25">
      <c r="A2710" s="62">
        <v>25171602</v>
      </c>
      <c r="B2710" s="63" t="s">
        <v>2808</v>
      </c>
    </row>
    <row r="2711" spans="1:2" x14ac:dyDescent="0.25">
      <c r="A2711" s="62">
        <v>25171603</v>
      </c>
      <c r="B2711" s="63" t="s">
        <v>13664</v>
      </c>
    </row>
    <row r="2712" spans="1:2" x14ac:dyDescent="0.25">
      <c r="A2712" s="62">
        <v>25171702</v>
      </c>
      <c r="B2712" s="63" t="s">
        <v>8245</v>
      </c>
    </row>
    <row r="2713" spans="1:2" x14ac:dyDescent="0.25">
      <c r="A2713" s="62">
        <v>25171703</v>
      </c>
      <c r="B2713" s="63" t="s">
        <v>4941</v>
      </c>
    </row>
    <row r="2714" spans="1:2" x14ac:dyDescent="0.25">
      <c r="A2714" s="62">
        <v>25171704</v>
      </c>
      <c r="B2714" s="63" t="s">
        <v>11047</v>
      </c>
    </row>
    <row r="2715" spans="1:2" x14ac:dyDescent="0.25">
      <c r="A2715" s="62">
        <v>25171705</v>
      </c>
      <c r="B2715" s="63" t="s">
        <v>8821</v>
      </c>
    </row>
    <row r="2716" spans="1:2" x14ac:dyDescent="0.25">
      <c r="A2716" s="62">
        <v>25171706</v>
      </c>
      <c r="B2716" s="63" t="s">
        <v>1151</v>
      </c>
    </row>
    <row r="2717" spans="1:2" x14ac:dyDescent="0.25">
      <c r="A2717" s="62">
        <v>25171707</v>
      </c>
      <c r="B2717" s="63" t="s">
        <v>14227</v>
      </c>
    </row>
    <row r="2718" spans="1:2" x14ac:dyDescent="0.25">
      <c r="A2718" s="62">
        <v>25171708</v>
      </c>
      <c r="B2718" s="63" t="s">
        <v>18138</v>
      </c>
    </row>
    <row r="2719" spans="1:2" x14ac:dyDescent="0.25">
      <c r="A2719" s="62">
        <v>25171709</v>
      </c>
      <c r="B2719" s="63" t="s">
        <v>8258</v>
      </c>
    </row>
    <row r="2720" spans="1:2" x14ac:dyDescent="0.25">
      <c r="A2720" s="62">
        <v>25171710</v>
      </c>
      <c r="B2720" s="63" t="s">
        <v>849</v>
      </c>
    </row>
    <row r="2721" spans="1:2" x14ac:dyDescent="0.25">
      <c r="A2721" s="62">
        <v>25171711</v>
      </c>
      <c r="B2721" s="63" t="s">
        <v>1540</v>
      </c>
    </row>
    <row r="2722" spans="1:2" x14ac:dyDescent="0.25">
      <c r="A2722" s="62">
        <v>25171712</v>
      </c>
      <c r="B2722" s="63" t="s">
        <v>6121</v>
      </c>
    </row>
    <row r="2723" spans="1:2" x14ac:dyDescent="0.25">
      <c r="A2723" s="62">
        <v>25171713</v>
      </c>
      <c r="B2723" s="63" t="s">
        <v>14714</v>
      </c>
    </row>
    <row r="2724" spans="1:2" x14ac:dyDescent="0.25">
      <c r="A2724" s="62">
        <v>25171714</v>
      </c>
      <c r="B2724" s="63" t="s">
        <v>9251</v>
      </c>
    </row>
    <row r="2725" spans="1:2" x14ac:dyDescent="0.25">
      <c r="A2725" s="62">
        <v>25171715</v>
      </c>
      <c r="B2725" s="63" t="s">
        <v>10841</v>
      </c>
    </row>
    <row r="2726" spans="1:2" x14ac:dyDescent="0.25">
      <c r="A2726" s="62">
        <v>25171716</v>
      </c>
      <c r="B2726" s="63" t="s">
        <v>10259</v>
      </c>
    </row>
    <row r="2727" spans="1:2" x14ac:dyDescent="0.25">
      <c r="A2727" s="62">
        <v>25171717</v>
      </c>
      <c r="B2727" s="63" t="s">
        <v>9972</v>
      </c>
    </row>
    <row r="2728" spans="1:2" x14ac:dyDescent="0.25">
      <c r="A2728" s="62">
        <v>25171718</v>
      </c>
      <c r="B2728" s="63" t="s">
        <v>755</v>
      </c>
    </row>
    <row r="2729" spans="1:2" x14ac:dyDescent="0.25">
      <c r="A2729" s="62">
        <v>25171719</v>
      </c>
      <c r="B2729" s="63" t="s">
        <v>17790</v>
      </c>
    </row>
    <row r="2730" spans="1:2" x14ac:dyDescent="0.25">
      <c r="A2730" s="62">
        <v>25171901</v>
      </c>
      <c r="B2730" s="63" t="s">
        <v>3591</v>
      </c>
    </row>
    <row r="2731" spans="1:2" x14ac:dyDescent="0.25">
      <c r="A2731" s="62">
        <v>25171902</v>
      </c>
      <c r="B2731" s="63" t="s">
        <v>9796</v>
      </c>
    </row>
    <row r="2732" spans="1:2" x14ac:dyDescent="0.25">
      <c r="A2732" s="62">
        <v>25171903</v>
      </c>
      <c r="B2732" s="63" t="s">
        <v>13991</v>
      </c>
    </row>
    <row r="2733" spans="1:2" x14ac:dyDescent="0.25">
      <c r="A2733" s="62">
        <v>25171905</v>
      </c>
      <c r="B2733" s="63" t="s">
        <v>10999</v>
      </c>
    </row>
    <row r="2734" spans="1:2" x14ac:dyDescent="0.25">
      <c r="A2734" s="62">
        <v>25172001</v>
      </c>
      <c r="B2734" s="63" t="s">
        <v>16141</v>
      </c>
    </row>
    <row r="2735" spans="1:2" x14ac:dyDescent="0.25">
      <c r="A2735" s="62">
        <v>25172002</v>
      </c>
      <c r="B2735" s="63" t="s">
        <v>8496</v>
      </c>
    </row>
    <row r="2736" spans="1:2" x14ac:dyDescent="0.25">
      <c r="A2736" s="62">
        <v>25172003</v>
      </c>
      <c r="B2736" s="63" t="s">
        <v>8430</v>
      </c>
    </row>
    <row r="2737" spans="1:2" x14ac:dyDescent="0.25">
      <c r="A2737" s="62">
        <v>25172004</v>
      </c>
      <c r="B2737" s="63" t="s">
        <v>17558</v>
      </c>
    </row>
    <row r="2738" spans="1:2" x14ac:dyDescent="0.25">
      <c r="A2738" s="62">
        <v>25172005</v>
      </c>
      <c r="B2738" s="63" t="s">
        <v>9179</v>
      </c>
    </row>
    <row r="2739" spans="1:2" x14ac:dyDescent="0.25">
      <c r="A2739" s="62">
        <v>25172007</v>
      </c>
      <c r="B2739" s="63" t="s">
        <v>11141</v>
      </c>
    </row>
    <row r="2740" spans="1:2" x14ac:dyDescent="0.25">
      <c r="A2740" s="62">
        <v>25172009</v>
      </c>
      <c r="B2740" s="63" t="s">
        <v>2456</v>
      </c>
    </row>
    <row r="2741" spans="1:2" x14ac:dyDescent="0.25">
      <c r="A2741" s="62">
        <v>25172010</v>
      </c>
      <c r="B2741" s="63" t="s">
        <v>11395</v>
      </c>
    </row>
    <row r="2742" spans="1:2" x14ac:dyDescent="0.25">
      <c r="A2742" s="62">
        <v>25172011</v>
      </c>
      <c r="B2742" s="63" t="s">
        <v>12408</v>
      </c>
    </row>
    <row r="2743" spans="1:2" x14ac:dyDescent="0.25">
      <c r="A2743" s="62">
        <v>25172101</v>
      </c>
      <c r="B2743" s="63" t="s">
        <v>1554</v>
      </c>
    </row>
    <row r="2744" spans="1:2" x14ac:dyDescent="0.25">
      <c r="A2744" s="62">
        <v>25172104</v>
      </c>
      <c r="B2744" s="63" t="s">
        <v>12415</v>
      </c>
    </row>
    <row r="2745" spans="1:2" x14ac:dyDescent="0.25">
      <c r="A2745" s="62">
        <v>25172105</v>
      </c>
      <c r="B2745" s="63" t="s">
        <v>17348</v>
      </c>
    </row>
    <row r="2746" spans="1:2" x14ac:dyDescent="0.25">
      <c r="A2746" s="62">
        <v>25172106</v>
      </c>
      <c r="B2746" s="63" t="s">
        <v>8543</v>
      </c>
    </row>
    <row r="2747" spans="1:2" x14ac:dyDescent="0.25">
      <c r="A2747" s="62">
        <v>25172108</v>
      </c>
      <c r="B2747" s="63" t="s">
        <v>80</v>
      </c>
    </row>
    <row r="2748" spans="1:2" x14ac:dyDescent="0.25">
      <c r="A2748" s="62">
        <v>25172109</v>
      </c>
      <c r="B2748" s="63" t="s">
        <v>6029</v>
      </c>
    </row>
    <row r="2749" spans="1:2" x14ac:dyDescent="0.25">
      <c r="A2749" s="62">
        <v>25172110</v>
      </c>
      <c r="B2749" s="63" t="s">
        <v>7179</v>
      </c>
    </row>
    <row r="2750" spans="1:2" x14ac:dyDescent="0.25">
      <c r="A2750" s="62">
        <v>25172111</v>
      </c>
      <c r="B2750" s="63" t="s">
        <v>2345</v>
      </c>
    </row>
    <row r="2751" spans="1:2" x14ac:dyDescent="0.25">
      <c r="A2751" s="62">
        <v>25172112</v>
      </c>
      <c r="B2751" s="63" t="s">
        <v>7146</v>
      </c>
    </row>
    <row r="2752" spans="1:2" x14ac:dyDescent="0.25">
      <c r="A2752" s="62">
        <v>25172113</v>
      </c>
      <c r="B2752" s="63" t="s">
        <v>18566</v>
      </c>
    </row>
    <row r="2753" spans="1:2" x14ac:dyDescent="0.25">
      <c r="A2753" s="62">
        <v>25172114</v>
      </c>
      <c r="B2753" s="63" t="s">
        <v>12300</v>
      </c>
    </row>
    <row r="2754" spans="1:2" x14ac:dyDescent="0.25">
      <c r="A2754" s="62">
        <v>25172201</v>
      </c>
      <c r="B2754" s="63" t="s">
        <v>4939</v>
      </c>
    </row>
    <row r="2755" spans="1:2" x14ac:dyDescent="0.25">
      <c r="A2755" s="62">
        <v>25172203</v>
      </c>
      <c r="B2755" s="63" t="s">
        <v>10891</v>
      </c>
    </row>
    <row r="2756" spans="1:2" x14ac:dyDescent="0.25">
      <c r="A2756" s="62">
        <v>25172204</v>
      </c>
      <c r="B2756" s="63" t="s">
        <v>18357</v>
      </c>
    </row>
    <row r="2757" spans="1:2" x14ac:dyDescent="0.25">
      <c r="A2757" s="62">
        <v>25172205</v>
      </c>
      <c r="B2757" s="63" t="s">
        <v>2543</v>
      </c>
    </row>
    <row r="2758" spans="1:2" x14ac:dyDescent="0.25">
      <c r="A2758" s="62">
        <v>25172301</v>
      </c>
      <c r="B2758" s="63" t="s">
        <v>6743</v>
      </c>
    </row>
    <row r="2759" spans="1:2" x14ac:dyDescent="0.25">
      <c r="A2759" s="62">
        <v>25172303</v>
      </c>
      <c r="B2759" s="63" t="s">
        <v>14640</v>
      </c>
    </row>
    <row r="2760" spans="1:2" x14ac:dyDescent="0.25">
      <c r="A2760" s="62">
        <v>25172404</v>
      </c>
      <c r="B2760" s="63" t="s">
        <v>2795</v>
      </c>
    </row>
    <row r="2761" spans="1:2" x14ac:dyDescent="0.25">
      <c r="A2761" s="62">
        <v>25172405</v>
      </c>
      <c r="B2761" s="63" t="s">
        <v>3165</v>
      </c>
    </row>
    <row r="2762" spans="1:2" x14ac:dyDescent="0.25">
      <c r="A2762" s="62">
        <v>25172406</v>
      </c>
      <c r="B2762" s="63" t="s">
        <v>3143</v>
      </c>
    </row>
    <row r="2763" spans="1:2" x14ac:dyDescent="0.25">
      <c r="A2763" s="62">
        <v>25172407</v>
      </c>
      <c r="B2763" s="63" t="s">
        <v>8465</v>
      </c>
    </row>
    <row r="2764" spans="1:2" x14ac:dyDescent="0.25">
      <c r="A2764" s="62">
        <v>25172408</v>
      </c>
      <c r="B2764" s="63" t="s">
        <v>5858</v>
      </c>
    </row>
    <row r="2765" spans="1:2" x14ac:dyDescent="0.25">
      <c r="A2765" s="62">
        <v>25172502</v>
      </c>
      <c r="B2765" s="63" t="s">
        <v>14169</v>
      </c>
    </row>
    <row r="2766" spans="1:2" x14ac:dyDescent="0.25">
      <c r="A2766" s="62">
        <v>25172503</v>
      </c>
      <c r="B2766" s="63" t="s">
        <v>6012</v>
      </c>
    </row>
    <row r="2767" spans="1:2" x14ac:dyDescent="0.25">
      <c r="A2767" s="62">
        <v>25172504</v>
      </c>
      <c r="B2767" s="63" t="s">
        <v>16137</v>
      </c>
    </row>
    <row r="2768" spans="1:2" x14ac:dyDescent="0.25">
      <c r="A2768" s="62">
        <v>25172505</v>
      </c>
      <c r="B2768" s="63" t="s">
        <v>18000</v>
      </c>
    </row>
    <row r="2769" spans="1:2" x14ac:dyDescent="0.25">
      <c r="A2769" s="62">
        <v>25172506</v>
      </c>
      <c r="B2769" s="63" t="s">
        <v>6192</v>
      </c>
    </row>
    <row r="2770" spans="1:2" x14ac:dyDescent="0.25">
      <c r="A2770" s="62">
        <v>25172507</v>
      </c>
      <c r="B2770" s="63" t="s">
        <v>11524</v>
      </c>
    </row>
    <row r="2771" spans="1:2" x14ac:dyDescent="0.25">
      <c r="A2771" s="62">
        <v>25172508</v>
      </c>
      <c r="B2771" s="63" t="s">
        <v>18397</v>
      </c>
    </row>
    <row r="2772" spans="1:2" x14ac:dyDescent="0.25">
      <c r="A2772" s="62">
        <v>25172601</v>
      </c>
      <c r="B2772" s="63" t="s">
        <v>9507</v>
      </c>
    </row>
    <row r="2773" spans="1:2" x14ac:dyDescent="0.25">
      <c r="A2773" s="62">
        <v>25172602</v>
      </c>
      <c r="B2773" s="63" t="s">
        <v>11638</v>
      </c>
    </row>
    <row r="2774" spans="1:2" x14ac:dyDescent="0.25">
      <c r="A2774" s="62">
        <v>25172603</v>
      </c>
      <c r="B2774" s="63" t="s">
        <v>6532</v>
      </c>
    </row>
    <row r="2775" spans="1:2" x14ac:dyDescent="0.25">
      <c r="A2775" s="62">
        <v>25172604</v>
      </c>
      <c r="B2775" s="63" t="s">
        <v>12727</v>
      </c>
    </row>
    <row r="2776" spans="1:2" x14ac:dyDescent="0.25">
      <c r="A2776" s="62">
        <v>25172605</v>
      </c>
      <c r="B2776" s="63" t="s">
        <v>9933</v>
      </c>
    </row>
    <row r="2777" spans="1:2" x14ac:dyDescent="0.25">
      <c r="A2777" s="62">
        <v>25172606</v>
      </c>
      <c r="B2777" s="63" t="s">
        <v>7174</v>
      </c>
    </row>
    <row r="2778" spans="1:2" x14ac:dyDescent="0.25">
      <c r="A2778" s="62">
        <v>25172607</v>
      </c>
      <c r="B2778" s="63" t="s">
        <v>16443</v>
      </c>
    </row>
    <row r="2779" spans="1:2" x14ac:dyDescent="0.25">
      <c r="A2779" s="62">
        <v>25172608</v>
      </c>
      <c r="B2779" s="63" t="s">
        <v>1872</v>
      </c>
    </row>
    <row r="2780" spans="1:2" x14ac:dyDescent="0.25">
      <c r="A2780" s="62">
        <v>25172702</v>
      </c>
      <c r="B2780" s="63" t="s">
        <v>17955</v>
      </c>
    </row>
    <row r="2781" spans="1:2" x14ac:dyDescent="0.25">
      <c r="A2781" s="62">
        <v>25172703</v>
      </c>
      <c r="B2781" s="63" t="s">
        <v>18514</v>
      </c>
    </row>
    <row r="2782" spans="1:2" x14ac:dyDescent="0.25">
      <c r="A2782" s="62">
        <v>25172704</v>
      </c>
      <c r="B2782" s="63" t="s">
        <v>16399</v>
      </c>
    </row>
    <row r="2783" spans="1:2" x14ac:dyDescent="0.25">
      <c r="A2783" s="62">
        <v>25172802</v>
      </c>
      <c r="B2783" s="63" t="s">
        <v>9658</v>
      </c>
    </row>
    <row r="2784" spans="1:2" x14ac:dyDescent="0.25">
      <c r="A2784" s="62">
        <v>25172803</v>
      </c>
      <c r="B2784" s="63" t="s">
        <v>2536</v>
      </c>
    </row>
    <row r="2785" spans="1:2" x14ac:dyDescent="0.25">
      <c r="A2785" s="62">
        <v>25172901</v>
      </c>
      <c r="B2785" s="63" t="s">
        <v>14650</v>
      </c>
    </row>
    <row r="2786" spans="1:2" x14ac:dyDescent="0.25">
      <c r="A2786" s="62">
        <v>25172903</v>
      </c>
      <c r="B2786" s="63" t="s">
        <v>18121</v>
      </c>
    </row>
    <row r="2787" spans="1:2" x14ac:dyDescent="0.25">
      <c r="A2787" s="62">
        <v>25172904</v>
      </c>
      <c r="B2787" s="63" t="s">
        <v>6295</v>
      </c>
    </row>
    <row r="2788" spans="1:2" x14ac:dyDescent="0.25">
      <c r="A2788" s="62">
        <v>25172905</v>
      </c>
      <c r="B2788" s="63" t="s">
        <v>10877</v>
      </c>
    </row>
    <row r="2789" spans="1:2" x14ac:dyDescent="0.25">
      <c r="A2789" s="62">
        <v>25172906</v>
      </c>
      <c r="B2789" s="63" t="s">
        <v>3134</v>
      </c>
    </row>
    <row r="2790" spans="1:2" x14ac:dyDescent="0.25">
      <c r="A2790" s="62">
        <v>25172907</v>
      </c>
      <c r="B2790" s="63" t="s">
        <v>14737</v>
      </c>
    </row>
    <row r="2791" spans="1:2" x14ac:dyDescent="0.25">
      <c r="A2791" s="62">
        <v>25173001</v>
      </c>
      <c r="B2791" s="63" t="s">
        <v>7640</v>
      </c>
    </row>
    <row r="2792" spans="1:2" x14ac:dyDescent="0.25">
      <c r="A2792" s="62">
        <v>25173003</v>
      </c>
      <c r="B2792" s="63" t="s">
        <v>5870</v>
      </c>
    </row>
    <row r="2793" spans="1:2" x14ac:dyDescent="0.25">
      <c r="A2793" s="62">
        <v>25173004</v>
      </c>
      <c r="B2793" s="63" t="s">
        <v>4654</v>
      </c>
    </row>
    <row r="2794" spans="1:2" x14ac:dyDescent="0.25">
      <c r="A2794" s="62">
        <v>25173005</v>
      </c>
      <c r="B2794" s="63" t="s">
        <v>8209</v>
      </c>
    </row>
    <row r="2795" spans="1:2" x14ac:dyDescent="0.25">
      <c r="A2795" s="62">
        <v>25173107</v>
      </c>
      <c r="B2795" s="63" t="s">
        <v>1848</v>
      </c>
    </row>
    <row r="2796" spans="1:2" x14ac:dyDescent="0.25">
      <c r="A2796" s="62">
        <v>25173108</v>
      </c>
      <c r="B2796" s="63" t="s">
        <v>13603</v>
      </c>
    </row>
    <row r="2797" spans="1:2" x14ac:dyDescent="0.25">
      <c r="A2797" s="62">
        <v>25173303</v>
      </c>
      <c r="B2797" s="63" t="s">
        <v>11652</v>
      </c>
    </row>
    <row r="2798" spans="1:2" x14ac:dyDescent="0.25">
      <c r="A2798" s="62">
        <v>25173304</v>
      </c>
      <c r="B2798" s="63" t="s">
        <v>1481</v>
      </c>
    </row>
    <row r="2799" spans="1:2" x14ac:dyDescent="0.25">
      <c r="A2799" s="62">
        <v>25173701</v>
      </c>
      <c r="B2799" s="63" t="s">
        <v>6141</v>
      </c>
    </row>
    <row r="2800" spans="1:2" x14ac:dyDescent="0.25">
      <c r="A2800" s="62">
        <v>25173702</v>
      </c>
      <c r="B2800" s="63" t="s">
        <v>3262</v>
      </c>
    </row>
    <row r="2801" spans="1:2" x14ac:dyDescent="0.25">
      <c r="A2801" s="62">
        <v>25173703</v>
      </c>
      <c r="B2801" s="63" t="s">
        <v>15005</v>
      </c>
    </row>
    <row r="2802" spans="1:2" x14ac:dyDescent="0.25">
      <c r="A2802" s="62">
        <v>25173704</v>
      </c>
      <c r="B2802" s="63" t="s">
        <v>14715</v>
      </c>
    </row>
    <row r="2803" spans="1:2" x14ac:dyDescent="0.25">
      <c r="A2803" s="62">
        <v>25173705</v>
      </c>
      <c r="B2803" s="63" t="s">
        <v>13152</v>
      </c>
    </row>
    <row r="2804" spans="1:2" x14ac:dyDescent="0.25">
      <c r="A2804" s="62">
        <v>25173801</v>
      </c>
      <c r="B2804" s="63" t="s">
        <v>4615</v>
      </c>
    </row>
    <row r="2805" spans="1:2" x14ac:dyDescent="0.25">
      <c r="A2805" s="62">
        <v>25173802</v>
      </c>
      <c r="B2805" s="63" t="s">
        <v>9929</v>
      </c>
    </row>
    <row r="2806" spans="1:2" x14ac:dyDescent="0.25">
      <c r="A2806" s="62">
        <v>25173803</v>
      </c>
      <c r="B2806" s="63" t="s">
        <v>17915</v>
      </c>
    </row>
    <row r="2807" spans="1:2" x14ac:dyDescent="0.25">
      <c r="A2807" s="62">
        <v>25173804</v>
      </c>
      <c r="B2807" s="63" t="s">
        <v>12407</v>
      </c>
    </row>
    <row r="2808" spans="1:2" x14ac:dyDescent="0.25">
      <c r="A2808" s="62">
        <v>25173805</v>
      </c>
      <c r="B2808" s="63" t="s">
        <v>13460</v>
      </c>
    </row>
    <row r="2809" spans="1:2" x14ac:dyDescent="0.25">
      <c r="A2809" s="62">
        <v>25173806</v>
      </c>
      <c r="B2809" s="63" t="s">
        <v>13326</v>
      </c>
    </row>
    <row r="2810" spans="1:2" x14ac:dyDescent="0.25">
      <c r="A2810" s="62">
        <v>25173807</v>
      </c>
      <c r="B2810" s="63" t="s">
        <v>8191</v>
      </c>
    </row>
    <row r="2811" spans="1:2" x14ac:dyDescent="0.25">
      <c r="A2811" s="62">
        <v>25173808</v>
      </c>
      <c r="B2811" s="63" t="s">
        <v>13067</v>
      </c>
    </row>
    <row r="2812" spans="1:2" x14ac:dyDescent="0.25">
      <c r="A2812" s="62">
        <v>25173809</v>
      </c>
      <c r="B2812" s="63" t="s">
        <v>14558</v>
      </c>
    </row>
    <row r="2813" spans="1:2" x14ac:dyDescent="0.25">
      <c r="A2813" s="62">
        <v>25173810</v>
      </c>
      <c r="B2813" s="63" t="s">
        <v>8442</v>
      </c>
    </row>
    <row r="2814" spans="1:2" x14ac:dyDescent="0.25">
      <c r="A2814" s="62">
        <v>25173811</v>
      </c>
      <c r="B2814" s="63" t="s">
        <v>8971</v>
      </c>
    </row>
    <row r="2815" spans="1:2" x14ac:dyDescent="0.25">
      <c r="A2815" s="62">
        <v>25173812</v>
      </c>
      <c r="B2815" s="63" t="s">
        <v>12087</v>
      </c>
    </row>
    <row r="2816" spans="1:2" x14ac:dyDescent="0.25">
      <c r="A2816" s="62">
        <v>25173813</v>
      </c>
      <c r="B2816" s="63" t="s">
        <v>8472</v>
      </c>
    </row>
    <row r="2817" spans="1:2" x14ac:dyDescent="0.25">
      <c r="A2817" s="62">
        <v>25173815</v>
      </c>
      <c r="B2817" s="63" t="s">
        <v>9842</v>
      </c>
    </row>
    <row r="2818" spans="1:2" x14ac:dyDescent="0.25">
      <c r="A2818" s="62">
        <v>25173816</v>
      </c>
      <c r="B2818" s="63" t="s">
        <v>7049</v>
      </c>
    </row>
    <row r="2819" spans="1:2" x14ac:dyDescent="0.25">
      <c r="A2819" s="62">
        <v>25173817</v>
      </c>
      <c r="B2819" s="63" t="s">
        <v>11646</v>
      </c>
    </row>
    <row r="2820" spans="1:2" x14ac:dyDescent="0.25">
      <c r="A2820" s="62">
        <v>25173901</v>
      </c>
      <c r="B2820" s="63" t="s">
        <v>18071</v>
      </c>
    </row>
    <row r="2821" spans="1:2" x14ac:dyDescent="0.25">
      <c r="A2821" s="62">
        <v>25174001</v>
      </c>
      <c r="B2821" s="63" t="s">
        <v>18656</v>
      </c>
    </row>
    <row r="2822" spans="1:2" x14ac:dyDescent="0.25">
      <c r="A2822" s="62">
        <v>25174002</v>
      </c>
      <c r="B2822" s="63" t="s">
        <v>1440</v>
      </c>
    </row>
    <row r="2823" spans="1:2" x14ac:dyDescent="0.25">
      <c r="A2823" s="62">
        <v>25174003</v>
      </c>
      <c r="B2823" s="63" t="s">
        <v>2397</v>
      </c>
    </row>
    <row r="2824" spans="1:2" x14ac:dyDescent="0.25">
      <c r="A2824" s="62">
        <v>25174004</v>
      </c>
      <c r="B2824" s="63" t="s">
        <v>7555</v>
      </c>
    </row>
    <row r="2825" spans="1:2" x14ac:dyDescent="0.25">
      <c r="A2825" s="62">
        <v>25174101</v>
      </c>
      <c r="B2825" s="63" t="s">
        <v>15559</v>
      </c>
    </row>
    <row r="2826" spans="1:2" x14ac:dyDescent="0.25">
      <c r="A2826" s="62">
        <v>25174102</v>
      </c>
      <c r="B2826" s="63" t="s">
        <v>16611</v>
      </c>
    </row>
    <row r="2827" spans="1:2" x14ac:dyDescent="0.25">
      <c r="A2827" s="62">
        <v>25174103</v>
      </c>
      <c r="B2827" s="63" t="s">
        <v>17944</v>
      </c>
    </row>
    <row r="2828" spans="1:2" x14ac:dyDescent="0.25">
      <c r="A2828" s="62">
        <v>25174104</v>
      </c>
      <c r="B2828" s="63" t="s">
        <v>4551</v>
      </c>
    </row>
    <row r="2829" spans="1:2" x14ac:dyDescent="0.25">
      <c r="A2829" s="62">
        <v>25174105</v>
      </c>
      <c r="B2829" s="63" t="s">
        <v>5461</v>
      </c>
    </row>
    <row r="2830" spans="1:2" x14ac:dyDescent="0.25">
      <c r="A2830" s="62">
        <v>25174106</v>
      </c>
      <c r="B2830" s="63" t="s">
        <v>12335</v>
      </c>
    </row>
    <row r="2831" spans="1:2" x14ac:dyDescent="0.25">
      <c r="A2831" s="62">
        <v>25174107</v>
      </c>
      <c r="B2831" s="63" t="s">
        <v>163</v>
      </c>
    </row>
    <row r="2832" spans="1:2" x14ac:dyDescent="0.25">
      <c r="A2832" s="62">
        <v>25174201</v>
      </c>
      <c r="B2832" s="63" t="s">
        <v>9027</v>
      </c>
    </row>
    <row r="2833" spans="1:2" x14ac:dyDescent="0.25">
      <c r="A2833" s="62">
        <v>25174202</v>
      </c>
      <c r="B2833" s="63" t="s">
        <v>13413</v>
      </c>
    </row>
    <row r="2834" spans="1:2" x14ac:dyDescent="0.25">
      <c r="A2834" s="62">
        <v>25174203</v>
      </c>
      <c r="B2834" s="63" t="s">
        <v>10541</v>
      </c>
    </row>
    <row r="2835" spans="1:2" x14ac:dyDescent="0.25">
      <c r="A2835" s="62">
        <v>25174204</v>
      </c>
      <c r="B2835" s="63" t="s">
        <v>4322</v>
      </c>
    </row>
    <row r="2836" spans="1:2" x14ac:dyDescent="0.25">
      <c r="A2836" s="62">
        <v>25174205</v>
      </c>
      <c r="B2836" s="63" t="s">
        <v>6376</v>
      </c>
    </row>
    <row r="2837" spans="1:2" x14ac:dyDescent="0.25">
      <c r="A2837" s="62">
        <v>25174206</v>
      </c>
      <c r="B2837" s="63" t="s">
        <v>944</v>
      </c>
    </row>
    <row r="2838" spans="1:2" x14ac:dyDescent="0.25">
      <c r="A2838" s="62">
        <v>25174207</v>
      </c>
      <c r="B2838" s="63" t="s">
        <v>17504</v>
      </c>
    </row>
    <row r="2839" spans="1:2" x14ac:dyDescent="0.25">
      <c r="A2839" s="62">
        <v>25174208</v>
      </c>
      <c r="B2839" s="63" t="s">
        <v>6355</v>
      </c>
    </row>
    <row r="2840" spans="1:2" x14ac:dyDescent="0.25">
      <c r="A2840" s="62">
        <v>25174209</v>
      </c>
      <c r="B2840" s="63" t="s">
        <v>4703</v>
      </c>
    </row>
    <row r="2841" spans="1:2" x14ac:dyDescent="0.25">
      <c r="A2841" s="62">
        <v>25174210</v>
      </c>
      <c r="B2841" s="63" t="s">
        <v>6712</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8787</v>
      </c>
    </row>
    <row r="2846" spans="1:2" x14ac:dyDescent="0.25">
      <c r="A2846" s="62">
        <v>25174402</v>
      </c>
      <c r="B2846" s="63" t="s">
        <v>14860</v>
      </c>
    </row>
    <row r="2847" spans="1:2" x14ac:dyDescent="0.25">
      <c r="A2847" s="62">
        <v>25174403</v>
      </c>
      <c r="B2847" s="63" t="s">
        <v>8576</v>
      </c>
    </row>
    <row r="2848" spans="1:2" x14ac:dyDescent="0.25">
      <c r="A2848" s="62">
        <v>25174404</v>
      </c>
      <c r="B2848" s="63" t="s">
        <v>6494</v>
      </c>
    </row>
    <row r="2849" spans="1:2" x14ac:dyDescent="0.25">
      <c r="A2849" s="62">
        <v>25174405</v>
      </c>
      <c r="B2849" s="63" t="s">
        <v>440</v>
      </c>
    </row>
    <row r="2850" spans="1:2" x14ac:dyDescent="0.25">
      <c r="A2850" s="62">
        <v>25174406</v>
      </c>
      <c r="B2850" s="63" t="s">
        <v>8802</v>
      </c>
    </row>
    <row r="2851" spans="1:2" x14ac:dyDescent="0.25">
      <c r="A2851" s="62">
        <v>25174407</v>
      </c>
      <c r="B2851" s="63" t="s">
        <v>4757</v>
      </c>
    </row>
    <row r="2852" spans="1:2" x14ac:dyDescent="0.25">
      <c r="A2852" s="62">
        <v>25174408</v>
      </c>
      <c r="B2852" s="63" t="s">
        <v>9304</v>
      </c>
    </row>
    <row r="2853" spans="1:2" x14ac:dyDescent="0.25">
      <c r="A2853" s="62">
        <v>25174409</v>
      </c>
      <c r="B2853" s="63" t="s">
        <v>3268</v>
      </c>
    </row>
    <row r="2854" spans="1:2" x14ac:dyDescent="0.25">
      <c r="A2854" s="62">
        <v>25174410</v>
      </c>
      <c r="B2854" s="63" t="s">
        <v>15744</v>
      </c>
    </row>
    <row r="2855" spans="1:2" x14ac:dyDescent="0.25">
      <c r="A2855" s="62">
        <v>25174601</v>
      </c>
      <c r="B2855" s="63" t="s">
        <v>9257</v>
      </c>
    </row>
    <row r="2856" spans="1:2" x14ac:dyDescent="0.25">
      <c r="A2856" s="62">
        <v>25174602</v>
      </c>
      <c r="B2856" s="63" t="s">
        <v>16499</v>
      </c>
    </row>
    <row r="2857" spans="1:2" x14ac:dyDescent="0.25">
      <c r="A2857" s="62">
        <v>25174603</v>
      </c>
      <c r="B2857" s="63" t="s">
        <v>9672</v>
      </c>
    </row>
    <row r="2858" spans="1:2" x14ac:dyDescent="0.25">
      <c r="A2858" s="62">
        <v>25174701</v>
      </c>
      <c r="B2858" s="63" t="s">
        <v>4608</v>
      </c>
    </row>
    <row r="2859" spans="1:2" x14ac:dyDescent="0.25">
      <c r="A2859" s="62">
        <v>25181601</v>
      </c>
      <c r="B2859" s="63" t="s">
        <v>4124</v>
      </c>
    </row>
    <row r="2860" spans="1:2" x14ac:dyDescent="0.25">
      <c r="A2860" s="62">
        <v>25181602</v>
      </c>
      <c r="B2860" s="63" t="s">
        <v>12114</v>
      </c>
    </row>
    <row r="2861" spans="1:2" x14ac:dyDescent="0.25">
      <c r="A2861" s="62">
        <v>25181603</v>
      </c>
      <c r="B2861" s="63" t="s">
        <v>2042</v>
      </c>
    </row>
    <row r="2862" spans="1:2" x14ac:dyDescent="0.25">
      <c r="A2862" s="62">
        <v>25181701</v>
      </c>
      <c r="B2862" s="63" t="s">
        <v>2831</v>
      </c>
    </row>
    <row r="2863" spans="1:2" x14ac:dyDescent="0.25">
      <c r="A2863" s="62">
        <v>25181702</v>
      </c>
      <c r="B2863" s="63" t="s">
        <v>2362</v>
      </c>
    </row>
    <row r="2864" spans="1:2" x14ac:dyDescent="0.25">
      <c r="A2864" s="62">
        <v>25181703</v>
      </c>
      <c r="B2864" s="63" t="s">
        <v>13424</v>
      </c>
    </row>
    <row r="2865" spans="1:2" x14ac:dyDescent="0.25">
      <c r="A2865" s="62">
        <v>25181704</v>
      </c>
      <c r="B2865" s="63" t="s">
        <v>2336</v>
      </c>
    </row>
    <row r="2866" spans="1:2" x14ac:dyDescent="0.25">
      <c r="A2866" s="62">
        <v>25181705</v>
      </c>
      <c r="B2866" s="63" t="s">
        <v>10494</v>
      </c>
    </row>
    <row r="2867" spans="1:2" x14ac:dyDescent="0.25">
      <c r="A2867" s="62">
        <v>25181706</v>
      </c>
      <c r="B2867" s="63" t="s">
        <v>12463</v>
      </c>
    </row>
    <row r="2868" spans="1:2" x14ac:dyDescent="0.25">
      <c r="A2868" s="62">
        <v>25181707</v>
      </c>
      <c r="B2868" s="63" t="s">
        <v>15279</v>
      </c>
    </row>
    <row r="2869" spans="1:2" x14ac:dyDescent="0.25">
      <c r="A2869" s="62">
        <v>25181708</v>
      </c>
      <c r="B2869" s="63" t="s">
        <v>13660</v>
      </c>
    </row>
    <row r="2870" spans="1:2" x14ac:dyDescent="0.25">
      <c r="A2870" s="62">
        <v>25181709</v>
      </c>
      <c r="B2870" s="63" t="s">
        <v>12153</v>
      </c>
    </row>
    <row r="2871" spans="1:2" x14ac:dyDescent="0.25">
      <c r="A2871" s="62">
        <v>25181710</v>
      </c>
      <c r="B2871" s="63" t="s">
        <v>4096</v>
      </c>
    </row>
    <row r="2872" spans="1:2" x14ac:dyDescent="0.25">
      <c r="A2872" s="62">
        <v>25181711</v>
      </c>
      <c r="B2872" s="63" t="s">
        <v>4236</v>
      </c>
    </row>
    <row r="2873" spans="1:2" x14ac:dyDescent="0.25">
      <c r="A2873" s="62">
        <v>25181712</v>
      </c>
      <c r="B2873" s="63" t="s">
        <v>14955</v>
      </c>
    </row>
    <row r="2874" spans="1:2" x14ac:dyDescent="0.25">
      <c r="A2874" s="62">
        <v>25181713</v>
      </c>
      <c r="B2874" s="63" t="s">
        <v>12145</v>
      </c>
    </row>
    <row r="2875" spans="1:2" x14ac:dyDescent="0.25">
      <c r="A2875" s="62">
        <v>25191501</v>
      </c>
      <c r="B2875" s="63" t="s">
        <v>10991</v>
      </c>
    </row>
    <row r="2876" spans="1:2" x14ac:dyDescent="0.25">
      <c r="A2876" s="62">
        <v>25191502</v>
      </c>
      <c r="B2876" s="63" t="s">
        <v>6983</v>
      </c>
    </row>
    <row r="2877" spans="1:2" x14ac:dyDescent="0.25">
      <c r="A2877" s="62">
        <v>25191503</v>
      </c>
      <c r="B2877" s="63" t="s">
        <v>7717</v>
      </c>
    </row>
    <row r="2878" spans="1:2" x14ac:dyDescent="0.25">
      <c r="A2878" s="62">
        <v>25191504</v>
      </c>
      <c r="B2878" s="63" t="s">
        <v>16790</v>
      </c>
    </row>
    <row r="2879" spans="1:2" x14ac:dyDescent="0.25">
      <c r="A2879" s="62">
        <v>25191505</v>
      </c>
      <c r="B2879" s="63" t="s">
        <v>10913</v>
      </c>
    </row>
    <row r="2880" spans="1:2" x14ac:dyDescent="0.25">
      <c r="A2880" s="62">
        <v>25191506</v>
      </c>
      <c r="B2880" s="63" t="s">
        <v>12394</v>
      </c>
    </row>
    <row r="2881" spans="1:2" x14ac:dyDescent="0.25">
      <c r="A2881" s="62">
        <v>25191507</v>
      </c>
      <c r="B2881" s="63" t="s">
        <v>17020</v>
      </c>
    </row>
    <row r="2882" spans="1:2" x14ac:dyDescent="0.25">
      <c r="A2882" s="62">
        <v>25191508</v>
      </c>
      <c r="B2882" s="63" t="s">
        <v>15231</v>
      </c>
    </row>
    <row r="2883" spans="1:2" x14ac:dyDescent="0.25">
      <c r="A2883" s="62">
        <v>25191509</v>
      </c>
      <c r="B2883" s="63" t="s">
        <v>429</v>
      </c>
    </row>
    <row r="2884" spans="1:2" x14ac:dyDescent="0.25">
      <c r="A2884" s="62">
        <v>25191510</v>
      </c>
      <c r="B2884" s="63" t="s">
        <v>14050</v>
      </c>
    </row>
    <row r="2885" spans="1:2" x14ac:dyDescent="0.25">
      <c r="A2885" s="62">
        <v>25191511</v>
      </c>
      <c r="B2885" s="63" t="s">
        <v>15306</v>
      </c>
    </row>
    <row r="2886" spans="1:2" x14ac:dyDescent="0.25">
      <c r="A2886" s="62">
        <v>25191512</v>
      </c>
      <c r="B2886" s="63" t="s">
        <v>16173</v>
      </c>
    </row>
    <row r="2887" spans="1:2" x14ac:dyDescent="0.25">
      <c r="A2887" s="62">
        <v>25191513</v>
      </c>
      <c r="B2887" s="63" t="s">
        <v>8582</v>
      </c>
    </row>
    <row r="2888" spans="1:2" x14ac:dyDescent="0.25">
      <c r="A2888" s="62">
        <v>25191514</v>
      </c>
      <c r="B2888" s="63" t="s">
        <v>16402</v>
      </c>
    </row>
    <row r="2889" spans="1:2" x14ac:dyDescent="0.25">
      <c r="A2889" s="62">
        <v>25191601</v>
      </c>
      <c r="B2889" s="63" t="s">
        <v>6658</v>
      </c>
    </row>
    <row r="2890" spans="1:2" x14ac:dyDescent="0.25">
      <c r="A2890" s="62">
        <v>25191602</v>
      </c>
      <c r="B2890" s="63" t="s">
        <v>17307</v>
      </c>
    </row>
    <row r="2891" spans="1:2" x14ac:dyDescent="0.25">
      <c r="A2891" s="62">
        <v>25191603</v>
      </c>
      <c r="B2891" s="63" t="s">
        <v>3966</v>
      </c>
    </row>
    <row r="2892" spans="1:2" x14ac:dyDescent="0.25">
      <c r="A2892" s="62">
        <v>25191604</v>
      </c>
      <c r="B2892" s="63" t="s">
        <v>11135</v>
      </c>
    </row>
    <row r="2893" spans="1:2" x14ac:dyDescent="0.25">
      <c r="A2893" s="62">
        <v>25191605</v>
      </c>
      <c r="B2893" s="63" t="s">
        <v>15495</v>
      </c>
    </row>
    <row r="2894" spans="1:2" x14ac:dyDescent="0.25">
      <c r="A2894" s="62">
        <v>25191701</v>
      </c>
      <c r="B2894" s="63" t="s">
        <v>16488</v>
      </c>
    </row>
    <row r="2895" spans="1:2" x14ac:dyDescent="0.25">
      <c r="A2895" s="62">
        <v>25191702</v>
      </c>
      <c r="B2895" s="63" t="s">
        <v>5899</v>
      </c>
    </row>
    <row r="2896" spans="1:2" x14ac:dyDescent="0.25">
      <c r="A2896" s="62">
        <v>25191703</v>
      </c>
      <c r="B2896" s="63" t="s">
        <v>12231</v>
      </c>
    </row>
    <row r="2897" spans="1:2" x14ac:dyDescent="0.25">
      <c r="A2897" s="62">
        <v>25191704</v>
      </c>
      <c r="B2897" s="63" t="s">
        <v>17326</v>
      </c>
    </row>
    <row r="2898" spans="1:2" x14ac:dyDescent="0.25">
      <c r="A2898" s="62">
        <v>25201501</v>
      </c>
      <c r="B2898" s="63" t="s">
        <v>15767</v>
      </c>
    </row>
    <row r="2899" spans="1:2" x14ac:dyDescent="0.25">
      <c r="A2899" s="62">
        <v>25201502</v>
      </c>
      <c r="B2899" s="63" t="s">
        <v>177</v>
      </c>
    </row>
    <row r="2900" spans="1:2" x14ac:dyDescent="0.25">
      <c r="A2900" s="62">
        <v>25201503</v>
      </c>
      <c r="B2900" s="63" t="s">
        <v>1274</v>
      </c>
    </row>
    <row r="2901" spans="1:2" x14ac:dyDescent="0.25">
      <c r="A2901" s="62">
        <v>25201504</v>
      </c>
      <c r="B2901" s="63" t="s">
        <v>3760</v>
      </c>
    </row>
    <row r="2902" spans="1:2" x14ac:dyDescent="0.25">
      <c r="A2902" s="62">
        <v>25201505</v>
      </c>
      <c r="B2902" s="63" t="s">
        <v>2769</v>
      </c>
    </row>
    <row r="2903" spans="1:2" x14ac:dyDescent="0.25">
      <c r="A2903" s="62">
        <v>25201506</v>
      </c>
      <c r="B2903" s="63" t="s">
        <v>8389</v>
      </c>
    </row>
    <row r="2904" spans="1:2" x14ac:dyDescent="0.25">
      <c r="A2904" s="62">
        <v>25201507</v>
      </c>
      <c r="B2904" s="63" t="s">
        <v>3691</v>
      </c>
    </row>
    <row r="2905" spans="1:2" x14ac:dyDescent="0.25">
      <c r="A2905" s="62">
        <v>25201508</v>
      </c>
      <c r="B2905" s="63" t="s">
        <v>14108</v>
      </c>
    </row>
    <row r="2906" spans="1:2" x14ac:dyDescent="0.25">
      <c r="A2906" s="62">
        <v>25201509</v>
      </c>
      <c r="B2906" s="63" t="s">
        <v>10220</v>
      </c>
    </row>
    <row r="2907" spans="1:2" x14ac:dyDescent="0.25">
      <c r="A2907" s="62">
        <v>25201510</v>
      </c>
      <c r="B2907" s="63" t="s">
        <v>5532</v>
      </c>
    </row>
    <row r="2908" spans="1:2" x14ac:dyDescent="0.25">
      <c r="A2908" s="62">
        <v>25201511</v>
      </c>
      <c r="B2908" s="63" t="s">
        <v>16892</v>
      </c>
    </row>
    <row r="2909" spans="1:2" x14ac:dyDescent="0.25">
      <c r="A2909" s="62">
        <v>25201512</v>
      </c>
      <c r="B2909" s="63" t="s">
        <v>8894</v>
      </c>
    </row>
    <row r="2910" spans="1:2" x14ac:dyDescent="0.25">
      <c r="A2910" s="62">
        <v>25201513</v>
      </c>
      <c r="B2910" s="63" t="s">
        <v>10265</v>
      </c>
    </row>
    <row r="2911" spans="1:2" x14ac:dyDescent="0.25">
      <c r="A2911" s="62">
        <v>25201514</v>
      </c>
      <c r="B2911" s="63" t="s">
        <v>11983</v>
      </c>
    </row>
    <row r="2912" spans="1:2" x14ac:dyDescent="0.25">
      <c r="A2912" s="62">
        <v>25201515</v>
      </c>
      <c r="B2912" s="63" t="s">
        <v>14984</v>
      </c>
    </row>
    <row r="2913" spans="1:2" x14ac:dyDescent="0.25">
      <c r="A2913" s="62">
        <v>25201516</v>
      </c>
      <c r="B2913" s="63" t="s">
        <v>8112</v>
      </c>
    </row>
    <row r="2914" spans="1:2" x14ac:dyDescent="0.25">
      <c r="A2914" s="62">
        <v>25201517</v>
      </c>
      <c r="B2914" s="63" t="s">
        <v>9875</v>
      </c>
    </row>
    <row r="2915" spans="1:2" x14ac:dyDescent="0.25">
      <c r="A2915" s="62">
        <v>25201518</v>
      </c>
      <c r="B2915" s="63" t="s">
        <v>1158</v>
      </c>
    </row>
    <row r="2916" spans="1:2" x14ac:dyDescent="0.25">
      <c r="A2916" s="62">
        <v>25201519</v>
      </c>
      <c r="B2916" s="63" t="s">
        <v>9676</v>
      </c>
    </row>
    <row r="2917" spans="1:2" x14ac:dyDescent="0.25">
      <c r="A2917" s="62">
        <v>25201520</v>
      </c>
      <c r="B2917" s="63" t="s">
        <v>17058</v>
      </c>
    </row>
    <row r="2918" spans="1:2" x14ac:dyDescent="0.25">
      <c r="A2918" s="62">
        <v>25201601</v>
      </c>
      <c r="B2918" s="63" t="s">
        <v>8473</v>
      </c>
    </row>
    <row r="2919" spans="1:2" x14ac:dyDescent="0.25">
      <c r="A2919" s="62">
        <v>25201602</v>
      </c>
      <c r="B2919" s="63" t="s">
        <v>5928</v>
      </c>
    </row>
    <row r="2920" spans="1:2" x14ac:dyDescent="0.25">
      <c r="A2920" s="62">
        <v>25201603</v>
      </c>
      <c r="B2920" s="63" t="s">
        <v>3021</v>
      </c>
    </row>
    <row r="2921" spans="1:2" x14ac:dyDescent="0.25">
      <c r="A2921" s="62">
        <v>25201604</v>
      </c>
      <c r="B2921" s="63" t="s">
        <v>1574</v>
      </c>
    </row>
    <row r="2922" spans="1:2" x14ac:dyDescent="0.25">
      <c r="A2922" s="62">
        <v>25201605</v>
      </c>
      <c r="B2922" s="63" t="s">
        <v>11877</v>
      </c>
    </row>
    <row r="2923" spans="1:2" x14ac:dyDescent="0.25">
      <c r="A2923" s="62">
        <v>25201606</v>
      </c>
      <c r="B2923" s="63" t="s">
        <v>15424</v>
      </c>
    </row>
    <row r="2924" spans="1:2" x14ac:dyDescent="0.25">
      <c r="A2924" s="62">
        <v>25201701</v>
      </c>
      <c r="B2924" s="63" t="s">
        <v>18137</v>
      </c>
    </row>
    <row r="2925" spans="1:2" x14ac:dyDescent="0.25">
      <c r="A2925" s="62">
        <v>25201702</v>
      </c>
      <c r="B2925" s="63" t="s">
        <v>1094</v>
      </c>
    </row>
    <row r="2926" spans="1:2" x14ac:dyDescent="0.25">
      <c r="A2926" s="62">
        <v>25201703</v>
      </c>
      <c r="B2926" s="63" t="s">
        <v>6981</v>
      </c>
    </row>
    <row r="2927" spans="1:2" x14ac:dyDescent="0.25">
      <c r="A2927" s="62">
        <v>25201704</v>
      </c>
      <c r="B2927" s="63" t="s">
        <v>3444</v>
      </c>
    </row>
    <row r="2928" spans="1:2" x14ac:dyDescent="0.25">
      <c r="A2928" s="62">
        <v>25201705</v>
      </c>
      <c r="B2928" s="63" t="s">
        <v>10700</v>
      </c>
    </row>
    <row r="2929" spans="1:2" x14ac:dyDescent="0.25">
      <c r="A2929" s="62">
        <v>25201706</v>
      </c>
      <c r="B2929" s="63" t="s">
        <v>5705</v>
      </c>
    </row>
    <row r="2930" spans="1:2" x14ac:dyDescent="0.25">
      <c r="A2930" s="62">
        <v>25201707</v>
      </c>
      <c r="B2930" s="63" t="s">
        <v>4852</v>
      </c>
    </row>
    <row r="2931" spans="1:2" x14ac:dyDescent="0.25">
      <c r="A2931" s="62">
        <v>25201708</v>
      </c>
      <c r="B2931" s="63" t="s">
        <v>16472</v>
      </c>
    </row>
    <row r="2932" spans="1:2" x14ac:dyDescent="0.25">
      <c r="A2932" s="62">
        <v>25201709</v>
      </c>
      <c r="B2932" s="63" t="s">
        <v>17902</v>
      </c>
    </row>
    <row r="2933" spans="1:2" x14ac:dyDescent="0.25">
      <c r="A2933" s="62">
        <v>25201710</v>
      </c>
      <c r="B2933" s="63" t="s">
        <v>14061</v>
      </c>
    </row>
    <row r="2934" spans="1:2" x14ac:dyDescent="0.25">
      <c r="A2934" s="62">
        <v>25201801</v>
      </c>
      <c r="B2934" s="63" t="s">
        <v>7821</v>
      </c>
    </row>
    <row r="2935" spans="1:2" x14ac:dyDescent="0.25">
      <c r="A2935" s="62">
        <v>25201802</v>
      </c>
      <c r="B2935" s="63" t="s">
        <v>8519</v>
      </c>
    </row>
    <row r="2936" spans="1:2" x14ac:dyDescent="0.25">
      <c r="A2936" s="62">
        <v>25201901</v>
      </c>
      <c r="B2936" s="63" t="s">
        <v>17806</v>
      </c>
    </row>
    <row r="2937" spans="1:2" x14ac:dyDescent="0.25">
      <c r="A2937" s="62">
        <v>25201902</v>
      </c>
      <c r="B2937" s="63" t="s">
        <v>4228</v>
      </c>
    </row>
    <row r="2938" spans="1:2" x14ac:dyDescent="0.25">
      <c r="A2938" s="62">
        <v>25201903</v>
      </c>
      <c r="B2938" s="63" t="s">
        <v>15129</v>
      </c>
    </row>
    <row r="2939" spans="1:2" x14ac:dyDescent="0.25">
      <c r="A2939" s="62">
        <v>25201904</v>
      </c>
      <c r="B2939" s="63" t="s">
        <v>6622</v>
      </c>
    </row>
    <row r="2940" spans="1:2" x14ac:dyDescent="0.25">
      <c r="A2940" s="62">
        <v>25202001</v>
      </c>
      <c r="B2940" s="63" t="s">
        <v>8594</v>
      </c>
    </row>
    <row r="2941" spans="1:2" x14ac:dyDescent="0.25">
      <c r="A2941" s="62">
        <v>25202002</v>
      </c>
      <c r="B2941" s="63" t="s">
        <v>18351</v>
      </c>
    </row>
    <row r="2942" spans="1:2" x14ac:dyDescent="0.25">
      <c r="A2942" s="62">
        <v>25202003</v>
      </c>
      <c r="B2942" s="63" t="s">
        <v>12208</v>
      </c>
    </row>
    <row r="2943" spans="1:2" x14ac:dyDescent="0.25">
      <c r="A2943" s="62">
        <v>25202004</v>
      </c>
      <c r="B2943" s="63" t="s">
        <v>14987</v>
      </c>
    </row>
    <row r="2944" spans="1:2" x14ac:dyDescent="0.25">
      <c r="A2944" s="62">
        <v>25202101</v>
      </c>
      <c r="B2944" s="63" t="s">
        <v>13571</v>
      </c>
    </row>
    <row r="2945" spans="1:2" x14ac:dyDescent="0.25">
      <c r="A2945" s="62">
        <v>25202102</v>
      </c>
      <c r="B2945" s="63" t="s">
        <v>7595</v>
      </c>
    </row>
    <row r="2946" spans="1:2" x14ac:dyDescent="0.25">
      <c r="A2946" s="62">
        <v>25202103</v>
      </c>
      <c r="B2946" s="63" t="s">
        <v>11003</v>
      </c>
    </row>
    <row r="2947" spans="1:2" x14ac:dyDescent="0.25">
      <c r="A2947" s="62">
        <v>25202104</v>
      </c>
      <c r="B2947" s="63" t="s">
        <v>3340</v>
      </c>
    </row>
    <row r="2948" spans="1:2" x14ac:dyDescent="0.25">
      <c r="A2948" s="62">
        <v>25202105</v>
      </c>
      <c r="B2948" s="63" t="s">
        <v>10907</v>
      </c>
    </row>
    <row r="2949" spans="1:2" x14ac:dyDescent="0.25">
      <c r="A2949" s="62">
        <v>25202201</v>
      </c>
      <c r="B2949" s="63" t="s">
        <v>3952</v>
      </c>
    </row>
    <row r="2950" spans="1:2" x14ac:dyDescent="0.25">
      <c r="A2950" s="62">
        <v>25202202</v>
      </c>
      <c r="B2950" s="63" t="s">
        <v>4420</v>
      </c>
    </row>
    <row r="2951" spans="1:2" x14ac:dyDescent="0.25">
      <c r="A2951" s="62">
        <v>25202203</v>
      </c>
      <c r="B2951" s="63" t="s">
        <v>12446</v>
      </c>
    </row>
    <row r="2952" spans="1:2" x14ac:dyDescent="0.25">
      <c r="A2952" s="62">
        <v>25202204</v>
      </c>
      <c r="B2952" s="63" t="s">
        <v>13627</v>
      </c>
    </row>
    <row r="2953" spans="1:2" x14ac:dyDescent="0.25">
      <c r="A2953" s="62">
        <v>25202205</v>
      </c>
      <c r="B2953" s="63" t="s">
        <v>16242</v>
      </c>
    </row>
    <row r="2954" spans="1:2" x14ac:dyDescent="0.25">
      <c r="A2954" s="62">
        <v>25202206</v>
      </c>
      <c r="B2954" s="63" t="s">
        <v>3972</v>
      </c>
    </row>
    <row r="2955" spans="1:2" x14ac:dyDescent="0.25">
      <c r="A2955" s="62">
        <v>25202301</v>
      </c>
      <c r="B2955" s="63" t="s">
        <v>11975</v>
      </c>
    </row>
    <row r="2956" spans="1:2" x14ac:dyDescent="0.25">
      <c r="A2956" s="62">
        <v>25202302</v>
      </c>
      <c r="B2956" s="63" t="s">
        <v>18029</v>
      </c>
    </row>
    <row r="2957" spans="1:2" x14ac:dyDescent="0.25">
      <c r="A2957" s="62">
        <v>25202401</v>
      </c>
      <c r="B2957" s="63" t="s">
        <v>8876</v>
      </c>
    </row>
    <row r="2958" spans="1:2" x14ac:dyDescent="0.25">
      <c r="A2958" s="62">
        <v>25202402</v>
      </c>
      <c r="B2958" s="63" t="s">
        <v>2421</v>
      </c>
    </row>
    <row r="2959" spans="1:2" x14ac:dyDescent="0.25">
      <c r="A2959" s="62">
        <v>25202403</v>
      </c>
      <c r="B2959" s="63" t="s">
        <v>8633</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1195</v>
      </c>
    </row>
    <row r="2964" spans="1:2" x14ac:dyDescent="0.25">
      <c r="A2964" s="62">
        <v>25202502</v>
      </c>
      <c r="B2964" s="63" t="s">
        <v>17209</v>
      </c>
    </row>
    <row r="2965" spans="1:2" x14ac:dyDescent="0.25">
      <c r="A2965" s="62">
        <v>25202503</v>
      </c>
      <c r="B2965" s="63" t="s">
        <v>15324</v>
      </c>
    </row>
    <row r="2966" spans="1:2" x14ac:dyDescent="0.25">
      <c r="A2966" s="62">
        <v>25202504</v>
      </c>
      <c r="B2966" s="63" t="s">
        <v>13122</v>
      </c>
    </row>
    <row r="2967" spans="1:2" x14ac:dyDescent="0.25">
      <c r="A2967" s="62">
        <v>25202505</v>
      </c>
      <c r="B2967" s="63" t="s">
        <v>18206</v>
      </c>
    </row>
    <row r="2968" spans="1:2" x14ac:dyDescent="0.25">
      <c r="A2968" s="62">
        <v>25202506</v>
      </c>
      <c r="B2968" s="63" t="s">
        <v>9083</v>
      </c>
    </row>
    <row r="2969" spans="1:2" x14ac:dyDescent="0.25">
      <c r="A2969" s="62">
        <v>25202507</v>
      </c>
      <c r="B2969" s="63" t="s">
        <v>15963</v>
      </c>
    </row>
    <row r="2970" spans="1:2" x14ac:dyDescent="0.25">
      <c r="A2970" s="62">
        <v>25202508</v>
      </c>
      <c r="B2970" s="63" t="s">
        <v>1883</v>
      </c>
    </row>
    <row r="2971" spans="1:2" x14ac:dyDescent="0.25">
      <c r="A2971" s="62">
        <v>25202509</v>
      </c>
      <c r="B2971" s="63" t="s">
        <v>5524</v>
      </c>
    </row>
    <row r="2972" spans="1:2" x14ac:dyDescent="0.25">
      <c r="A2972" s="62">
        <v>25202510</v>
      </c>
      <c r="B2972" s="63" t="s">
        <v>13318</v>
      </c>
    </row>
    <row r="2973" spans="1:2" x14ac:dyDescent="0.25">
      <c r="A2973" s="62">
        <v>25202601</v>
      </c>
      <c r="B2973" s="63" t="s">
        <v>14932</v>
      </c>
    </row>
    <row r="2974" spans="1:2" x14ac:dyDescent="0.25">
      <c r="A2974" s="62">
        <v>25202602</v>
      </c>
      <c r="B2974" s="63" t="s">
        <v>4447</v>
      </c>
    </row>
    <row r="2975" spans="1:2" x14ac:dyDescent="0.25">
      <c r="A2975" s="62">
        <v>25202603</v>
      </c>
      <c r="B2975" s="63" t="s">
        <v>9852</v>
      </c>
    </row>
    <row r="2976" spans="1:2" x14ac:dyDescent="0.25">
      <c r="A2976" s="62">
        <v>25202604</v>
      </c>
      <c r="B2976" s="63" t="s">
        <v>1860</v>
      </c>
    </row>
    <row r="2977" spans="1:2" x14ac:dyDescent="0.25">
      <c r="A2977" s="62">
        <v>25202605</v>
      </c>
      <c r="B2977" s="63" t="s">
        <v>11002</v>
      </c>
    </row>
    <row r="2978" spans="1:2" x14ac:dyDescent="0.25">
      <c r="A2978" s="62">
        <v>25202606</v>
      </c>
      <c r="B2978" s="63" t="s">
        <v>7167</v>
      </c>
    </row>
    <row r="2979" spans="1:2" x14ac:dyDescent="0.25">
      <c r="A2979" s="62">
        <v>25202607</v>
      </c>
      <c r="B2979" s="63" t="s">
        <v>7028</v>
      </c>
    </row>
    <row r="2980" spans="1:2" x14ac:dyDescent="0.25">
      <c r="A2980" s="62">
        <v>25202701</v>
      </c>
      <c r="B2980" s="63" t="s">
        <v>63</v>
      </c>
    </row>
    <row r="2981" spans="1:2" x14ac:dyDescent="0.25">
      <c r="A2981" s="62">
        <v>25202702</v>
      </c>
      <c r="B2981" s="63" t="s">
        <v>15838</v>
      </c>
    </row>
    <row r="2982" spans="1:2" x14ac:dyDescent="0.25">
      <c r="A2982" s="62">
        <v>26101501</v>
      </c>
      <c r="B2982" s="63" t="s">
        <v>202</v>
      </c>
    </row>
    <row r="2983" spans="1:2" x14ac:dyDescent="0.25">
      <c r="A2983" s="62">
        <v>26101502</v>
      </c>
      <c r="B2983" s="63" t="s">
        <v>9745</v>
      </c>
    </row>
    <row r="2984" spans="1:2" x14ac:dyDescent="0.25">
      <c r="A2984" s="62">
        <v>26101503</v>
      </c>
      <c r="B2984" s="63" t="s">
        <v>17600</v>
      </c>
    </row>
    <row r="2985" spans="1:2" x14ac:dyDescent="0.25">
      <c r="A2985" s="62">
        <v>26101504</v>
      </c>
      <c r="B2985" s="63" t="s">
        <v>15878</v>
      </c>
    </row>
    <row r="2986" spans="1:2" x14ac:dyDescent="0.25">
      <c r="A2986" s="62">
        <v>26101505</v>
      </c>
      <c r="B2986" s="63" t="s">
        <v>984</v>
      </c>
    </row>
    <row r="2987" spans="1:2" x14ac:dyDescent="0.25">
      <c r="A2987" s="62">
        <v>26101506</v>
      </c>
      <c r="B2987" s="63" t="s">
        <v>15542</v>
      </c>
    </row>
    <row r="2988" spans="1:2" x14ac:dyDescent="0.25">
      <c r="A2988" s="62">
        <v>26101507</v>
      </c>
      <c r="B2988" s="63" t="s">
        <v>13666</v>
      </c>
    </row>
    <row r="2989" spans="1:2" x14ac:dyDescent="0.25">
      <c r="A2989" s="62">
        <v>26101508</v>
      </c>
      <c r="B2989" s="63" t="s">
        <v>15926</v>
      </c>
    </row>
    <row r="2990" spans="1:2" x14ac:dyDescent="0.25">
      <c r="A2990" s="62">
        <v>26101509</v>
      </c>
      <c r="B2990" s="63" t="s">
        <v>634</v>
      </c>
    </row>
    <row r="2991" spans="1:2" x14ac:dyDescent="0.25">
      <c r="A2991" s="62">
        <v>26101510</v>
      </c>
      <c r="B2991" s="63" t="s">
        <v>6603</v>
      </c>
    </row>
    <row r="2992" spans="1:2" x14ac:dyDescent="0.25">
      <c r="A2992" s="62">
        <v>26101511</v>
      </c>
      <c r="B2992" s="63" t="s">
        <v>8740</v>
      </c>
    </row>
    <row r="2993" spans="1:2" x14ac:dyDescent="0.25">
      <c r="A2993" s="62">
        <v>26101512</v>
      </c>
      <c r="B2993" s="63" t="s">
        <v>17397</v>
      </c>
    </row>
    <row r="2994" spans="1:2" x14ac:dyDescent="0.25">
      <c r="A2994" s="62">
        <v>26101513</v>
      </c>
      <c r="B2994" s="63" t="s">
        <v>14944</v>
      </c>
    </row>
    <row r="2995" spans="1:2" x14ac:dyDescent="0.25">
      <c r="A2995" s="62">
        <v>26101601</v>
      </c>
      <c r="B2995" s="63" t="s">
        <v>14543</v>
      </c>
    </row>
    <row r="2996" spans="1:2" x14ac:dyDescent="0.25">
      <c r="A2996" s="62">
        <v>26101602</v>
      </c>
      <c r="B2996" s="63" t="s">
        <v>14249</v>
      </c>
    </row>
    <row r="2997" spans="1:2" x14ac:dyDescent="0.25">
      <c r="A2997" s="62">
        <v>26101603</v>
      </c>
      <c r="B2997" s="63" t="s">
        <v>5848</v>
      </c>
    </row>
    <row r="2998" spans="1:2" x14ac:dyDescent="0.25">
      <c r="A2998" s="62">
        <v>26101604</v>
      </c>
      <c r="B2998" s="63" t="s">
        <v>8288</v>
      </c>
    </row>
    <row r="2999" spans="1:2" x14ac:dyDescent="0.25">
      <c r="A2999" s="62">
        <v>26101605</v>
      </c>
      <c r="B2999" s="63" t="s">
        <v>15640</v>
      </c>
    </row>
    <row r="3000" spans="1:2" x14ac:dyDescent="0.25">
      <c r="A3000" s="62">
        <v>26101606</v>
      </c>
      <c r="B3000" s="63" t="s">
        <v>12105</v>
      </c>
    </row>
    <row r="3001" spans="1:2" x14ac:dyDescent="0.25">
      <c r="A3001" s="62">
        <v>26101607</v>
      </c>
      <c r="B3001" s="63" t="s">
        <v>1894</v>
      </c>
    </row>
    <row r="3002" spans="1:2" x14ac:dyDescent="0.25">
      <c r="A3002" s="62">
        <v>26101608</v>
      </c>
      <c r="B3002" s="63" t="s">
        <v>5224</v>
      </c>
    </row>
    <row r="3003" spans="1:2" x14ac:dyDescent="0.25">
      <c r="A3003" s="62">
        <v>26101609</v>
      </c>
      <c r="B3003" s="63" t="s">
        <v>13875</v>
      </c>
    </row>
    <row r="3004" spans="1:2" x14ac:dyDescent="0.25">
      <c r="A3004" s="62">
        <v>26101610</v>
      </c>
      <c r="B3004" s="63" t="s">
        <v>4306</v>
      </c>
    </row>
    <row r="3005" spans="1:2" x14ac:dyDescent="0.25">
      <c r="A3005" s="62">
        <v>26101611</v>
      </c>
      <c r="B3005" s="63" t="s">
        <v>13244</v>
      </c>
    </row>
    <row r="3006" spans="1:2" x14ac:dyDescent="0.25">
      <c r="A3006" s="62">
        <v>26101612</v>
      </c>
      <c r="B3006" s="63" t="s">
        <v>121</v>
      </c>
    </row>
    <row r="3007" spans="1:2" x14ac:dyDescent="0.25">
      <c r="A3007" s="62">
        <v>26101613</v>
      </c>
      <c r="B3007" s="63" t="s">
        <v>202</v>
      </c>
    </row>
    <row r="3008" spans="1:2" x14ac:dyDescent="0.25">
      <c r="A3008" s="62">
        <v>26101614</v>
      </c>
      <c r="B3008" s="63" t="s">
        <v>5757</v>
      </c>
    </row>
    <row r="3009" spans="1:2" x14ac:dyDescent="0.25">
      <c r="A3009" s="62">
        <v>26101615</v>
      </c>
      <c r="B3009" s="63" t="s">
        <v>5851</v>
      </c>
    </row>
    <row r="3010" spans="1:2" x14ac:dyDescent="0.25">
      <c r="A3010" s="62">
        <v>26101616</v>
      </c>
      <c r="B3010" s="63" t="s">
        <v>2806</v>
      </c>
    </row>
    <row r="3011" spans="1:2" x14ac:dyDescent="0.25">
      <c r="A3011" s="62">
        <v>26101701</v>
      </c>
      <c r="B3011" s="63" t="s">
        <v>3790</v>
      </c>
    </row>
    <row r="3012" spans="1:2" x14ac:dyDescent="0.25">
      <c r="A3012" s="62">
        <v>26101702</v>
      </c>
      <c r="B3012" s="63" t="s">
        <v>13016</v>
      </c>
    </row>
    <row r="3013" spans="1:2" x14ac:dyDescent="0.25">
      <c r="A3013" s="62">
        <v>26101703</v>
      </c>
      <c r="B3013" s="63" t="s">
        <v>2166</v>
      </c>
    </row>
    <row r="3014" spans="1:2" x14ac:dyDescent="0.25">
      <c r="A3014" s="62">
        <v>26101704</v>
      </c>
      <c r="B3014" s="63" t="s">
        <v>14272</v>
      </c>
    </row>
    <row r="3015" spans="1:2" x14ac:dyDescent="0.25">
      <c r="A3015" s="62">
        <v>26101705</v>
      </c>
      <c r="B3015" s="63" t="s">
        <v>16735</v>
      </c>
    </row>
    <row r="3016" spans="1:2" x14ac:dyDescent="0.25">
      <c r="A3016" s="62">
        <v>26101706</v>
      </c>
      <c r="B3016" s="63" t="s">
        <v>3761</v>
      </c>
    </row>
    <row r="3017" spans="1:2" x14ac:dyDescent="0.25">
      <c r="A3017" s="62">
        <v>26101707</v>
      </c>
      <c r="B3017" s="63" t="s">
        <v>7523</v>
      </c>
    </row>
    <row r="3018" spans="1:2" x14ac:dyDescent="0.25">
      <c r="A3018" s="62">
        <v>26101708</v>
      </c>
      <c r="B3018" s="63" t="s">
        <v>17737</v>
      </c>
    </row>
    <row r="3019" spans="1:2" x14ac:dyDescent="0.25">
      <c r="A3019" s="62">
        <v>26101709</v>
      </c>
      <c r="B3019" s="63" t="s">
        <v>16351</v>
      </c>
    </row>
    <row r="3020" spans="1:2" x14ac:dyDescent="0.25">
      <c r="A3020" s="62">
        <v>26101710</v>
      </c>
      <c r="B3020" s="63" t="s">
        <v>476</v>
      </c>
    </row>
    <row r="3021" spans="1:2" x14ac:dyDescent="0.25">
      <c r="A3021" s="62">
        <v>26101711</v>
      </c>
      <c r="B3021" s="63" t="s">
        <v>6376</v>
      </c>
    </row>
    <row r="3022" spans="1:2" x14ac:dyDescent="0.25">
      <c r="A3022" s="62">
        <v>26101712</v>
      </c>
      <c r="B3022" s="63" t="s">
        <v>12064</v>
      </c>
    </row>
    <row r="3023" spans="1:2" x14ac:dyDescent="0.25">
      <c r="A3023" s="62">
        <v>26101713</v>
      </c>
      <c r="B3023" s="63" t="s">
        <v>5138</v>
      </c>
    </row>
    <row r="3024" spans="1:2" x14ac:dyDescent="0.25">
      <c r="A3024" s="62">
        <v>26101715</v>
      </c>
      <c r="B3024" s="63" t="s">
        <v>635</v>
      </c>
    </row>
    <row r="3025" spans="1:2" x14ac:dyDescent="0.25">
      <c r="A3025" s="62">
        <v>26101716</v>
      </c>
      <c r="B3025" s="63" t="s">
        <v>3215</v>
      </c>
    </row>
    <row r="3026" spans="1:2" x14ac:dyDescent="0.25">
      <c r="A3026" s="62">
        <v>26101717</v>
      </c>
      <c r="B3026" s="63" t="s">
        <v>4179</v>
      </c>
    </row>
    <row r="3027" spans="1:2" x14ac:dyDescent="0.25">
      <c r="A3027" s="62">
        <v>26101718</v>
      </c>
      <c r="B3027" s="63" t="s">
        <v>6999</v>
      </c>
    </row>
    <row r="3028" spans="1:2" x14ac:dyDescent="0.25">
      <c r="A3028" s="62">
        <v>26101719</v>
      </c>
      <c r="B3028" s="63" t="s">
        <v>4428</v>
      </c>
    </row>
    <row r="3029" spans="1:2" x14ac:dyDescent="0.25">
      <c r="A3029" s="62">
        <v>26101720</v>
      </c>
      <c r="B3029" s="63" t="s">
        <v>2134</v>
      </c>
    </row>
    <row r="3030" spans="1:2" x14ac:dyDescent="0.25">
      <c r="A3030" s="62">
        <v>26101721</v>
      </c>
      <c r="B3030" s="63" t="s">
        <v>8006</v>
      </c>
    </row>
    <row r="3031" spans="1:2" x14ac:dyDescent="0.25">
      <c r="A3031" s="62">
        <v>26101723</v>
      </c>
      <c r="B3031" s="63" t="s">
        <v>3042</v>
      </c>
    </row>
    <row r="3032" spans="1:2" x14ac:dyDescent="0.25">
      <c r="A3032" s="62">
        <v>26101724</v>
      </c>
      <c r="B3032" s="63" t="s">
        <v>530</v>
      </c>
    </row>
    <row r="3033" spans="1:2" x14ac:dyDescent="0.25">
      <c r="A3033" s="62">
        <v>26101725</v>
      </c>
      <c r="B3033" s="63" t="s">
        <v>14647</v>
      </c>
    </row>
    <row r="3034" spans="1:2" x14ac:dyDescent="0.25">
      <c r="A3034" s="62">
        <v>26101726</v>
      </c>
      <c r="B3034" s="63" t="s">
        <v>11567</v>
      </c>
    </row>
    <row r="3035" spans="1:2" x14ac:dyDescent="0.25">
      <c r="A3035" s="62">
        <v>26101727</v>
      </c>
      <c r="B3035" s="63" t="s">
        <v>12201</v>
      </c>
    </row>
    <row r="3036" spans="1:2" x14ac:dyDescent="0.25">
      <c r="A3036" s="62">
        <v>26101728</v>
      </c>
      <c r="B3036" s="63" t="s">
        <v>3645</v>
      </c>
    </row>
    <row r="3037" spans="1:2" x14ac:dyDescent="0.25">
      <c r="A3037" s="62">
        <v>26101729</v>
      </c>
      <c r="B3037" s="63" t="s">
        <v>2012</v>
      </c>
    </row>
    <row r="3038" spans="1:2" x14ac:dyDescent="0.25">
      <c r="A3038" s="62">
        <v>26101730</v>
      </c>
      <c r="B3038" s="63" t="s">
        <v>617</v>
      </c>
    </row>
    <row r="3039" spans="1:2" x14ac:dyDescent="0.25">
      <c r="A3039" s="62">
        <v>26101731</v>
      </c>
      <c r="B3039" s="63" t="s">
        <v>11820</v>
      </c>
    </row>
    <row r="3040" spans="1:2" x14ac:dyDescent="0.25">
      <c r="A3040" s="62">
        <v>26101732</v>
      </c>
      <c r="B3040" s="63" t="s">
        <v>10846</v>
      </c>
    </row>
    <row r="3041" spans="1:2" x14ac:dyDescent="0.25">
      <c r="A3041" s="62">
        <v>26101733</v>
      </c>
      <c r="B3041" s="63" t="s">
        <v>6051</v>
      </c>
    </row>
    <row r="3042" spans="1:2" x14ac:dyDescent="0.25">
      <c r="A3042" s="62">
        <v>26101734</v>
      </c>
      <c r="B3042" s="63" t="s">
        <v>11944</v>
      </c>
    </row>
    <row r="3043" spans="1:2" x14ac:dyDescent="0.25">
      <c r="A3043" s="62">
        <v>26101735</v>
      </c>
      <c r="B3043" s="63" t="s">
        <v>13799</v>
      </c>
    </row>
    <row r="3044" spans="1:2" x14ac:dyDescent="0.25">
      <c r="A3044" s="62">
        <v>26101736</v>
      </c>
      <c r="B3044" s="63" t="s">
        <v>10800</v>
      </c>
    </row>
    <row r="3045" spans="1:2" x14ac:dyDescent="0.25">
      <c r="A3045" s="62">
        <v>26101737</v>
      </c>
      <c r="B3045" s="63" t="s">
        <v>1753</v>
      </c>
    </row>
    <row r="3046" spans="1:2" x14ac:dyDescent="0.25">
      <c r="A3046" s="62">
        <v>26101738</v>
      </c>
      <c r="B3046" s="63" t="s">
        <v>7498</v>
      </c>
    </row>
    <row r="3047" spans="1:2" x14ac:dyDescent="0.25">
      <c r="A3047" s="62">
        <v>26101740</v>
      </c>
      <c r="B3047" s="63" t="s">
        <v>5419</v>
      </c>
    </row>
    <row r="3048" spans="1:2" x14ac:dyDescent="0.25">
      <c r="A3048" s="62">
        <v>26101741</v>
      </c>
      <c r="B3048" s="63" t="s">
        <v>8319</v>
      </c>
    </row>
    <row r="3049" spans="1:2" x14ac:dyDescent="0.25">
      <c r="A3049" s="62">
        <v>26101742</v>
      </c>
      <c r="B3049" s="63" t="s">
        <v>16016</v>
      </c>
    </row>
    <row r="3050" spans="1:2" x14ac:dyDescent="0.25">
      <c r="A3050" s="62">
        <v>26101743</v>
      </c>
      <c r="B3050" s="63" t="s">
        <v>14063</v>
      </c>
    </row>
    <row r="3051" spans="1:2" x14ac:dyDescent="0.25">
      <c r="A3051" s="62">
        <v>26101747</v>
      </c>
      <c r="B3051" s="63" t="s">
        <v>1246</v>
      </c>
    </row>
    <row r="3052" spans="1:2" x14ac:dyDescent="0.25">
      <c r="A3052" s="62">
        <v>26101748</v>
      </c>
      <c r="B3052" s="63" t="s">
        <v>16774</v>
      </c>
    </row>
    <row r="3053" spans="1:2" x14ac:dyDescent="0.25">
      <c r="A3053" s="62">
        <v>26101749</v>
      </c>
      <c r="B3053" s="63" t="s">
        <v>7155</v>
      </c>
    </row>
    <row r="3054" spans="1:2" x14ac:dyDescent="0.25">
      <c r="A3054" s="62">
        <v>26101750</v>
      </c>
      <c r="B3054" s="63" t="s">
        <v>8350</v>
      </c>
    </row>
    <row r="3055" spans="1:2" x14ac:dyDescent="0.25">
      <c r="A3055" s="62">
        <v>26101751</v>
      </c>
      <c r="B3055" s="63" t="s">
        <v>6451</v>
      </c>
    </row>
    <row r="3056" spans="1:2" x14ac:dyDescent="0.25">
      <c r="A3056" s="62">
        <v>26101754</v>
      </c>
      <c r="B3056" s="63" t="s">
        <v>5531</v>
      </c>
    </row>
    <row r="3057" spans="1:2" x14ac:dyDescent="0.25">
      <c r="A3057" s="62">
        <v>26101755</v>
      </c>
      <c r="B3057" s="63" t="s">
        <v>386</v>
      </c>
    </row>
    <row r="3058" spans="1:2" x14ac:dyDescent="0.25">
      <c r="A3058" s="62">
        <v>26101756</v>
      </c>
      <c r="B3058" s="63" t="s">
        <v>6073</v>
      </c>
    </row>
    <row r="3059" spans="1:2" x14ac:dyDescent="0.25">
      <c r="A3059" s="62">
        <v>26101757</v>
      </c>
      <c r="B3059" s="63" t="s">
        <v>2762</v>
      </c>
    </row>
    <row r="3060" spans="1:2" x14ac:dyDescent="0.25">
      <c r="A3060" s="62">
        <v>26101758</v>
      </c>
      <c r="B3060" s="63" t="s">
        <v>5569</v>
      </c>
    </row>
    <row r="3061" spans="1:2" x14ac:dyDescent="0.25">
      <c r="A3061" s="62">
        <v>26101759</v>
      </c>
      <c r="B3061" s="63" t="s">
        <v>17411</v>
      </c>
    </row>
    <row r="3062" spans="1:2" x14ac:dyDescent="0.25">
      <c r="A3062" s="62">
        <v>26101760</v>
      </c>
      <c r="B3062" s="63" t="s">
        <v>10449</v>
      </c>
    </row>
    <row r="3063" spans="1:2" x14ac:dyDescent="0.25">
      <c r="A3063" s="62">
        <v>26101761</v>
      </c>
      <c r="B3063" s="63" t="s">
        <v>17937</v>
      </c>
    </row>
    <row r="3064" spans="1:2" x14ac:dyDescent="0.25">
      <c r="A3064" s="62">
        <v>26101762</v>
      </c>
      <c r="B3064" s="63" t="s">
        <v>1084</v>
      </c>
    </row>
    <row r="3065" spans="1:2" x14ac:dyDescent="0.25">
      <c r="A3065" s="62">
        <v>26101763</v>
      </c>
      <c r="B3065" s="63" t="s">
        <v>9509</v>
      </c>
    </row>
    <row r="3066" spans="1:2" x14ac:dyDescent="0.25">
      <c r="A3066" s="62">
        <v>26101764</v>
      </c>
      <c r="B3066" s="63" t="s">
        <v>10806</v>
      </c>
    </row>
    <row r="3067" spans="1:2" x14ac:dyDescent="0.25">
      <c r="A3067" s="62">
        <v>26101765</v>
      </c>
      <c r="B3067" s="63" t="s">
        <v>5780</v>
      </c>
    </row>
    <row r="3068" spans="1:2" x14ac:dyDescent="0.25">
      <c r="A3068" s="62">
        <v>26101766</v>
      </c>
      <c r="B3068" s="63" t="s">
        <v>13124</v>
      </c>
    </row>
    <row r="3069" spans="1:2" x14ac:dyDescent="0.25">
      <c r="A3069" s="62">
        <v>26101801</v>
      </c>
      <c r="B3069" s="63" t="s">
        <v>5266</v>
      </c>
    </row>
    <row r="3070" spans="1:2" x14ac:dyDescent="0.25">
      <c r="A3070" s="62">
        <v>26101802</v>
      </c>
      <c r="B3070" s="63" t="s">
        <v>10681</v>
      </c>
    </row>
    <row r="3071" spans="1:2" x14ac:dyDescent="0.25">
      <c r="A3071" s="62">
        <v>26101803</v>
      </c>
      <c r="B3071" s="63" t="s">
        <v>18798</v>
      </c>
    </row>
    <row r="3072" spans="1:2" x14ac:dyDescent="0.25">
      <c r="A3072" s="62">
        <v>26101805</v>
      </c>
      <c r="B3072" s="63" t="s">
        <v>10718</v>
      </c>
    </row>
    <row r="3073" spans="1:2" x14ac:dyDescent="0.25">
      <c r="A3073" s="62">
        <v>26101806</v>
      </c>
      <c r="B3073" s="63" t="s">
        <v>13328</v>
      </c>
    </row>
    <row r="3074" spans="1:2" x14ac:dyDescent="0.25">
      <c r="A3074" s="62">
        <v>26101807</v>
      </c>
      <c r="B3074" s="63" t="s">
        <v>9394</v>
      </c>
    </row>
    <row r="3075" spans="1:2" x14ac:dyDescent="0.25">
      <c r="A3075" s="62">
        <v>26101808</v>
      </c>
      <c r="B3075" s="63" t="s">
        <v>18805</v>
      </c>
    </row>
    <row r="3076" spans="1:2" x14ac:dyDescent="0.25">
      <c r="A3076" s="62">
        <v>26101809</v>
      </c>
      <c r="B3076" s="63" t="s">
        <v>12657</v>
      </c>
    </row>
    <row r="3077" spans="1:2" x14ac:dyDescent="0.25">
      <c r="A3077" s="62">
        <v>26101903</v>
      </c>
      <c r="B3077" s="63" t="s">
        <v>14928</v>
      </c>
    </row>
    <row r="3078" spans="1:2" x14ac:dyDescent="0.25">
      <c r="A3078" s="62">
        <v>26101904</v>
      </c>
      <c r="B3078" s="63" t="s">
        <v>6790</v>
      </c>
    </row>
    <row r="3079" spans="1:2" x14ac:dyDescent="0.25">
      <c r="A3079" s="62">
        <v>26101905</v>
      </c>
      <c r="B3079" s="63" t="s">
        <v>2282</v>
      </c>
    </row>
    <row r="3080" spans="1:2" x14ac:dyDescent="0.25">
      <c r="A3080" s="62">
        <v>26111501</v>
      </c>
      <c r="B3080" s="63" t="s">
        <v>10038</v>
      </c>
    </row>
    <row r="3081" spans="1:2" x14ac:dyDescent="0.25">
      <c r="A3081" s="62">
        <v>26111503</v>
      </c>
      <c r="B3081" s="63" t="s">
        <v>9190</v>
      </c>
    </row>
    <row r="3082" spans="1:2" x14ac:dyDescent="0.25">
      <c r="A3082" s="62">
        <v>26111504</v>
      </c>
      <c r="B3082" s="63" t="s">
        <v>4018</v>
      </c>
    </row>
    <row r="3083" spans="1:2" x14ac:dyDescent="0.25">
      <c r="A3083" s="62">
        <v>26111505</v>
      </c>
      <c r="B3083" s="63" t="s">
        <v>17542</v>
      </c>
    </row>
    <row r="3084" spans="1:2" x14ac:dyDescent="0.25">
      <c r="A3084" s="62">
        <v>26111506</v>
      </c>
      <c r="B3084" s="63" t="s">
        <v>1282</v>
      </c>
    </row>
    <row r="3085" spans="1:2" x14ac:dyDescent="0.25">
      <c r="A3085" s="62">
        <v>26111508</v>
      </c>
      <c r="B3085" s="63" t="s">
        <v>14945</v>
      </c>
    </row>
    <row r="3086" spans="1:2" x14ac:dyDescent="0.25">
      <c r="A3086" s="62">
        <v>26111509</v>
      </c>
      <c r="B3086" s="63" t="s">
        <v>2995</v>
      </c>
    </row>
    <row r="3087" spans="1:2" x14ac:dyDescent="0.25">
      <c r="A3087" s="62">
        <v>26111510</v>
      </c>
      <c r="B3087" s="63" t="s">
        <v>18261</v>
      </c>
    </row>
    <row r="3088" spans="1:2" x14ac:dyDescent="0.25">
      <c r="A3088" s="62">
        <v>26111512</v>
      </c>
      <c r="B3088" s="63" t="s">
        <v>1750</v>
      </c>
    </row>
    <row r="3089" spans="1:2" x14ac:dyDescent="0.25">
      <c r="A3089" s="62">
        <v>26111513</v>
      </c>
      <c r="B3089" s="63" t="s">
        <v>220</v>
      </c>
    </row>
    <row r="3090" spans="1:2" x14ac:dyDescent="0.25">
      <c r="A3090" s="62">
        <v>26111514</v>
      </c>
      <c r="B3090" s="63" t="s">
        <v>9367</v>
      </c>
    </row>
    <row r="3091" spans="1:2" x14ac:dyDescent="0.25">
      <c r="A3091" s="62">
        <v>26111515</v>
      </c>
      <c r="B3091" s="63" t="s">
        <v>16361</v>
      </c>
    </row>
    <row r="3092" spans="1:2" x14ac:dyDescent="0.25">
      <c r="A3092" s="62">
        <v>26111516</v>
      </c>
      <c r="B3092" s="63" t="s">
        <v>4275</v>
      </c>
    </row>
    <row r="3093" spans="1:2" x14ac:dyDescent="0.25">
      <c r="A3093" s="62">
        <v>26111517</v>
      </c>
      <c r="B3093" s="63" t="s">
        <v>10778</v>
      </c>
    </row>
    <row r="3094" spans="1:2" x14ac:dyDescent="0.25">
      <c r="A3094" s="62">
        <v>26111518</v>
      </c>
      <c r="B3094" s="63" t="s">
        <v>8718</v>
      </c>
    </row>
    <row r="3095" spans="1:2" x14ac:dyDescent="0.25">
      <c r="A3095" s="62">
        <v>26111519</v>
      </c>
      <c r="B3095" s="63" t="s">
        <v>6783</v>
      </c>
    </row>
    <row r="3096" spans="1:2" x14ac:dyDescent="0.25">
      <c r="A3096" s="62">
        <v>26111520</v>
      </c>
      <c r="B3096" s="63" t="s">
        <v>1452</v>
      </c>
    </row>
    <row r="3097" spans="1:2" x14ac:dyDescent="0.25">
      <c r="A3097" s="62">
        <v>26111521</v>
      </c>
      <c r="B3097" s="63" t="s">
        <v>3740</v>
      </c>
    </row>
    <row r="3098" spans="1:2" x14ac:dyDescent="0.25">
      <c r="A3098" s="62">
        <v>26111522</v>
      </c>
      <c r="B3098" s="63" t="s">
        <v>10859</v>
      </c>
    </row>
    <row r="3099" spans="1:2" x14ac:dyDescent="0.25">
      <c r="A3099" s="62">
        <v>26111523</v>
      </c>
      <c r="B3099" s="63" t="s">
        <v>3879</v>
      </c>
    </row>
    <row r="3100" spans="1:2" x14ac:dyDescent="0.25">
      <c r="A3100" s="62">
        <v>26111524</v>
      </c>
      <c r="B3100" s="63" t="s">
        <v>11079</v>
      </c>
    </row>
    <row r="3101" spans="1:2" x14ac:dyDescent="0.25">
      <c r="A3101" s="62">
        <v>26111525</v>
      </c>
      <c r="B3101" s="63" t="s">
        <v>14933</v>
      </c>
    </row>
    <row r="3102" spans="1:2" x14ac:dyDescent="0.25">
      <c r="A3102" s="62">
        <v>26111526</v>
      </c>
      <c r="B3102" s="63" t="s">
        <v>1208</v>
      </c>
    </row>
    <row r="3103" spans="1:2" x14ac:dyDescent="0.25">
      <c r="A3103" s="62">
        <v>26111527</v>
      </c>
      <c r="B3103" s="63" t="s">
        <v>18516</v>
      </c>
    </row>
    <row r="3104" spans="1:2" x14ac:dyDescent="0.25">
      <c r="A3104" s="62">
        <v>26111528</v>
      </c>
      <c r="B3104" s="63" t="s">
        <v>1419</v>
      </c>
    </row>
    <row r="3105" spans="1:2" x14ac:dyDescent="0.25">
      <c r="A3105" s="62">
        <v>26111529</v>
      </c>
      <c r="B3105" s="63" t="s">
        <v>15147</v>
      </c>
    </row>
    <row r="3106" spans="1:2" x14ac:dyDescent="0.25">
      <c r="A3106" s="62">
        <v>26111530</v>
      </c>
      <c r="B3106" s="63" t="s">
        <v>10609</v>
      </c>
    </row>
    <row r="3107" spans="1:2" x14ac:dyDescent="0.25">
      <c r="A3107" s="62">
        <v>26111531</v>
      </c>
      <c r="B3107" s="63" t="s">
        <v>1675</v>
      </c>
    </row>
    <row r="3108" spans="1:2" x14ac:dyDescent="0.25">
      <c r="A3108" s="62">
        <v>26111532</v>
      </c>
      <c r="B3108" s="63" t="s">
        <v>17884</v>
      </c>
    </row>
    <row r="3109" spans="1:2" x14ac:dyDescent="0.25">
      <c r="A3109" s="62">
        <v>26111533</v>
      </c>
      <c r="B3109" s="63" t="s">
        <v>3726</v>
      </c>
    </row>
    <row r="3110" spans="1:2" x14ac:dyDescent="0.25">
      <c r="A3110" s="62">
        <v>26111534</v>
      </c>
      <c r="B3110" s="63" t="s">
        <v>8789</v>
      </c>
    </row>
    <row r="3111" spans="1:2" x14ac:dyDescent="0.25">
      <c r="A3111" s="62">
        <v>26111535</v>
      </c>
      <c r="B3111" s="63" t="s">
        <v>15747</v>
      </c>
    </row>
    <row r="3112" spans="1:2" x14ac:dyDescent="0.25">
      <c r="A3112" s="62">
        <v>26111601</v>
      </c>
      <c r="B3112" s="63" t="s">
        <v>14900</v>
      </c>
    </row>
    <row r="3113" spans="1:2" x14ac:dyDescent="0.25">
      <c r="A3113" s="62">
        <v>26111602</v>
      </c>
      <c r="B3113" s="63" t="s">
        <v>14476</v>
      </c>
    </row>
    <row r="3114" spans="1:2" x14ac:dyDescent="0.25">
      <c r="A3114" s="62">
        <v>26111603</v>
      </c>
      <c r="B3114" s="63" t="s">
        <v>5349</v>
      </c>
    </row>
    <row r="3115" spans="1:2" x14ac:dyDescent="0.25">
      <c r="A3115" s="62">
        <v>26111604</v>
      </c>
      <c r="B3115" s="63" t="s">
        <v>9252</v>
      </c>
    </row>
    <row r="3116" spans="1:2" x14ac:dyDescent="0.25">
      <c r="A3116" s="62">
        <v>26111605</v>
      </c>
      <c r="B3116" s="63" t="s">
        <v>5275</v>
      </c>
    </row>
    <row r="3117" spans="1:2" x14ac:dyDescent="0.25">
      <c r="A3117" s="62">
        <v>26111606</v>
      </c>
      <c r="B3117" s="63" t="s">
        <v>16372</v>
      </c>
    </row>
    <row r="3118" spans="1:2" x14ac:dyDescent="0.25">
      <c r="A3118" s="62">
        <v>26111607</v>
      </c>
      <c r="B3118" s="63" t="s">
        <v>10525</v>
      </c>
    </row>
    <row r="3119" spans="1:2" x14ac:dyDescent="0.25">
      <c r="A3119" s="62">
        <v>26111608</v>
      </c>
      <c r="B3119" s="63" t="s">
        <v>13961</v>
      </c>
    </row>
    <row r="3120" spans="1:2" x14ac:dyDescent="0.25">
      <c r="A3120" s="62">
        <v>26111701</v>
      </c>
      <c r="B3120" s="63" t="s">
        <v>5428</v>
      </c>
    </row>
    <row r="3121" spans="1:2" x14ac:dyDescent="0.25">
      <c r="A3121" s="62">
        <v>26111702</v>
      </c>
      <c r="B3121" s="63" t="s">
        <v>10202</v>
      </c>
    </row>
    <row r="3122" spans="1:2" x14ac:dyDescent="0.25">
      <c r="A3122" s="62">
        <v>26111703</v>
      </c>
      <c r="B3122" s="63" t="s">
        <v>5283</v>
      </c>
    </row>
    <row r="3123" spans="1:2" x14ac:dyDescent="0.25">
      <c r="A3123" s="62">
        <v>26111704</v>
      </c>
      <c r="B3123" s="63" t="s">
        <v>1337</v>
      </c>
    </row>
    <row r="3124" spans="1:2" x14ac:dyDescent="0.25">
      <c r="A3124" s="62">
        <v>26111705</v>
      </c>
      <c r="B3124" s="63" t="s">
        <v>12280</v>
      </c>
    </row>
    <row r="3125" spans="1:2" x14ac:dyDescent="0.25">
      <c r="A3125" s="62">
        <v>26111706</v>
      </c>
      <c r="B3125" s="63" t="s">
        <v>1950</v>
      </c>
    </row>
    <row r="3126" spans="1:2" x14ac:dyDescent="0.25">
      <c r="A3126" s="62">
        <v>26111707</v>
      </c>
      <c r="B3126" s="63" t="s">
        <v>15501</v>
      </c>
    </row>
    <row r="3127" spans="1:2" x14ac:dyDescent="0.25">
      <c r="A3127" s="62">
        <v>26111708</v>
      </c>
      <c r="B3127" s="63" t="s">
        <v>3054</v>
      </c>
    </row>
    <row r="3128" spans="1:2" x14ac:dyDescent="0.25">
      <c r="A3128" s="62">
        <v>26111709</v>
      </c>
      <c r="B3128" s="63" t="s">
        <v>15523</v>
      </c>
    </row>
    <row r="3129" spans="1:2" x14ac:dyDescent="0.25">
      <c r="A3129" s="62">
        <v>26111710</v>
      </c>
      <c r="B3129" s="63" t="s">
        <v>11617</v>
      </c>
    </row>
    <row r="3130" spans="1:2" x14ac:dyDescent="0.25">
      <c r="A3130" s="62">
        <v>26111711</v>
      </c>
      <c r="B3130" s="63" t="s">
        <v>8601</v>
      </c>
    </row>
    <row r="3131" spans="1:2" x14ac:dyDescent="0.25">
      <c r="A3131" s="62">
        <v>26111712</v>
      </c>
      <c r="B3131" s="63" t="s">
        <v>16913</v>
      </c>
    </row>
    <row r="3132" spans="1:2" x14ac:dyDescent="0.25">
      <c r="A3132" s="62">
        <v>26111713</v>
      </c>
      <c r="B3132" s="63" t="s">
        <v>15865</v>
      </c>
    </row>
    <row r="3133" spans="1:2" x14ac:dyDescent="0.25">
      <c r="A3133" s="62">
        <v>26111714</v>
      </c>
      <c r="B3133" s="63" t="s">
        <v>3271</v>
      </c>
    </row>
    <row r="3134" spans="1:2" x14ac:dyDescent="0.25">
      <c r="A3134" s="62">
        <v>26111715</v>
      </c>
      <c r="B3134" s="63" t="s">
        <v>5655</v>
      </c>
    </row>
    <row r="3135" spans="1:2" x14ac:dyDescent="0.25">
      <c r="A3135" s="62">
        <v>26111716</v>
      </c>
      <c r="B3135" s="63" t="s">
        <v>8941</v>
      </c>
    </row>
    <row r="3136" spans="1:2" x14ac:dyDescent="0.25">
      <c r="A3136" s="62">
        <v>26111717</v>
      </c>
      <c r="B3136" s="63" t="s">
        <v>793</v>
      </c>
    </row>
    <row r="3137" spans="1:2" x14ac:dyDescent="0.25">
      <c r="A3137" s="62">
        <v>26111718</v>
      </c>
      <c r="B3137" s="63" t="s">
        <v>8807</v>
      </c>
    </row>
    <row r="3138" spans="1:2" x14ac:dyDescent="0.25">
      <c r="A3138" s="62">
        <v>26111719</v>
      </c>
      <c r="B3138" s="63" t="s">
        <v>8253</v>
      </c>
    </row>
    <row r="3139" spans="1:2" x14ac:dyDescent="0.25">
      <c r="A3139" s="62">
        <v>26111720</v>
      </c>
      <c r="B3139" s="63" t="s">
        <v>8986</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3327</v>
      </c>
    </row>
    <row r="3144" spans="1:2" x14ac:dyDescent="0.25">
      <c r="A3144" s="62">
        <v>26111725</v>
      </c>
      <c r="B3144" s="63" t="s">
        <v>14137</v>
      </c>
    </row>
    <row r="3145" spans="1:2" x14ac:dyDescent="0.25">
      <c r="A3145" s="62">
        <v>26111801</v>
      </c>
      <c r="B3145" s="63" t="s">
        <v>15776</v>
      </c>
    </row>
    <row r="3146" spans="1:2" x14ac:dyDescent="0.25">
      <c r="A3146" s="62">
        <v>26111802</v>
      </c>
      <c r="B3146" s="63" t="s">
        <v>1516</v>
      </c>
    </row>
    <row r="3147" spans="1:2" x14ac:dyDescent="0.25">
      <c r="A3147" s="62">
        <v>26111803</v>
      </c>
      <c r="B3147" s="63" t="s">
        <v>6745</v>
      </c>
    </row>
    <row r="3148" spans="1:2" x14ac:dyDescent="0.25">
      <c r="A3148" s="62">
        <v>26111804</v>
      </c>
      <c r="B3148" s="63" t="s">
        <v>14983</v>
      </c>
    </row>
    <row r="3149" spans="1:2" x14ac:dyDescent="0.25">
      <c r="A3149" s="62">
        <v>26111805</v>
      </c>
      <c r="B3149" s="63" t="s">
        <v>1699</v>
      </c>
    </row>
    <row r="3150" spans="1:2" x14ac:dyDescent="0.25">
      <c r="A3150" s="62">
        <v>26111806</v>
      </c>
      <c r="B3150" s="63" t="s">
        <v>14816</v>
      </c>
    </row>
    <row r="3151" spans="1:2" x14ac:dyDescent="0.25">
      <c r="A3151" s="62">
        <v>26111807</v>
      </c>
      <c r="B3151" s="63" t="s">
        <v>3508</v>
      </c>
    </row>
    <row r="3152" spans="1:2" x14ac:dyDescent="0.25">
      <c r="A3152" s="62">
        <v>26111808</v>
      </c>
      <c r="B3152" s="63" t="s">
        <v>11012</v>
      </c>
    </row>
    <row r="3153" spans="1:2" x14ac:dyDescent="0.25">
      <c r="A3153" s="62">
        <v>26111809</v>
      </c>
      <c r="B3153" s="63" t="s">
        <v>5682</v>
      </c>
    </row>
    <row r="3154" spans="1:2" x14ac:dyDescent="0.25">
      <c r="A3154" s="62">
        <v>26111810</v>
      </c>
      <c r="B3154" s="63" t="s">
        <v>3900</v>
      </c>
    </row>
    <row r="3155" spans="1:2" x14ac:dyDescent="0.25">
      <c r="A3155" s="62">
        <v>26111901</v>
      </c>
      <c r="B3155" s="63" t="s">
        <v>12720</v>
      </c>
    </row>
    <row r="3156" spans="1:2" x14ac:dyDescent="0.25">
      <c r="A3156" s="62">
        <v>26111902</v>
      </c>
      <c r="B3156" s="63" t="s">
        <v>15808</v>
      </c>
    </row>
    <row r="3157" spans="1:2" x14ac:dyDescent="0.25">
      <c r="A3157" s="62">
        <v>26111903</v>
      </c>
      <c r="B3157" s="63" t="s">
        <v>6125</v>
      </c>
    </row>
    <row r="3158" spans="1:2" x14ac:dyDescent="0.25">
      <c r="A3158" s="62">
        <v>26111904</v>
      </c>
      <c r="B3158" s="63" t="s">
        <v>16657</v>
      </c>
    </row>
    <row r="3159" spans="1:2" x14ac:dyDescent="0.25">
      <c r="A3159" s="62">
        <v>26111905</v>
      </c>
      <c r="B3159" s="63" t="s">
        <v>3286</v>
      </c>
    </row>
    <row r="3160" spans="1:2" x14ac:dyDescent="0.25">
      <c r="A3160" s="62">
        <v>26111907</v>
      </c>
      <c r="B3160" s="63" t="s">
        <v>13216</v>
      </c>
    </row>
    <row r="3161" spans="1:2" x14ac:dyDescent="0.25">
      <c r="A3161" s="62">
        <v>26111908</v>
      </c>
      <c r="B3161" s="63" t="s">
        <v>2981</v>
      </c>
    </row>
    <row r="3162" spans="1:2" x14ac:dyDescent="0.25">
      <c r="A3162" s="62">
        <v>26111909</v>
      </c>
      <c r="B3162" s="63" t="s">
        <v>3699</v>
      </c>
    </row>
    <row r="3163" spans="1:2" x14ac:dyDescent="0.25">
      <c r="A3163" s="62">
        <v>26111910</v>
      </c>
      <c r="B3163" s="63" t="s">
        <v>2263</v>
      </c>
    </row>
    <row r="3164" spans="1:2" x14ac:dyDescent="0.25">
      <c r="A3164" s="62">
        <v>26112001</v>
      </c>
      <c r="B3164" s="63" t="s">
        <v>14071</v>
      </c>
    </row>
    <row r="3165" spans="1:2" x14ac:dyDescent="0.25">
      <c r="A3165" s="62">
        <v>26112002</v>
      </c>
      <c r="B3165" s="63" t="s">
        <v>16054</v>
      </c>
    </row>
    <row r="3166" spans="1:2" x14ac:dyDescent="0.25">
      <c r="A3166" s="62">
        <v>26112003</v>
      </c>
      <c r="B3166" s="63" t="s">
        <v>12970</v>
      </c>
    </row>
    <row r="3167" spans="1:2" x14ac:dyDescent="0.25">
      <c r="A3167" s="62">
        <v>26112004</v>
      </c>
      <c r="B3167" s="63" t="s">
        <v>9982</v>
      </c>
    </row>
    <row r="3168" spans="1:2" x14ac:dyDescent="0.25">
      <c r="A3168" s="62">
        <v>26112101</v>
      </c>
      <c r="B3168" s="63" t="s">
        <v>6309</v>
      </c>
    </row>
    <row r="3169" spans="1:2" x14ac:dyDescent="0.25">
      <c r="A3169" s="62">
        <v>26112102</v>
      </c>
      <c r="B3169" s="63" t="s">
        <v>1249</v>
      </c>
    </row>
    <row r="3170" spans="1:2" x14ac:dyDescent="0.25">
      <c r="A3170" s="62">
        <v>26112103</v>
      </c>
      <c r="B3170" s="63" t="s">
        <v>2996</v>
      </c>
    </row>
    <row r="3171" spans="1:2" x14ac:dyDescent="0.25">
      <c r="A3171" s="62">
        <v>26112104</v>
      </c>
      <c r="B3171" s="63" t="s">
        <v>1693</v>
      </c>
    </row>
    <row r="3172" spans="1:2" x14ac:dyDescent="0.25">
      <c r="A3172" s="62">
        <v>26112105</v>
      </c>
      <c r="B3172" s="63" t="s">
        <v>13609</v>
      </c>
    </row>
    <row r="3173" spans="1:2" x14ac:dyDescent="0.25">
      <c r="A3173" s="62">
        <v>26121501</v>
      </c>
      <c r="B3173" s="63" t="s">
        <v>11562</v>
      </c>
    </row>
    <row r="3174" spans="1:2" x14ac:dyDescent="0.25">
      <c r="A3174" s="62">
        <v>26121505</v>
      </c>
      <c r="B3174" s="63" t="s">
        <v>2013</v>
      </c>
    </row>
    <row r="3175" spans="1:2" x14ac:dyDescent="0.25">
      <c r="A3175" s="62">
        <v>26121507</v>
      </c>
      <c r="B3175" s="63" t="s">
        <v>9585</v>
      </c>
    </row>
    <row r="3176" spans="1:2" x14ac:dyDescent="0.25">
      <c r="A3176" s="62">
        <v>26121508</v>
      </c>
      <c r="B3176" s="63" t="s">
        <v>6597</v>
      </c>
    </row>
    <row r="3177" spans="1:2" x14ac:dyDescent="0.25">
      <c r="A3177" s="62">
        <v>26121509</v>
      </c>
      <c r="B3177" s="63" t="s">
        <v>17672</v>
      </c>
    </row>
    <row r="3178" spans="1:2" x14ac:dyDescent="0.25">
      <c r="A3178" s="62">
        <v>26121510</v>
      </c>
      <c r="B3178" s="63" t="s">
        <v>742</v>
      </c>
    </row>
    <row r="3179" spans="1:2" x14ac:dyDescent="0.25">
      <c r="A3179" s="62">
        <v>26121514</v>
      </c>
      <c r="B3179" s="63" t="s">
        <v>16167</v>
      </c>
    </row>
    <row r="3180" spans="1:2" x14ac:dyDescent="0.25">
      <c r="A3180" s="62">
        <v>26121515</v>
      </c>
      <c r="B3180" s="63" t="s">
        <v>2570</v>
      </c>
    </row>
    <row r="3181" spans="1:2" x14ac:dyDescent="0.25">
      <c r="A3181" s="62">
        <v>26121517</v>
      </c>
      <c r="B3181" s="63" t="s">
        <v>7206</v>
      </c>
    </row>
    <row r="3182" spans="1:2" x14ac:dyDescent="0.25">
      <c r="A3182" s="62">
        <v>26121519</v>
      </c>
      <c r="B3182" s="63" t="s">
        <v>16814</v>
      </c>
    </row>
    <row r="3183" spans="1:2" x14ac:dyDescent="0.25">
      <c r="A3183" s="62">
        <v>26121520</v>
      </c>
      <c r="B3183" s="63" t="s">
        <v>1366</v>
      </c>
    </row>
    <row r="3184" spans="1:2" x14ac:dyDescent="0.25">
      <c r="A3184" s="62">
        <v>26121521</v>
      </c>
      <c r="B3184" s="63" t="s">
        <v>2425</v>
      </c>
    </row>
    <row r="3185" spans="1:2" x14ac:dyDescent="0.25">
      <c r="A3185" s="62">
        <v>26121522</v>
      </c>
      <c r="B3185" s="63" t="s">
        <v>3875</v>
      </c>
    </row>
    <row r="3186" spans="1:2" x14ac:dyDescent="0.25">
      <c r="A3186" s="62">
        <v>26121523</v>
      </c>
      <c r="B3186" s="63" t="s">
        <v>17941</v>
      </c>
    </row>
    <row r="3187" spans="1:2" x14ac:dyDescent="0.25">
      <c r="A3187" s="62">
        <v>26121524</v>
      </c>
      <c r="B3187" s="63" t="s">
        <v>9216</v>
      </c>
    </row>
    <row r="3188" spans="1:2" x14ac:dyDescent="0.25">
      <c r="A3188" s="62">
        <v>26121532</v>
      </c>
      <c r="B3188" s="63" t="s">
        <v>832</v>
      </c>
    </row>
    <row r="3189" spans="1:2" x14ac:dyDescent="0.25">
      <c r="A3189" s="62">
        <v>26121533</v>
      </c>
      <c r="B3189" s="63" t="s">
        <v>6704</v>
      </c>
    </row>
    <row r="3190" spans="1:2" x14ac:dyDescent="0.25">
      <c r="A3190" s="62">
        <v>26121534</v>
      </c>
      <c r="B3190" s="63" t="s">
        <v>10319</v>
      </c>
    </row>
    <row r="3191" spans="1:2" x14ac:dyDescent="0.25">
      <c r="A3191" s="62">
        <v>26121536</v>
      </c>
      <c r="B3191" s="63" t="s">
        <v>4583</v>
      </c>
    </row>
    <row r="3192" spans="1:2" x14ac:dyDescent="0.25">
      <c r="A3192" s="62">
        <v>26121538</v>
      </c>
      <c r="B3192" s="63" t="s">
        <v>8767</v>
      </c>
    </row>
    <row r="3193" spans="1:2" x14ac:dyDescent="0.25">
      <c r="A3193" s="62">
        <v>26121539</v>
      </c>
      <c r="B3193" s="63" t="s">
        <v>11608</v>
      </c>
    </row>
    <row r="3194" spans="1:2" x14ac:dyDescent="0.25">
      <c r="A3194" s="62">
        <v>26121540</v>
      </c>
      <c r="B3194" s="63" t="s">
        <v>15128</v>
      </c>
    </row>
    <row r="3195" spans="1:2" x14ac:dyDescent="0.25">
      <c r="A3195" s="62">
        <v>26121541</v>
      </c>
      <c r="B3195" s="63" t="s">
        <v>18561</v>
      </c>
    </row>
    <row r="3196" spans="1:2" x14ac:dyDescent="0.25">
      <c r="A3196" s="62">
        <v>26121601</v>
      </c>
      <c r="B3196" s="63" t="s">
        <v>951</v>
      </c>
    </row>
    <row r="3197" spans="1:2" x14ac:dyDescent="0.25">
      <c r="A3197" s="62">
        <v>26121602</v>
      </c>
      <c r="B3197" s="63" t="s">
        <v>11910</v>
      </c>
    </row>
    <row r="3198" spans="1:2" x14ac:dyDescent="0.25">
      <c r="A3198" s="62">
        <v>26121603</v>
      </c>
      <c r="B3198" s="63" t="s">
        <v>9016</v>
      </c>
    </row>
    <row r="3199" spans="1:2" x14ac:dyDescent="0.25">
      <c r="A3199" s="62">
        <v>26121604</v>
      </c>
      <c r="B3199" s="63" t="s">
        <v>7569</v>
      </c>
    </row>
    <row r="3200" spans="1:2" x14ac:dyDescent="0.25">
      <c r="A3200" s="62">
        <v>26121605</v>
      </c>
      <c r="B3200" s="63" t="s">
        <v>1636</v>
      </c>
    </row>
    <row r="3201" spans="1:2" x14ac:dyDescent="0.25">
      <c r="A3201" s="62">
        <v>26121606</v>
      </c>
      <c r="B3201" s="63" t="s">
        <v>6669</v>
      </c>
    </row>
    <row r="3202" spans="1:2" x14ac:dyDescent="0.25">
      <c r="A3202" s="62">
        <v>26121607</v>
      </c>
      <c r="B3202" s="63" t="s">
        <v>14968</v>
      </c>
    </row>
    <row r="3203" spans="1:2" x14ac:dyDescent="0.25">
      <c r="A3203" s="62">
        <v>26121608</v>
      </c>
      <c r="B3203" s="63" t="s">
        <v>15359</v>
      </c>
    </row>
    <row r="3204" spans="1:2" x14ac:dyDescent="0.25">
      <c r="A3204" s="62">
        <v>26121609</v>
      </c>
      <c r="B3204" s="63" t="s">
        <v>4454</v>
      </c>
    </row>
    <row r="3205" spans="1:2" x14ac:dyDescent="0.25">
      <c r="A3205" s="62">
        <v>26121610</v>
      </c>
      <c r="B3205" s="63" t="s">
        <v>8137</v>
      </c>
    </row>
    <row r="3206" spans="1:2" x14ac:dyDescent="0.25">
      <c r="A3206" s="62">
        <v>26121611</v>
      </c>
      <c r="B3206" s="63" t="s">
        <v>10228</v>
      </c>
    </row>
    <row r="3207" spans="1:2" x14ac:dyDescent="0.25">
      <c r="A3207" s="62">
        <v>26121612</v>
      </c>
      <c r="B3207" s="63" t="s">
        <v>14117</v>
      </c>
    </row>
    <row r="3208" spans="1:2" x14ac:dyDescent="0.25">
      <c r="A3208" s="62">
        <v>26121613</v>
      </c>
      <c r="B3208" s="63" t="s">
        <v>8407</v>
      </c>
    </row>
    <row r="3209" spans="1:2" x14ac:dyDescent="0.25">
      <c r="A3209" s="62">
        <v>26121614</v>
      </c>
      <c r="B3209" s="63" t="s">
        <v>12471</v>
      </c>
    </row>
    <row r="3210" spans="1:2" x14ac:dyDescent="0.25">
      <c r="A3210" s="62">
        <v>26121615</v>
      </c>
      <c r="B3210" s="63" t="s">
        <v>10987</v>
      </c>
    </row>
    <row r="3211" spans="1:2" x14ac:dyDescent="0.25">
      <c r="A3211" s="62">
        <v>26121616</v>
      </c>
      <c r="B3211" s="63" t="s">
        <v>5970</v>
      </c>
    </row>
    <row r="3212" spans="1:2" x14ac:dyDescent="0.25">
      <c r="A3212" s="62">
        <v>26121617</v>
      </c>
      <c r="B3212" s="63" t="s">
        <v>7854</v>
      </c>
    </row>
    <row r="3213" spans="1:2" x14ac:dyDescent="0.25">
      <c r="A3213" s="62">
        <v>26121618</v>
      </c>
      <c r="B3213" s="63" t="s">
        <v>11556</v>
      </c>
    </row>
    <row r="3214" spans="1:2" x14ac:dyDescent="0.25">
      <c r="A3214" s="62">
        <v>26121619</v>
      </c>
      <c r="B3214" s="63" t="s">
        <v>5729</v>
      </c>
    </row>
    <row r="3215" spans="1:2" x14ac:dyDescent="0.25">
      <c r="A3215" s="62">
        <v>26121620</v>
      </c>
      <c r="B3215" s="63" t="s">
        <v>10404</v>
      </c>
    </row>
    <row r="3216" spans="1:2" x14ac:dyDescent="0.25">
      <c r="A3216" s="62">
        <v>26121621</v>
      </c>
      <c r="B3216" s="63" t="s">
        <v>14038</v>
      </c>
    </row>
    <row r="3217" spans="1:2" x14ac:dyDescent="0.25">
      <c r="A3217" s="62">
        <v>26121622</v>
      </c>
      <c r="B3217" s="63" t="s">
        <v>14346</v>
      </c>
    </row>
    <row r="3218" spans="1:2" x14ac:dyDescent="0.25">
      <c r="A3218" s="62">
        <v>26121623</v>
      </c>
      <c r="B3218" s="63" t="s">
        <v>7713</v>
      </c>
    </row>
    <row r="3219" spans="1:2" x14ac:dyDescent="0.25">
      <c r="A3219" s="62">
        <v>26121624</v>
      </c>
      <c r="B3219" s="63" t="s">
        <v>6873</v>
      </c>
    </row>
    <row r="3220" spans="1:2" x14ac:dyDescent="0.25">
      <c r="A3220" s="62">
        <v>26121628</v>
      </c>
      <c r="B3220" s="63" t="s">
        <v>14180</v>
      </c>
    </row>
    <row r="3221" spans="1:2" x14ac:dyDescent="0.25">
      <c r="A3221" s="62">
        <v>26121629</v>
      </c>
      <c r="B3221" s="63" t="s">
        <v>9208</v>
      </c>
    </row>
    <row r="3222" spans="1:2" x14ac:dyDescent="0.25">
      <c r="A3222" s="62">
        <v>26121630</v>
      </c>
      <c r="B3222" s="63" t="s">
        <v>1488</v>
      </c>
    </row>
    <row r="3223" spans="1:2" x14ac:dyDescent="0.25">
      <c r="A3223" s="62">
        <v>26121631</v>
      </c>
      <c r="B3223" s="63" t="s">
        <v>15519</v>
      </c>
    </row>
    <row r="3224" spans="1:2" x14ac:dyDescent="0.25">
      <c r="A3224" s="62">
        <v>26121632</v>
      </c>
      <c r="B3224" s="63" t="s">
        <v>15669</v>
      </c>
    </row>
    <row r="3225" spans="1:2" x14ac:dyDescent="0.25">
      <c r="A3225" s="62">
        <v>26121633</v>
      </c>
      <c r="B3225" s="63" t="s">
        <v>11718</v>
      </c>
    </row>
    <row r="3226" spans="1:2" x14ac:dyDescent="0.25">
      <c r="A3226" s="62">
        <v>26121634</v>
      </c>
      <c r="B3226" s="63" t="s">
        <v>9478</v>
      </c>
    </row>
    <row r="3227" spans="1:2" x14ac:dyDescent="0.25">
      <c r="A3227" s="62">
        <v>26121635</v>
      </c>
      <c r="B3227" s="63" t="s">
        <v>1472</v>
      </c>
    </row>
    <row r="3228" spans="1:2" x14ac:dyDescent="0.25">
      <c r="A3228" s="62">
        <v>26121636</v>
      </c>
      <c r="B3228" s="63" t="s">
        <v>14666</v>
      </c>
    </row>
    <row r="3229" spans="1:2" x14ac:dyDescent="0.25">
      <c r="A3229" s="62">
        <v>26121637</v>
      </c>
      <c r="B3229" s="63" t="s">
        <v>12279</v>
      </c>
    </row>
    <row r="3230" spans="1:2" x14ac:dyDescent="0.25">
      <c r="A3230" s="62">
        <v>26121701</v>
      </c>
      <c r="B3230" s="63" t="s">
        <v>11303</v>
      </c>
    </row>
    <row r="3231" spans="1:2" x14ac:dyDescent="0.25">
      <c r="A3231" s="62">
        <v>26121702</v>
      </c>
      <c r="B3231" s="63" t="s">
        <v>18385</v>
      </c>
    </row>
    <row r="3232" spans="1:2" x14ac:dyDescent="0.25">
      <c r="A3232" s="62">
        <v>26121703</v>
      </c>
      <c r="B3232" s="63" t="s">
        <v>16101</v>
      </c>
    </row>
    <row r="3233" spans="1:2" x14ac:dyDescent="0.25">
      <c r="A3233" s="62">
        <v>26121704</v>
      </c>
      <c r="B3233" s="63" t="s">
        <v>9918</v>
      </c>
    </row>
    <row r="3234" spans="1:2" x14ac:dyDescent="0.25">
      <c r="A3234" s="62">
        <v>26121705</v>
      </c>
      <c r="B3234" s="63" t="s">
        <v>11214</v>
      </c>
    </row>
    <row r="3235" spans="1:2" x14ac:dyDescent="0.25">
      <c r="A3235" s="62">
        <v>26131501</v>
      </c>
      <c r="B3235" s="63" t="s">
        <v>18017</v>
      </c>
    </row>
    <row r="3236" spans="1:2" x14ac:dyDescent="0.25">
      <c r="A3236" s="62">
        <v>26131502</v>
      </c>
      <c r="B3236" s="63" t="s">
        <v>18001</v>
      </c>
    </row>
    <row r="3237" spans="1:2" x14ac:dyDescent="0.25">
      <c r="A3237" s="62">
        <v>26131503</v>
      </c>
      <c r="B3237" s="63" t="s">
        <v>4116</v>
      </c>
    </row>
    <row r="3238" spans="1:2" x14ac:dyDescent="0.25">
      <c r="A3238" s="62">
        <v>26131504</v>
      </c>
      <c r="B3238" s="63" t="s">
        <v>7873</v>
      </c>
    </row>
    <row r="3239" spans="1:2" x14ac:dyDescent="0.25">
      <c r="A3239" s="62">
        <v>26131505</v>
      </c>
      <c r="B3239" s="63" t="s">
        <v>2875</v>
      </c>
    </row>
    <row r="3240" spans="1:2" x14ac:dyDescent="0.25">
      <c r="A3240" s="62">
        <v>26131506</v>
      </c>
      <c r="B3240" s="63" t="s">
        <v>17247</v>
      </c>
    </row>
    <row r="3241" spans="1:2" x14ac:dyDescent="0.25">
      <c r="A3241" s="62">
        <v>26131507</v>
      </c>
      <c r="B3241" s="63" t="s">
        <v>9277</v>
      </c>
    </row>
    <row r="3242" spans="1:2" x14ac:dyDescent="0.25">
      <c r="A3242" s="62">
        <v>26131508</v>
      </c>
      <c r="B3242" s="63" t="s">
        <v>3306</v>
      </c>
    </row>
    <row r="3243" spans="1:2" x14ac:dyDescent="0.25">
      <c r="A3243" s="62">
        <v>26131509</v>
      </c>
      <c r="B3243" s="63" t="s">
        <v>11674</v>
      </c>
    </row>
    <row r="3244" spans="1:2" x14ac:dyDescent="0.25">
      <c r="A3244" s="62">
        <v>26131510</v>
      </c>
      <c r="B3244" s="63" t="s">
        <v>10040</v>
      </c>
    </row>
    <row r="3245" spans="1:2" x14ac:dyDescent="0.25">
      <c r="A3245" s="62">
        <v>26131601</v>
      </c>
      <c r="B3245" s="63" t="s">
        <v>1147</v>
      </c>
    </row>
    <row r="3246" spans="1:2" x14ac:dyDescent="0.25">
      <c r="A3246" s="62">
        <v>26131602</v>
      </c>
      <c r="B3246" s="63" t="s">
        <v>14305</v>
      </c>
    </row>
    <row r="3247" spans="1:2" x14ac:dyDescent="0.25">
      <c r="A3247" s="62">
        <v>26131603</v>
      </c>
      <c r="B3247" s="63" t="s">
        <v>5178</v>
      </c>
    </row>
    <row r="3248" spans="1:2" x14ac:dyDescent="0.25">
      <c r="A3248" s="62">
        <v>26131604</v>
      </c>
      <c r="B3248" s="63" t="s">
        <v>15578</v>
      </c>
    </row>
    <row r="3249" spans="1:2" x14ac:dyDescent="0.25">
      <c r="A3249" s="62">
        <v>26131605</v>
      </c>
      <c r="B3249" s="63" t="s">
        <v>17340</v>
      </c>
    </row>
    <row r="3250" spans="1:2" x14ac:dyDescent="0.25">
      <c r="A3250" s="62">
        <v>26131606</v>
      </c>
      <c r="B3250" s="63" t="s">
        <v>4011</v>
      </c>
    </row>
    <row r="3251" spans="1:2" x14ac:dyDescent="0.25">
      <c r="A3251" s="62">
        <v>26131607</v>
      </c>
      <c r="B3251" s="63" t="s">
        <v>15907</v>
      </c>
    </row>
    <row r="3252" spans="1:2" x14ac:dyDescent="0.25">
      <c r="A3252" s="62">
        <v>26131608</v>
      </c>
      <c r="B3252" s="63" t="s">
        <v>8970</v>
      </c>
    </row>
    <row r="3253" spans="1:2" x14ac:dyDescent="0.25">
      <c r="A3253" s="62">
        <v>26131609</v>
      </c>
      <c r="B3253" s="63" t="s">
        <v>8283</v>
      </c>
    </row>
    <row r="3254" spans="1:2" x14ac:dyDescent="0.25">
      <c r="A3254" s="62">
        <v>26131610</v>
      </c>
      <c r="B3254" s="63" t="s">
        <v>7983</v>
      </c>
    </row>
    <row r="3255" spans="1:2" x14ac:dyDescent="0.25">
      <c r="A3255" s="62">
        <v>26131611</v>
      </c>
      <c r="B3255" s="63" t="s">
        <v>4911</v>
      </c>
    </row>
    <row r="3256" spans="1:2" x14ac:dyDescent="0.25">
      <c r="A3256" s="62">
        <v>26131612</v>
      </c>
      <c r="B3256" s="63" t="s">
        <v>6965</v>
      </c>
    </row>
    <row r="3257" spans="1:2" x14ac:dyDescent="0.25">
      <c r="A3257" s="62">
        <v>26131613</v>
      </c>
      <c r="B3257" s="63" t="s">
        <v>10835</v>
      </c>
    </row>
    <row r="3258" spans="1:2" x14ac:dyDescent="0.25">
      <c r="A3258" s="62">
        <v>26131614</v>
      </c>
      <c r="B3258" s="63" t="s">
        <v>10426</v>
      </c>
    </row>
    <row r="3259" spans="1:2" x14ac:dyDescent="0.25">
      <c r="A3259" s="62">
        <v>26131615</v>
      </c>
      <c r="B3259" s="63" t="s">
        <v>17880</v>
      </c>
    </row>
    <row r="3260" spans="1:2" x14ac:dyDescent="0.25">
      <c r="A3260" s="62">
        <v>26131616</v>
      </c>
      <c r="B3260" s="63" t="s">
        <v>4974</v>
      </c>
    </row>
    <row r="3261" spans="1:2" x14ac:dyDescent="0.25">
      <c r="A3261" s="62">
        <v>26131701</v>
      </c>
      <c r="B3261" s="63" t="s">
        <v>15288</v>
      </c>
    </row>
    <row r="3262" spans="1:2" x14ac:dyDescent="0.25">
      <c r="A3262" s="62">
        <v>26131702</v>
      </c>
      <c r="B3262" s="63" t="s">
        <v>13859</v>
      </c>
    </row>
    <row r="3263" spans="1:2" x14ac:dyDescent="0.25">
      <c r="A3263" s="62">
        <v>26131801</v>
      </c>
      <c r="B3263" s="63" t="s">
        <v>4559</v>
      </c>
    </row>
    <row r="3264" spans="1:2" x14ac:dyDescent="0.25">
      <c r="A3264" s="62">
        <v>26131802</v>
      </c>
      <c r="B3264" s="63" t="s">
        <v>7681</v>
      </c>
    </row>
    <row r="3265" spans="1:2" x14ac:dyDescent="0.25">
      <c r="A3265" s="62">
        <v>26131803</v>
      </c>
      <c r="B3265" s="63" t="s">
        <v>7520</v>
      </c>
    </row>
    <row r="3266" spans="1:2" x14ac:dyDescent="0.25">
      <c r="A3266" s="62">
        <v>26131804</v>
      </c>
      <c r="B3266" s="63" t="s">
        <v>8066</v>
      </c>
    </row>
    <row r="3267" spans="1:2" x14ac:dyDescent="0.25">
      <c r="A3267" s="62">
        <v>26131805</v>
      </c>
      <c r="B3267" s="63" t="s">
        <v>16710</v>
      </c>
    </row>
    <row r="3268" spans="1:2" x14ac:dyDescent="0.25">
      <c r="A3268" s="62">
        <v>26131806</v>
      </c>
      <c r="B3268" s="63" t="s">
        <v>5843</v>
      </c>
    </row>
    <row r="3269" spans="1:2" x14ac:dyDescent="0.25">
      <c r="A3269" s="62">
        <v>26131807</v>
      </c>
      <c r="B3269" s="63" t="s">
        <v>16074</v>
      </c>
    </row>
    <row r="3270" spans="1:2" x14ac:dyDescent="0.25">
      <c r="A3270" s="62">
        <v>26131808</v>
      </c>
      <c r="B3270" s="63" t="s">
        <v>15492</v>
      </c>
    </row>
    <row r="3271" spans="1:2" x14ac:dyDescent="0.25">
      <c r="A3271" s="62">
        <v>26131809</v>
      </c>
      <c r="B3271" s="63" t="s">
        <v>642</v>
      </c>
    </row>
    <row r="3272" spans="1:2" x14ac:dyDescent="0.25">
      <c r="A3272" s="62">
        <v>26131810</v>
      </c>
      <c r="B3272" s="63" t="s">
        <v>2924</v>
      </c>
    </row>
    <row r="3273" spans="1:2" x14ac:dyDescent="0.25">
      <c r="A3273" s="62">
        <v>26131811</v>
      </c>
      <c r="B3273" s="63" t="s">
        <v>15731</v>
      </c>
    </row>
    <row r="3274" spans="1:2" x14ac:dyDescent="0.25">
      <c r="A3274" s="62">
        <v>26131812</v>
      </c>
      <c r="B3274" s="63" t="s">
        <v>2088</v>
      </c>
    </row>
    <row r="3275" spans="1:2" x14ac:dyDescent="0.25">
      <c r="A3275" s="62">
        <v>26131813</v>
      </c>
      <c r="B3275" s="63" t="s">
        <v>9605</v>
      </c>
    </row>
    <row r="3276" spans="1:2" x14ac:dyDescent="0.25">
      <c r="A3276" s="62">
        <v>26131814</v>
      </c>
      <c r="B3276" s="63" t="s">
        <v>15426</v>
      </c>
    </row>
    <row r="3277" spans="1:2" x14ac:dyDescent="0.25">
      <c r="A3277" s="62">
        <v>26141601</v>
      </c>
      <c r="B3277" s="63" t="s">
        <v>12572</v>
      </c>
    </row>
    <row r="3278" spans="1:2" x14ac:dyDescent="0.25">
      <c r="A3278" s="62">
        <v>26141602</v>
      </c>
      <c r="B3278" s="63" t="s">
        <v>2344</v>
      </c>
    </row>
    <row r="3279" spans="1:2" x14ac:dyDescent="0.25">
      <c r="A3279" s="62">
        <v>26141603</v>
      </c>
      <c r="B3279" s="63" t="s">
        <v>2103</v>
      </c>
    </row>
    <row r="3280" spans="1:2" x14ac:dyDescent="0.25">
      <c r="A3280" s="62">
        <v>26141701</v>
      </c>
      <c r="B3280" s="63" t="s">
        <v>11591</v>
      </c>
    </row>
    <row r="3281" spans="1:2" x14ac:dyDescent="0.25">
      <c r="A3281" s="62">
        <v>26141702</v>
      </c>
      <c r="B3281" s="63" t="s">
        <v>246</v>
      </c>
    </row>
    <row r="3282" spans="1:2" x14ac:dyDescent="0.25">
      <c r="A3282" s="62">
        <v>26141703</v>
      </c>
      <c r="B3282" s="63" t="s">
        <v>3720</v>
      </c>
    </row>
    <row r="3283" spans="1:2" x14ac:dyDescent="0.25">
      <c r="A3283" s="62">
        <v>26141704</v>
      </c>
      <c r="B3283" s="63" t="s">
        <v>10473</v>
      </c>
    </row>
    <row r="3284" spans="1:2" x14ac:dyDescent="0.25">
      <c r="A3284" s="62">
        <v>26141801</v>
      </c>
      <c r="B3284" s="63" t="s">
        <v>7757</v>
      </c>
    </row>
    <row r="3285" spans="1:2" x14ac:dyDescent="0.25">
      <c r="A3285" s="62">
        <v>26141802</v>
      </c>
      <c r="B3285" s="63" t="s">
        <v>11425</v>
      </c>
    </row>
    <row r="3286" spans="1:2" x14ac:dyDescent="0.25">
      <c r="A3286" s="62">
        <v>26141803</v>
      </c>
      <c r="B3286" s="63" t="s">
        <v>18160</v>
      </c>
    </row>
    <row r="3287" spans="1:2" x14ac:dyDescent="0.25">
      <c r="A3287" s="62">
        <v>26141804</v>
      </c>
      <c r="B3287" s="63" t="s">
        <v>14128</v>
      </c>
    </row>
    <row r="3288" spans="1:2" x14ac:dyDescent="0.25">
      <c r="A3288" s="62">
        <v>26141805</v>
      </c>
      <c r="B3288" s="63" t="s">
        <v>9460</v>
      </c>
    </row>
    <row r="3289" spans="1:2" x14ac:dyDescent="0.25">
      <c r="A3289" s="62">
        <v>26141806</v>
      </c>
      <c r="B3289" s="63" t="s">
        <v>5217</v>
      </c>
    </row>
    <row r="3290" spans="1:2" x14ac:dyDescent="0.25">
      <c r="A3290" s="62">
        <v>26141807</v>
      </c>
      <c r="B3290" s="63" t="s">
        <v>4064</v>
      </c>
    </row>
    <row r="3291" spans="1:2" x14ac:dyDescent="0.25">
      <c r="A3291" s="62">
        <v>26141808</v>
      </c>
      <c r="B3291" s="63" t="s">
        <v>14906</v>
      </c>
    </row>
    <row r="3292" spans="1:2" x14ac:dyDescent="0.25">
      <c r="A3292" s="62">
        <v>26141809</v>
      </c>
      <c r="B3292" s="63" t="s">
        <v>13134</v>
      </c>
    </row>
    <row r="3293" spans="1:2" x14ac:dyDescent="0.25">
      <c r="A3293" s="62">
        <v>26141901</v>
      </c>
      <c r="B3293" s="63" t="s">
        <v>14811</v>
      </c>
    </row>
    <row r="3294" spans="1:2" x14ac:dyDescent="0.25">
      <c r="A3294" s="62">
        <v>26141902</v>
      </c>
      <c r="B3294" s="63" t="s">
        <v>14326</v>
      </c>
    </row>
    <row r="3295" spans="1:2" x14ac:dyDescent="0.25">
      <c r="A3295" s="62">
        <v>26141904</v>
      </c>
      <c r="B3295" s="63" t="s">
        <v>7949</v>
      </c>
    </row>
    <row r="3296" spans="1:2" x14ac:dyDescent="0.25">
      <c r="A3296" s="62">
        <v>26141905</v>
      </c>
      <c r="B3296" s="63" t="s">
        <v>6850</v>
      </c>
    </row>
    <row r="3297" spans="1:2" x14ac:dyDescent="0.25">
      <c r="A3297" s="62">
        <v>26141906</v>
      </c>
      <c r="B3297" s="63" t="s">
        <v>1642</v>
      </c>
    </row>
    <row r="3298" spans="1:2" x14ac:dyDescent="0.25">
      <c r="A3298" s="62">
        <v>26141907</v>
      </c>
      <c r="B3298" s="63" t="s">
        <v>3465</v>
      </c>
    </row>
    <row r="3299" spans="1:2" x14ac:dyDescent="0.25">
      <c r="A3299" s="62">
        <v>26141908</v>
      </c>
      <c r="B3299" s="63" t="s">
        <v>7682</v>
      </c>
    </row>
    <row r="3300" spans="1:2" x14ac:dyDescent="0.25">
      <c r="A3300" s="62">
        <v>26141909</v>
      </c>
      <c r="B3300" s="63" t="s">
        <v>9632</v>
      </c>
    </row>
    <row r="3301" spans="1:2" x14ac:dyDescent="0.25">
      <c r="A3301" s="62">
        <v>26141910</v>
      </c>
      <c r="B3301" s="63" t="s">
        <v>10883</v>
      </c>
    </row>
    <row r="3302" spans="1:2" x14ac:dyDescent="0.25">
      <c r="A3302" s="62">
        <v>26141911</v>
      </c>
      <c r="B3302" s="63" t="s">
        <v>7255</v>
      </c>
    </row>
    <row r="3303" spans="1:2" x14ac:dyDescent="0.25">
      <c r="A3303" s="62">
        <v>26142001</v>
      </c>
      <c r="B3303" s="63" t="s">
        <v>22</v>
      </c>
    </row>
    <row r="3304" spans="1:2" x14ac:dyDescent="0.25">
      <c r="A3304" s="62">
        <v>26142002</v>
      </c>
      <c r="B3304" s="63" t="s">
        <v>18039</v>
      </c>
    </row>
    <row r="3305" spans="1:2" x14ac:dyDescent="0.25">
      <c r="A3305" s="62">
        <v>26142003</v>
      </c>
      <c r="B3305" s="63" t="s">
        <v>13286</v>
      </c>
    </row>
    <row r="3306" spans="1:2" x14ac:dyDescent="0.25">
      <c r="A3306" s="62">
        <v>26142004</v>
      </c>
      <c r="B3306" s="63" t="s">
        <v>2684</v>
      </c>
    </row>
    <row r="3307" spans="1:2" x14ac:dyDescent="0.25">
      <c r="A3307" s="62">
        <v>26142005</v>
      </c>
      <c r="B3307" s="63" t="s">
        <v>4191</v>
      </c>
    </row>
    <row r="3308" spans="1:2" x14ac:dyDescent="0.25">
      <c r="A3308" s="62">
        <v>26142006</v>
      </c>
      <c r="B3308" s="63" t="s">
        <v>15774</v>
      </c>
    </row>
    <row r="3309" spans="1:2" x14ac:dyDescent="0.25">
      <c r="A3309" s="62">
        <v>26142007</v>
      </c>
      <c r="B3309" s="63" t="s">
        <v>7414</v>
      </c>
    </row>
    <row r="3310" spans="1:2" x14ac:dyDescent="0.25">
      <c r="A3310" s="62">
        <v>26142101</v>
      </c>
      <c r="B3310" s="63" t="s">
        <v>17894</v>
      </c>
    </row>
    <row r="3311" spans="1:2" x14ac:dyDescent="0.25">
      <c r="A3311" s="62">
        <v>26142106</v>
      </c>
      <c r="B3311" s="63" t="s">
        <v>11453</v>
      </c>
    </row>
    <row r="3312" spans="1:2" x14ac:dyDescent="0.25">
      <c r="A3312" s="62">
        <v>26142108</v>
      </c>
      <c r="B3312" s="63" t="s">
        <v>8045</v>
      </c>
    </row>
    <row r="3313" spans="1:2" x14ac:dyDescent="0.25">
      <c r="A3313" s="62">
        <v>26142117</v>
      </c>
      <c r="B3313" s="63" t="s">
        <v>8980</v>
      </c>
    </row>
    <row r="3314" spans="1:2" x14ac:dyDescent="0.25">
      <c r="A3314" s="62">
        <v>26142201</v>
      </c>
      <c r="B3314" s="63" t="s">
        <v>5289</v>
      </c>
    </row>
    <row r="3315" spans="1:2" x14ac:dyDescent="0.25">
      <c r="A3315" s="62">
        <v>26142202</v>
      </c>
      <c r="B3315" s="63" t="s">
        <v>13839</v>
      </c>
    </row>
    <row r="3316" spans="1:2" x14ac:dyDescent="0.25">
      <c r="A3316" s="62">
        <v>26142302</v>
      </c>
      <c r="B3316" s="63" t="s">
        <v>8776</v>
      </c>
    </row>
    <row r="3317" spans="1:2" x14ac:dyDescent="0.25">
      <c r="A3317" s="62">
        <v>26142303</v>
      </c>
      <c r="B3317" s="63" t="s">
        <v>12964</v>
      </c>
    </row>
    <row r="3318" spans="1:2" x14ac:dyDescent="0.25">
      <c r="A3318" s="62">
        <v>26142304</v>
      </c>
      <c r="B3318" s="63" t="s">
        <v>557</v>
      </c>
    </row>
    <row r="3319" spans="1:2" x14ac:dyDescent="0.25">
      <c r="A3319" s="62">
        <v>26142306</v>
      </c>
      <c r="B3319" s="63" t="s">
        <v>13625</v>
      </c>
    </row>
    <row r="3320" spans="1:2" x14ac:dyDescent="0.25">
      <c r="A3320" s="62">
        <v>26142307</v>
      </c>
      <c r="B3320" s="63" t="s">
        <v>9691</v>
      </c>
    </row>
    <row r="3321" spans="1:2" x14ac:dyDescent="0.25">
      <c r="A3321" s="62">
        <v>26142308</v>
      </c>
      <c r="B3321" s="63" t="s">
        <v>4668</v>
      </c>
    </row>
    <row r="3322" spans="1:2" x14ac:dyDescent="0.25">
      <c r="A3322" s="62">
        <v>26142310</v>
      </c>
      <c r="B3322" s="63" t="s">
        <v>17738</v>
      </c>
    </row>
    <row r="3323" spans="1:2" x14ac:dyDescent="0.25">
      <c r="A3323" s="62">
        <v>26142311</v>
      </c>
      <c r="B3323" s="63" t="s">
        <v>8624</v>
      </c>
    </row>
    <row r="3324" spans="1:2" x14ac:dyDescent="0.25">
      <c r="A3324" s="62">
        <v>26142312</v>
      </c>
      <c r="B3324" s="63" t="s">
        <v>4314</v>
      </c>
    </row>
    <row r="3325" spans="1:2" x14ac:dyDescent="0.25">
      <c r="A3325" s="62">
        <v>26142401</v>
      </c>
      <c r="B3325" s="63" t="s">
        <v>2914</v>
      </c>
    </row>
    <row r="3326" spans="1:2" x14ac:dyDescent="0.25">
      <c r="A3326" s="62">
        <v>26142402</v>
      </c>
      <c r="B3326" s="63" t="s">
        <v>16541</v>
      </c>
    </row>
    <row r="3327" spans="1:2" x14ac:dyDescent="0.25">
      <c r="A3327" s="62">
        <v>26142403</v>
      </c>
      <c r="B3327" s="63" t="s">
        <v>2001</v>
      </c>
    </row>
    <row r="3328" spans="1:2" x14ac:dyDescent="0.25">
      <c r="A3328" s="62">
        <v>26142404</v>
      </c>
      <c r="B3328" s="63" t="s">
        <v>12095</v>
      </c>
    </row>
    <row r="3329" spans="1:2" x14ac:dyDescent="0.25">
      <c r="A3329" s="62">
        <v>26142405</v>
      </c>
      <c r="B3329" s="63" t="s">
        <v>13367</v>
      </c>
    </row>
    <row r="3330" spans="1:2" x14ac:dyDescent="0.25">
      <c r="A3330" s="62">
        <v>26142406</v>
      </c>
      <c r="B3330" s="63" t="s">
        <v>13449</v>
      </c>
    </row>
    <row r="3331" spans="1:2" x14ac:dyDescent="0.25">
      <c r="A3331" s="62">
        <v>26142407</v>
      </c>
      <c r="B3331" s="63" t="s">
        <v>5372</v>
      </c>
    </row>
    <row r="3332" spans="1:2" x14ac:dyDescent="0.25">
      <c r="A3332" s="62">
        <v>26142408</v>
      </c>
      <c r="B3332" s="63" t="s">
        <v>8747</v>
      </c>
    </row>
    <row r="3333" spans="1:2" x14ac:dyDescent="0.25">
      <c r="A3333" s="62">
        <v>27111501</v>
      </c>
      <c r="B3333" s="63" t="s">
        <v>575</v>
      </c>
    </row>
    <row r="3334" spans="1:2" x14ac:dyDescent="0.25">
      <c r="A3334" s="62">
        <v>27111502</v>
      </c>
      <c r="B3334" s="63" t="s">
        <v>8001</v>
      </c>
    </row>
    <row r="3335" spans="1:2" x14ac:dyDescent="0.25">
      <c r="A3335" s="62">
        <v>27111503</v>
      </c>
      <c r="B3335" s="63" t="s">
        <v>2415</v>
      </c>
    </row>
    <row r="3336" spans="1:2" x14ac:dyDescent="0.25">
      <c r="A3336" s="62">
        <v>27111504</v>
      </c>
      <c r="B3336" s="63" t="s">
        <v>13466</v>
      </c>
    </row>
    <row r="3337" spans="1:2" x14ac:dyDescent="0.25">
      <c r="A3337" s="62">
        <v>27111505</v>
      </c>
      <c r="B3337" s="63" t="s">
        <v>16775</v>
      </c>
    </row>
    <row r="3338" spans="1:2" x14ac:dyDescent="0.25">
      <c r="A3338" s="62">
        <v>27111506</v>
      </c>
      <c r="B3338" s="63" t="s">
        <v>8277</v>
      </c>
    </row>
    <row r="3339" spans="1:2" x14ac:dyDescent="0.25">
      <c r="A3339" s="62">
        <v>27111507</v>
      </c>
      <c r="B3339" s="63" t="s">
        <v>4932</v>
      </c>
    </row>
    <row r="3340" spans="1:2" x14ac:dyDescent="0.25">
      <c r="A3340" s="62">
        <v>27111508</v>
      </c>
      <c r="B3340" s="63" t="s">
        <v>7399</v>
      </c>
    </row>
    <row r="3341" spans="1:2" x14ac:dyDescent="0.25">
      <c r="A3341" s="62">
        <v>27111509</v>
      </c>
      <c r="B3341" s="63" t="s">
        <v>8811</v>
      </c>
    </row>
    <row r="3342" spans="1:2" x14ac:dyDescent="0.25">
      <c r="A3342" s="62">
        <v>27111510</v>
      </c>
      <c r="B3342" s="63" t="s">
        <v>11087</v>
      </c>
    </row>
    <row r="3343" spans="1:2" x14ac:dyDescent="0.25">
      <c r="A3343" s="62">
        <v>27111511</v>
      </c>
      <c r="B3343" s="63" t="s">
        <v>9953</v>
      </c>
    </row>
    <row r="3344" spans="1:2" x14ac:dyDescent="0.25">
      <c r="A3344" s="62">
        <v>27111512</v>
      </c>
      <c r="B3344" s="63" t="s">
        <v>1368</v>
      </c>
    </row>
    <row r="3345" spans="1:2" x14ac:dyDescent="0.25">
      <c r="A3345" s="62">
        <v>27111513</v>
      </c>
      <c r="B3345" s="63" t="s">
        <v>13456</v>
      </c>
    </row>
    <row r="3346" spans="1:2" x14ac:dyDescent="0.25">
      <c r="A3346" s="62">
        <v>27111514</v>
      </c>
      <c r="B3346" s="63" t="s">
        <v>15641</v>
      </c>
    </row>
    <row r="3347" spans="1:2" x14ac:dyDescent="0.25">
      <c r="A3347" s="62">
        <v>27111515</v>
      </c>
      <c r="B3347" s="63" t="s">
        <v>12057</v>
      </c>
    </row>
    <row r="3348" spans="1:2" x14ac:dyDescent="0.25">
      <c r="A3348" s="62">
        <v>27111516</v>
      </c>
      <c r="B3348" s="63" t="s">
        <v>4146</v>
      </c>
    </row>
    <row r="3349" spans="1:2" x14ac:dyDescent="0.25">
      <c r="A3349" s="62">
        <v>27111517</v>
      </c>
      <c r="B3349" s="63" t="s">
        <v>10453</v>
      </c>
    </row>
    <row r="3350" spans="1:2" x14ac:dyDescent="0.25">
      <c r="A3350" s="62">
        <v>27111518</v>
      </c>
      <c r="B3350" s="63" t="s">
        <v>9003</v>
      </c>
    </row>
    <row r="3351" spans="1:2" x14ac:dyDescent="0.25">
      <c r="A3351" s="62">
        <v>27111519</v>
      </c>
      <c r="B3351" s="63" t="s">
        <v>8509</v>
      </c>
    </row>
    <row r="3352" spans="1:2" x14ac:dyDescent="0.25">
      <c r="A3352" s="62">
        <v>27111520</v>
      </c>
      <c r="B3352" s="63" t="s">
        <v>14254</v>
      </c>
    </row>
    <row r="3353" spans="1:2" x14ac:dyDescent="0.25">
      <c r="A3353" s="62">
        <v>27111521</v>
      </c>
      <c r="B3353" s="63" t="s">
        <v>301</v>
      </c>
    </row>
    <row r="3354" spans="1:2" x14ac:dyDescent="0.25">
      <c r="A3354" s="62">
        <v>27111601</v>
      </c>
      <c r="B3354" s="63" t="s">
        <v>10989</v>
      </c>
    </row>
    <row r="3355" spans="1:2" x14ac:dyDescent="0.25">
      <c r="A3355" s="62">
        <v>27111602</v>
      </c>
      <c r="B3355" s="63" t="s">
        <v>5668</v>
      </c>
    </row>
    <row r="3356" spans="1:2" x14ac:dyDescent="0.25">
      <c r="A3356" s="62">
        <v>27111603</v>
      </c>
      <c r="B3356" s="63" t="s">
        <v>12247</v>
      </c>
    </row>
    <row r="3357" spans="1:2" x14ac:dyDescent="0.25">
      <c r="A3357" s="62">
        <v>27111604</v>
      </c>
      <c r="B3357" s="63" t="s">
        <v>16512</v>
      </c>
    </row>
    <row r="3358" spans="1:2" x14ac:dyDescent="0.25">
      <c r="A3358" s="62">
        <v>27111605</v>
      </c>
      <c r="B3358" s="63" t="s">
        <v>7768</v>
      </c>
    </row>
    <row r="3359" spans="1:2" x14ac:dyDescent="0.25">
      <c r="A3359" s="62">
        <v>27111607</v>
      </c>
      <c r="B3359" s="63" t="s">
        <v>3450</v>
      </c>
    </row>
    <row r="3360" spans="1:2" x14ac:dyDescent="0.25">
      <c r="A3360" s="62">
        <v>27111608</v>
      </c>
      <c r="B3360" s="63" t="s">
        <v>7852</v>
      </c>
    </row>
    <row r="3361" spans="1:2" x14ac:dyDescent="0.25">
      <c r="A3361" s="62">
        <v>27111609</v>
      </c>
      <c r="B3361" s="63" t="s">
        <v>2865</v>
      </c>
    </row>
    <row r="3362" spans="1:2" x14ac:dyDescent="0.25">
      <c r="A3362" s="62">
        <v>27111701</v>
      </c>
      <c r="B3362" s="63" t="s">
        <v>10031</v>
      </c>
    </row>
    <row r="3363" spans="1:2" x14ac:dyDescent="0.25">
      <c r="A3363" s="62">
        <v>27111702</v>
      </c>
      <c r="B3363" s="63" t="s">
        <v>15488</v>
      </c>
    </row>
    <row r="3364" spans="1:2" x14ac:dyDescent="0.25">
      <c r="A3364" s="62">
        <v>27111703</v>
      </c>
      <c r="B3364" s="63" t="s">
        <v>5161</v>
      </c>
    </row>
    <row r="3365" spans="1:2" x14ac:dyDescent="0.25">
      <c r="A3365" s="62">
        <v>27111704</v>
      </c>
      <c r="B3365" s="63" t="s">
        <v>13508</v>
      </c>
    </row>
    <row r="3366" spans="1:2" x14ac:dyDescent="0.25">
      <c r="A3366" s="62">
        <v>27111705</v>
      </c>
      <c r="B3366" s="63" t="s">
        <v>7438</v>
      </c>
    </row>
    <row r="3367" spans="1:2" x14ac:dyDescent="0.25">
      <c r="A3367" s="62">
        <v>27111706</v>
      </c>
      <c r="B3367" s="63" t="s">
        <v>6866</v>
      </c>
    </row>
    <row r="3368" spans="1:2" x14ac:dyDescent="0.25">
      <c r="A3368" s="62">
        <v>27111707</v>
      </c>
      <c r="B3368" s="63" t="s">
        <v>979</v>
      </c>
    </row>
    <row r="3369" spans="1:2" x14ac:dyDescent="0.25">
      <c r="A3369" s="62">
        <v>27111708</v>
      </c>
      <c r="B3369" s="63" t="s">
        <v>16618</v>
      </c>
    </row>
    <row r="3370" spans="1:2" x14ac:dyDescent="0.25">
      <c r="A3370" s="62">
        <v>27111709</v>
      </c>
      <c r="B3370" s="63" t="s">
        <v>8588</v>
      </c>
    </row>
    <row r="3371" spans="1:2" x14ac:dyDescent="0.25">
      <c r="A3371" s="62">
        <v>27111710</v>
      </c>
      <c r="B3371" s="63" t="s">
        <v>8418</v>
      </c>
    </row>
    <row r="3372" spans="1:2" x14ac:dyDescent="0.25">
      <c r="A3372" s="62">
        <v>27111711</v>
      </c>
      <c r="B3372" s="63" t="s">
        <v>18563</v>
      </c>
    </row>
    <row r="3373" spans="1:2" x14ac:dyDescent="0.25">
      <c r="A3373" s="62">
        <v>27111712</v>
      </c>
      <c r="B3373" s="63" t="s">
        <v>331</v>
      </c>
    </row>
    <row r="3374" spans="1:2" x14ac:dyDescent="0.25">
      <c r="A3374" s="62">
        <v>27111713</v>
      </c>
      <c r="B3374" s="63" t="s">
        <v>12020</v>
      </c>
    </row>
    <row r="3375" spans="1:2" x14ac:dyDescent="0.25">
      <c r="A3375" s="62">
        <v>27111714</v>
      </c>
      <c r="B3375" s="63" t="s">
        <v>5150</v>
      </c>
    </row>
    <row r="3376" spans="1:2" x14ac:dyDescent="0.25">
      <c r="A3376" s="62">
        <v>27111715</v>
      </c>
      <c r="B3376" s="63" t="s">
        <v>7740</v>
      </c>
    </row>
    <row r="3377" spans="1:2" x14ac:dyDescent="0.25">
      <c r="A3377" s="62">
        <v>27111716</v>
      </c>
      <c r="B3377" s="63" t="s">
        <v>16628</v>
      </c>
    </row>
    <row r="3378" spans="1:2" x14ac:dyDescent="0.25">
      <c r="A3378" s="62">
        <v>27111717</v>
      </c>
      <c r="B3378" s="63" t="s">
        <v>8429</v>
      </c>
    </row>
    <row r="3379" spans="1:2" x14ac:dyDescent="0.25">
      <c r="A3379" s="62">
        <v>27111718</v>
      </c>
      <c r="B3379" s="63" t="s">
        <v>13520</v>
      </c>
    </row>
    <row r="3380" spans="1:2" x14ac:dyDescent="0.25">
      <c r="A3380" s="62">
        <v>27111720</v>
      </c>
      <c r="B3380" s="63" t="s">
        <v>9728</v>
      </c>
    </row>
    <row r="3381" spans="1:2" x14ac:dyDescent="0.25">
      <c r="A3381" s="62">
        <v>27111721</v>
      </c>
      <c r="B3381" s="63" t="s">
        <v>16056</v>
      </c>
    </row>
    <row r="3382" spans="1:2" x14ac:dyDescent="0.25">
      <c r="A3382" s="62">
        <v>27111722</v>
      </c>
      <c r="B3382" s="63" t="s">
        <v>14931</v>
      </c>
    </row>
    <row r="3383" spans="1:2" x14ac:dyDescent="0.25">
      <c r="A3383" s="62">
        <v>27111723</v>
      </c>
      <c r="B3383" s="63" t="s">
        <v>1948</v>
      </c>
    </row>
    <row r="3384" spans="1:2" x14ac:dyDescent="0.25">
      <c r="A3384" s="62">
        <v>27111724</v>
      </c>
      <c r="B3384" s="63" t="s">
        <v>7121</v>
      </c>
    </row>
    <row r="3385" spans="1:2" x14ac:dyDescent="0.25">
      <c r="A3385" s="62">
        <v>27111725</v>
      </c>
      <c r="B3385" s="63" t="s">
        <v>7673</v>
      </c>
    </row>
    <row r="3386" spans="1:2" x14ac:dyDescent="0.25">
      <c r="A3386" s="62">
        <v>27111726</v>
      </c>
      <c r="B3386" s="63" t="s">
        <v>15777</v>
      </c>
    </row>
    <row r="3387" spans="1:2" x14ac:dyDescent="0.25">
      <c r="A3387" s="62">
        <v>27111727</v>
      </c>
      <c r="B3387" s="63" t="s">
        <v>10113</v>
      </c>
    </row>
    <row r="3388" spans="1:2" x14ac:dyDescent="0.25">
      <c r="A3388" s="62">
        <v>27111801</v>
      </c>
      <c r="B3388" s="63" t="s">
        <v>10417</v>
      </c>
    </row>
    <row r="3389" spans="1:2" x14ac:dyDescent="0.25">
      <c r="A3389" s="62">
        <v>27111802</v>
      </c>
      <c r="B3389" s="63" t="s">
        <v>4736</v>
      </c>
    </row>
    <row r="3390" spans="1:2" x14ac:dyDescent="0.25">
      <c r="A3390" s="62">
        <v>27111803</v>
      </c>
      <c r="B3390" s="63" t="s">
        <v>14733</v>
      </c>
    </row>
    <row r="3391" spans="1:2" x14ac:dyDescent="0.25">
      <c r="A3391" s="62">
        <v>27111804</v>
      </c>
      <c r="B3391" s="63" t="s">
        <v>18289</v>
      </c>
    </row>
    <row r="3392" spans="1:2" x14ac:dyDescent="0.25">
      <c r="A3392" s="62">
        <v>27111806</v>
      </c>
      <c r="B3392" s="63" t="s">
        <v>5609</v>
      </c>
    </row>
    <row r="3393" spans="1:2" x14ac:dyDescent="0.25">
      <c r="A3393" s="62">
        <v>27111807</v>
      </c>
      <c r="B3393" s="63" t="s">
        <v>7177</v>
      </c>
    </row>
    <row r="3394" spans="1:2" x14ac:dyDescent="0.25">
      <c r="A3394" s="62">
        <v>27111809</v>
      </c>
      <c r="B3394" s="63" t="s">
        <v>8787</v>
      </c>
    </row>
    <row r="3395" spans="1:2" x14ac:dyDescent="0.25">
      <c r="A3395" s="62">
        <v>27111810</v>
      </c>
      <c r="B3395" s="63" t="s">
        <v>3509</v>
      </c>
    </row>
    <row r="3396" spans="1:2" x14ac:dyDescent="0.25">
      <c r="A3396" s="62">
        <v>27111901</v>
      </c>
      <c r="B3396" s="63" t="s">
        <v>16335</v>
      </c>
    </row>
    <row r="3397" spans="1:2" x14ac:dyDescent="0.25">
      <c r="A3397" s="62">
        <v>27111902</v>
      </c>
      <c r="B3397" s="63" t="s">
        <v>14691</v>
      </c>
    </row>
    <row r="3398" spans="1:2" x14ac:dyDescent="0.25">
      <c r="A3398" s="62">
        <v>27111903</v>
      </c>
      <c r="B3398" s="63" t="s">
        <v>13718</v>
      </c>
    </row>
    <row r="3399" spans="1:2" x14ac:dyDescent="0.25">
      <c r="A3399" s="62">
        <v>27111904</v>
      </c>
      <c r="B3399" s="63" t="s">
        <v>10467</v>
      </c>
    </row>
    <row r="3400" spans="1:2" x14ac:dyDescent="0.25">
      <c r="A3400" s="62">
        <v>27111905</v>
      </c>
      <c r="B3400" s="63" t="s">
        <v>1073</v>
      </c>
    </row>
    <row r="3401" spans="1:2" x14ac:dyDescent="0.25">
      <c r="A3401" s="62">
        <v>27111906</v>
      </c>
      <c r="B3401" s="63" t="s">
        <v>16346</v>
      </c>
    </row>
    <row r="3402" spans="1:2" x14ac:dyDescent="0.25">
      <c r="A3402" s="62">
        <v>27111907</v>
      </c>
      <c r="B3402" s="63" t="s">
        <v>4784</v>
      </c>
    </row>
    <row r="3403" spans="1:2" x14ac:dyDescent="0.25">
      <c r="A3403" s="62">
        <v>27111908</v>
      </c>
      <c r="B3403" s="63" t="s">
        <v>7806</v>
      </c>
    </row>
    <row r="3404" spans="1:2" x14ac:dyDescent="0.25">
      <c r="A3404" s="62">
        <v>27111909</v>
      </c>
      <c r="B3404" s="63" t="s">
        <v>17132</v>
      </c>
    </row>
    <row r="3405" spans="1:2" x14ac:dyDescent="0.25">
      <c r="A3405" s="62">
        <v>27111910</v>
      </c>
      <c r="B3405" s="63" t="s">
        <v>4323</v>
      </c>
    </row>
    <row r="3406" spans="1:2" x14ac:dyDescent="0.25">
      <c r="A3406" s="62">
        <v>27111911</v>
      </c>
      <c r="B3406" s="63" t="s">
        <v>4017</v>
      </c>
    </row>
    <row r="3407" spans="1:2" x14ac:dyDescent="0.25">
      <c r="A3407" s="62">
        <v>27112001</v>
      </c>
      <c r="B3407" s="63" t="s">
        <v>15979</v>
      </c>
    </row>
    <row r="3408" spans="1:2" x14ac:dyDescent="0.25">
      <c r="A3408" s="62">
        <v>27112002</v>
      </c>
      <c r="B3408" s="63" t="s">
        <v>2099</v>
      </c>
    </row>
    <row r="3409" spans="1:2" x14ac:dyDescent="0.25">
      <c r="A3409" s="62">
        <v>27112003</v>
      </c>
      <c r="B3409" s="63" t="s">
        <v>7813</v>
      </c>
    </row>
    <row r="3410" spans="1:2" x14ac:dyDescent="0.25">
      <c r="A3410" s="62">
        <v>27112004</v>
      </c>
      <c r="B3410" s="63" t="s">
        <v>4631</v>
      </c>
    </row>
    <row r="3411" spans="1:2" x14ac:dyDescent="0.25">
      <c r="A3411" s="62">
        <v>27112005</v>
      </c>
      <c r="B3411" s="63" t="s">
        <v>5373</v>
      </c>
    </row>
    <row r="3412" spans="1:2" x14ac:dyDescent="0.25">
      <c r="A3412" s="62">
        <v>27112006</v>
      </c>
      <c r="B3412" s="63" t="s">
        <v>4043</v>
      </c>
    </row>
    <row r="3413" spans="1:2" x14ac:dyDescent="0.25">
      <c r="A3413" s="62">
        <v>27112007</v>
      </c>
      <c r="B3413" s="63" t="s">
        <v>4747</v>
      </c>
    </row>
    <row r="3414" spans="1:2" x14ac:dyDescent="0.25">
      <c r="A3414" s="62">
        <v>27112008</v>
      </c>
      <c r="B3414" s="63" t="s">
        <v>14939</v>
      </c>
    </row>
    <row r="3415" spans="1:2" x14ac:dyDescent="0.25">
      <c r="A3415" s="62">
        <v>27112009</v>
      </c>
      <c r="B3415" s="63" t="s">
        <v>12106</v>
      </c>
    </row>
    <row r="3416" spans="1:2" x14ac:dyDescent="0.25">
      <c r="A3416" s="62">
        <v>27112010</v>
      </c>
      <c r="B3416" s="63" t="s">
        <v>300</v>
      </c>
    </row>
    <row r="3417" spans="1:2" x14ac:dyDescent="0.25">
      <c r="A3417" s="62">
        <v>27112011</v>
      </c>
      <c r="B3417" s="63" t="s">
        <v>231</v>
      </c>
    </row>
    <row r="3418" spans="1:2" x14ac:dyDescent="0.25">
      <c r="A3418" s="62">
        <v>27112012</v>
      </c>
      <c r="B3418" s="63" t="s">
        <v>15529</v>
      </c>
    </row>
    <row r="3419" spans="1:2" x14ac:dyDescent="0.25">
      <c r="A3419" s="62">
        <v>27112013</v>
      </c>
      <c r="B3419" s="63" t="s">
        <v>9836</v>
      </c>
    </row>
    <row r="3420" spans="1:2" x14ac:dyDescent="0.25">
      <c r="A3420" s="62">
        <v>27112014</v>
      </c>
      <c r="B3420" s="63" t="s">
        <v>14310</v>
      </c>
    </row>
    <row r="3421" spans="1:2" x14ac:dyDescent="0.25">
      <c r="A3421" s="62">
        <v>27112015</v>
      </c>
      <c r="B3421" s="63" t="s">
        <v>10290</v>
      </c>
    </row>
    <row r="3422" spans="1:2" x14ac:dyDescent="0.25">
      <c r="A3422" s="62">
        <v>27112016</v>
      </c>
      <c r="B3422" s="63" t="s">
        <v>17357</v>
      </c>
    </row>
    <row r="3423" spans="1:2" x14ac:dyDescent="0.25">
      <c r="A3423" s="62">
        <v>27112017</v>
      </c>
      <c r="B3423" s="63" t="s">
        <v>8661</v>
      </c>
    </row>
    <row r="3424" spans="1:2" x14ac:dyDescent="0.25">
      <c r="A3424" s="62">
        <v>27112101</v>
      </c>
      <c r="B3424" s="63" t="s">
        <v>2593</v>
      </c>
    </row>
    <row r="3425" spans="1:2" x14ac:dyDescent="0.25">
      <c r="A3425" s="62">
        <v>27112102</v>
      </c>
      <c r="B3425" s="63" t="s">
        <v>1438</v>
      </c>
    </row>
    <row r="3426" spans="1:2" x14ac:dyDescent="0.25">
      <c r="A3426" s="62">
        <v>27112103</v>
      </c>
      <c r="B3426" s="63" t="s">
        <v>77</v>
      </c>
    </row>
    <row r="3427" spans="1:2" x14ac:dyDescent="0.25">
      <c r="A3427" s="62">
        <v>27112104</v>
      </c>
      <c r="B3427" s="63" t="s">
        <v>4163</v>
      </c>
    </row>
    <row r="3428" spans="1:2" x14ac:dyDescent="0.25">
      <c r="A3428" s="62">
        <v>27112105</v>
      </c>
      <c r="B3428" s="63" t="s">
        <v>4955</v>
      </c>
    </row>
    <row r="3429" spans="1:2" x14ac:dyDescent="0.25">
      <c r="A3429" s="62">
        <v>27112106</v>
      </c>
      <c r="B3429" s="63" t="s">
        <v>8154</v>
      </c>
    </row>
    <row r="3430" spans="1:2" x14ac:dyDescent="0.25">
      <c r="A3430" s="62">
        <v>27112107</v>
      </c>
      <c r="B3430" s="63" t="s">
        <v>16969</v>
      </c>
    </row>
    <row r="3431" spans="1:2" x14ac:dyDescent="0.25">
      <c r="A3431" s="62">
        <v>27112108</v>
      </c>
      <c r="B3431" s="63" t="s">
        <v>15824</v>
      </c>
    </row>
    <row r="3432" spans="1:2" x14ac:dyDescent="0.25">
      <c r="A3432" s="62">
        <v>27112109</v>
      </c>
      <c r="B3432" s="63" t="s">
        <v>1335</v>
      </c>
    </row>
    <row r="3433" spans="1:2" x14ac:dyDescent="0.25">
      <c r="A3433" s="62">
        <v>27112110</v>
      </c>
      <c r="B3433" s="63" t="s">
        <v>9983</v>
      </c>
    </row>
    <row r="3434" spans="1:2" x14ac:dyDescent="0.25">
      <c r="A3434" s="62">
        <v>27112111</v>
      </c>
      <c r="B3434" s="63" t="s">
        <v>3912</v>
      </c>
    </row>
    <row r="3435" spans="1:2" x14ac:dyDescent="0.25">
      <c r="A3435" s="62">
        <v>27112112</v>
      </c>
      <c r="B3435" s="63" t="s">
        <v>75</v>
      </c>
    </row>
    <row r="3436" spans="1:2" x14ac:dyDescent="0.25">
      <c r="A3436" s="62">
        <v>27112113</v>
      </c>
      <c r="B3436" s="63" t="s">
        <v>3637</v>
      </c>
    </row>
    <row r="3437" spans="1:2" x14ac:dyDescent="0.25">
      <c r="A3437" s="62">
        <v>27112114</v>
      </c>
      <c r="B3437" s="63" t="s">
        <v>13535</v>
      </c>
    </row>
    <row r="3438" spans="1:2" x14ac:dyDescent="0.25">
      <c r="A3438" s="62">
        <v>27112115</v>
      </c>
      <c r="B3438" s="63" t="s">
        <v>18202</v>
      </c>
    </row>
    <row r="3439" spans="1:2" x14ac:dyDescent="0.25">
      <c r="A3439" s="62">
        <v>27112116</v>
      </c>
      <c r="B3439" s="63" t="s">
        <v>713</v>
      </c>
    </row>
    <row r="3440" spans="1:2" x14ac:dyDescent="0.25">
      <c r="A3440" s="62">
        <v>27112117</v>
      </c>
      <c r="B3440" s="63" t="s">
        <v>12035</v>
      </c>
    </row>
    <row r="3441" spans="1:2" x14ac:dyDescent="0.25">
      <c r="A3441" s="62">
        <v>27112119</v>
      </c>
      <c r="B3441" s="63" t="s">
        <v>5952</v>
      </c>
    </row>
    <row r="3442" spans="1:2" x14ac:dyDescent="0.25">
      <c r="A3442" s="62">
        <v>27112120</v>
      </c>
      <c r="B3442" s="63" t="s">
        <v>10156</v>
      </c>
    </row>
    <row r="3443" spans="1:2" x14ac:dyDescent="0.25">
      <c r="A3443" s="62">
        <v>27112121</v>
      </c>
      <c r="B3443" s="63" t="s">
        <v>11177</v>
      </c>
    </row>
    <row r="3444" spans="1:2" x14ac:dyDescent="0.25">
      <c r="A3444" s="62">
        <v>27112122</v>
      </c>
      <c r="B3444" s="63" t="s">
        <v>6422</v>
      </c>
    </row>
    <row r="3445" spans="1:2" x14ac:dyDescent="0.25">
      <c r="A3445" s="62">
        <v>27112123</v>
      </c>
      <c r="B3445" s="63" t="s">
        <v>3612</v>
      </c>
    </row>
    <row r="3446" spans="1:2" x14ac:dyDescent="0.25">
      <c r="A3446" s="62">
        <v>27112124</v>
      </c>
      <c r="B3446" s="63" t="s">
        <v>2776</v>
      </c>
    </row>
    <row r="3447" spans="1:2" x14ac:dyDescent="0.25">
      <c r="A3447" s="62">
        <v>27112125</v>
      </c>
      <c r="B3447" s="63" t="s">
        <v>12814</v>
      </c>
    </row>
    <row r="3448" spans="1:2" x14ac:dyDescent="0.25">
      <c r="A3448" s="62">
        <v>27112126</v>
      </c>
      <c r="B3448" s="63" t="s">
        <v>11719</v>
      </c>
    </row>
    <row r="3449" spans="1:2" x14ac:dyDescent="0.25">
      <c r="A3449" s="62">
        <v>27112127</v>
      </c>
      <c r="B3449" s="63" t="s">
        <v>6797</v>
      </c>
    </row>
    <row r="3450" spans="1:2" x14ac:dyDescent="0.25">
      <c r="A3450" s="62">
        <v>27112128</v>
      </c>
      <c r="B3450" s="63" t="s">
        <v>5932</v>
      </c>
    </row>
    <row r="3451" spans="1:2" x14ac:dyDescent="0.25">
      <c r="A3451" s="62">
        <v>27112129</v>
      </c>
      <c r="B3451" s="63" t="s">
        <v>1461</v>
      </c>
    </row>
    <row r="3452" spans="1:2" x14ac:dyDescent="0.25">
      <c r="A3452" s="62">
        <v>27112130</v>
      </c>
      <c r="B3452" s="63" t="s">
        <v>9581</v>
      </c>
    </row>
    <row r="3453" spans="1:2" x14ac:dyDescent="0.25">
      <c r="A3453" s="62">
        <v>27112131</v>
      </c>
      <c r="B3453" s="63" t="s">
        <v>14039</v>
      </c>
    </row>
    <row r="3454" spans="1:2" x14ac:dyDescent="0.25">
      <c r="A3454" s="62">
        <v>27112132</v>
      </c>
      <c r="B3454" s="63" t="s">
        <v>6287</v>
      </c>
    </row>
    <row r="3455" spans="1:2" x14ac:dyDescent="0.25">
      <c r="A3455" s="62">
        <v>27112133</v>
      </c>
      <c r="B3455" s="63" t="s">
        <v>12770</v>
      </c>
    </row>
    <row r="3456" spans="1:2" x14ac:dyDescent="0.25">
      <c r="A3456" s="62">
        <v>27112134</v>
      </c>
      <c r="B3456" s="63" t="s">
        <v>14088</v>
      </c>
    </row>
    <row r="3457" spans="1:2" x14ac:dyDescent="0.25">
      <c r="A3457" s="62">
        <v>27112201</v>
      </c>
      <c r="B3457" s="63" t="s">
        <v>2100</v>
      </c>
    </row>
    <row r="3458" spans="1:2" x14ac:dyDescent="0.25">
      <c r="A3458" s="62">
        <v>27112202</v>
      </c>
      <c r="B3458" s="63" t="s">
        <v>6646</v>
      </c>
    </row>
    <row r="3459" spans="1:2" x14ac:dyDescent="0.25">
      <c r="A3459" s="62">
        <v>27112203</v>
      </c>
      <c r="B3459" s="63" t="s">
        <v>7364</v>
      </c>
    </row>
    <row r="3460" spans="1:2" x14ac:dyDescent="0.25">
      <c r="A3460" s="62">
        <v>27112205</v>
      </c>
      <c r="B3460" s="63" t="s">
        <v>8950</v>
      </c>
    </row>
    <row r="3461" spans="1:2" x14ac:dyDescent="0.25">
      <c r="A3461" s="62">
        <v>27112301</v>
      </c>
      <c r="B3461" s="63" t="s">
        <v>10184</v>
      </c>
    </row>
    <row r="3462" spans="1:2" x14ac:dyDescent="0.25">
      <c r="A3462" s="62">
        <v>27112302</v>
      </c>
      <c r="B3462" s="63" t="s">
        <v>13553</v>
      </c>
    </row>
    <row r="3463" spans="1:2" x14ac:dyDescent="0.25">
      <c r="A3463" s="62">
        <v>27112303</v>
      </c>
      <c r="B3463" s="63" t="s">
        <v>4662</v>
      </c>
    </row>
    <row r="3464" spans="1:2" x14ac:dyDescent="0.25">
      <c r="A3464" s="62">
        <v>27112304</v>
      </c>
      <c r="B3464" s="63" t="s">
        <v>2969</v>
      </c>
    </row>
    <row r="3465" spans="1:2" x14ac:dyDescent="0.25">
      <c r="A3465" s="62">
        <v>27112305</v>
      </c>
      <c r="B3465" s="63" t="s">
        <v>3688</v>
      </c>
    </row>
    <row r="3466" spans="1:2" x14ac:dyDescent="0.25">
      <c r="A3466" s="62">
        <v>27112306</v>
      </c>
      <c r="B3466" s="63" t="s">
        <v>7614</v>
      </c>
    </row>
    <row r="3467" spans="1:2" x14ac:dyDescent="0.25">
      <c r="A3467" s="62">
        <v>27112401</v>
      </c>
      <c r="B3467" s="63" t="s">
        <v>11387</v>
      </c>
    </row>
    <row r="3468" spans="1:2" x14ac:dyDescent="0.25">
      <c r="A3468" s="62">
        <v>27112402</v>
      </c>
      <c r="B3468" s="63" t="s">
        <v>12180</v>
      </c>
    </row>
    <row r="3469" spans="1:2" x14ac:dyDescent="0.25">
      <c r="A3469" s="62">
        <v>27112403</v>
      </c>
      <c r="B3469" s="63" t="s">
        <v>3218</v>
      </c>
    </row>
    <row r="3470" spans="1:2" x14ac:dyDescent="0.25">
      <c r="A3470" s="62">
        <v>27112404</v>
      </c>
      <c r="B3470" s="63" t="s">
        <v>13876</v>
      </c>
    </row>
    <row r="3471" spans="1:2" x14ac:dyDescent="0.25">
      <c r="A3471" s="62">
        <v>27112405</v>
      </c>
      <c r="B3471" s="63" t="s">
        <v>11841</v>
      </c>
    </row>
    <row r="3472" spans="1:2" x14ac:dyDescent="0.25">
      <c r="A3472" s="62">
        <v>27112406</v>
      </c>
      <c r="B3472" s="63" t="s">
        <v>252</v>
      </c>
    </row>
    <row r="3473" spans="1:2" x14ac:dyDescent="0.25">
      <c r="A3473" s="62">
        <v>27112407</v>
      </c>
      <c r="B3473" s="63" t="s">
        <v>8746</v>
      </c>
    </row>
    <row r="3474" spans="1:2" x14ac:dyDescent="0.25">
      <c r="A3474" s="62">
        <v>27112501</v>
      </c>
      <c r="B3474" s="63" t="s">
        <v>9280</v>
      </c>
    </row>
    <row r="3475" spans="1:2" x14ac:dyDescent="0.25">
      <c r="A3475" s="62">
        <v>27112502</v>
      </c>
      <c r="B3475" s="63" t="s">
        <v>4391</v>
      </c>
    </row>
    <row r="3476" spans="1:2" x14ac:dyDescent="0.25">
      <c r="A3476" s="62">
        <v>27112503</v>
      </c>
      <c r="B3476" s="63" t="s">
        <v>10012</v>
      </c>
    </row>
    <row r="3477" spans="1:2" x14ac:dyDescent="0.25">
      <c r="A3477" s="62">
        <v>27112504</v>
      </c>
      <c r="B3477" s="63" t="s">
        <v>11361</v>
      </c>
    </row>
    <row r="3478" spans="1:2" x14ac:dyDescent="0.25">
      <c r="A3478" s="62">
        <v>27112505</v>
      </c>
      <c r="B3478" s="63" t="s">
        <v>2436</v>
      </c>
    </row>
    <row r="3479" spans="1:2" x14ac:dyDescent="0.25">
      <c r="A3479" s="62">
        <v>27112506</v>
      </c>
      <c r="B3479" s="63" t="s">
        <v>4396</v>
      </c>
    </row>
    <row r="3480" spans="1:2" x14ac:dyDescent="0.25">
      <c r="A3480" s="62">
        <v>27112601</v>
      </c>
      <c r="B3480" s="63" t="s">
        <v>1120</v>
      </c>
    </row>
    <row r="3481" spans="1:2" x14ac:dyDescent="0.25">
      <c r="A3481" s="62">
        <v>27112602</v>
      </c>
      <c r="B3481" s="63" t="s">
        <v>3888</v>
      </c>
    </row>
    <row r="3482" spans="1:2" x14ac:dyDescent="0.25">
      <c r="A3482" s="62">
        <v>27112701</v>
      </c>
      <c r="B3482" s="63" t="s">
        <v>4052</v>
      </c>
    </row>
    <row r="3483" spans="1:2" x14ac:dyDescent="0.25">
      <c r="A3483" s="62">
        <v>27112702</v>
      </c>
      <c r="B3483" s="63" t="s">
        <v>9162</v>
      </c>
    </row>
    <row r="3484" spans="1:2" x14ac:dyDescent="0.25">
      <c r="A3484" s="62">
        <v>27112703</v>
      </c>
      <c r="B3484" s="63" t="s">
        <v>4808</v>
      </c>
    </row>
    <row r="3485" spans="1:2" x14ac:dyDescent="0.25">
      <c r="A3485" s="62">
        <v>27112704</v>
      </c>
      <c r="B3485" s="63" t="s">
        <v>3644</v>
      </c>
    </row>
    <row r="3486" spans="1:2" x14ac:dyDescent="0.25">
      <c r="A3486" s="62">
        <v>27112705</v>
      </c>
      <c r="B3486" s="63" t="s">
        <v>17674</v>
      </c>
    </row>
    <row r="3487" spans="1:2" x14ac:dyDescent="0.25">
      <c r="A3487" s="62">
        <v>27112706</v>
      </c>
      <c r="B3487" s="63" t="s">
        <v>10396</v>
      </c>
    </row>
    <row r="3488" spans="1:2" x14ac:dyDescent="0.25">
      <c r="A3488" s="62">
        <v>27112707</v>
      </c>
      <c r="B3488" s="63" t="s">
        <v>8945</v>
      </c>
    </row>
    <row r="3489" spans="1:2" x14ac:dyDescent="0.25">
      <c r="A3489" s="62">
        <v>27112708</v>
      </c>
      <c r="B3489" s="63" t="s">
        <v>14493</v>
      </c>
    </row>
    <row r="3490" spans="1:2" x14ac:dyDescent="0.25">
      <c r="A3490" s="62">
        <v>27112709</v>
      </c>
      <c r="B3490" s="63" t="s">
        <v>1688</v>
      </c>
    </row>
    <row r="3491" spans="1:2" x14ac:dyDescent="0.25">
      <c r="A3491" s="62">
        <v>27112710</v>
      </c>
      <c r="B3491" s="63" t="s">
        <v>3712</v>
      </c>
    </row>
    <row r="3492" spans="1:2" x14ac:dyDescent="0.25">
      <c r="A3492" s="62">
        <v>27112711</v>
      </c>
      <c r="B3492" s="63" t="s">
        <v>377</v>
      </c>
    </row>
    <row r="3493" spans="1:2" x14ac:dyDescent="0.25">
      <c r="A3493" s="62">
        <v>27112712</v>
      </c>
      <c r="B3493" s="63" t="s">
        <v>1741</v>
      </c>
    </row>
    <row r="3494" spans="1:2" x14ac:dyDescent="0.25">
      <c r="A3494" s="62">
        <v>27112713</v>
      </c>
      <c r="B3494" s="63" t="s">
        <v>5439</v>
      </c>
    </row>
    <row r="3495" spans="1:2" x14ac:dyDescent="0.25">
      <c r="A3495" s="62">
        <v>27112714</v>
      </c>
      <c r="B3495" s="63" t="s">
        <v>12368</v>
      </c>
    </row>
    <row r="3496" spans="1:2" x14ac:dyDescent="0.25">
      <c r="A3496" s="62">
        <v>27112715</v>
      </c>
      <c r="B3496" s="63" t="s">
        <v>8571</v>
      </c>
    </row>
    <row r="3497" spans="1:2" x14ac:dyDescent="0.25">
      <c r="A3497" s="62">
        <v>27112716</v>
      </c>
      <c r="B3497" s="63" t="s">
        <v>5312</v>
      </c>
    </row>
    <row r="3498" spans="1:2" x14ac:dyDescent="0.25">
      <c r="A3498" s="62">
        <v>27112717</v>
      </c>
      <c r="B3498" s="63" t="s">
        <v>5448</v>
      </c>
    </row>
    <row r="3499" spans="1:2" x14ac:dyDescent="0.25">
      <c r="A3499" s="62">
        <v>27112718</v>
      </c>
      <c r="B3499" s="63" t="s">
        <v>9628</v>
      </c>
    </row>
    <row r="3500" spans="1:2" x14ac:dyDescent="0.25">
      <c r="A3500" s="62">
        <v>27112719</v>
      </c>
      <c r="B3500" s="63" t="s">
        <v>16719</v>
      </c>
    </row>
    <row r="3501" spans="1:2" x14ac:dyDescent="0.25">
      <c r="A3501" s="62">
        <v>27112720</v>
      </c>
      <c r="B3501" s="63" t="s">
        <v>3932</v>
      </c>
    </row>
    <row r="3502" spans="1:2" x14ac:dyDescent="0.25">
      <c r="A3502" s="62">
        <v>27112721</v>
      </c>
      <c r="B3502" s="63" t="s">
        <v>8864</v>
      </c>
    </row>
    <row r="3503" spans="1:2" x14ac:dyDescent="0.25">
      <c r="A3503" s="62">
        <v>27112801</v>
      </c>
      <c r="B3503" s="63" t="s">
        <v>14514</v>
      </c>
    </row>
    <row r="3504" spans="1:2" x14ac:dyDescent="0.25">
      <c r="A3504" s="62">
        <v>27112802</v>
      </c>
      <c r="B3504" s="63" t="s">
        <v>18478</v>
      </c>
    </row>
    <row r="3505" spans="1:2" x14ac:dyDescent="0.25">
      <c r="A3505" s="62">
        <v>27112803</v>
      </c>
      <c r="B3505" s="63" t="s">
        <v>9924</v>
      </c>
    </row>
    <row r="3506" spans="1:2" x14ac:dyDescent="0.25">
      <c r="A3506" s="62">
        <v>27112804</v>
      </c>
      <c r="B3506" s="63" t="s">
        <v>9904</v>
      </c>
    </row>
    <row r="3507" spans="1:2" x14ac:dyDescent="0.25">
      <c r="A3507" s="62">
        <v>27112805</v>
      </c>
      <c r="B3507" s="63" t="s">
        <v>15871</v>
      </c>
    </row>
    <row r="3508" spans="1:2" x14ac:dyDescent="0.25">
      <c r="A3508" s="62">
        <v>27112806</v>
      </c>
      <c r="B3508" s="63" t="s">
        <v>847</v>
      </c>
    </row>
    <row r="3509" spans="1:2" x14ac:dyDescent="0.25">
      <c r="A3509" s="62">
        <v>27112807</v>
      </c>
      <c r="B3509" s="63" t="s">
        <v>11361</v>
      </c>
    </row>
    <row r="3510" spans="1:2" x14ac:dyDescent="0.25">
      <c r="A3510" s="62">
        <v>27112808</v>
      </c>
      <c r="B3510" s="63" t="s">
        <v>16312</v>
      </c>
    </row>
    <row r="3511" spans="1:2" x14ac:dyDescent="0.25">
      <c r="A3511" s="62">
        <v>27112809</v>
      </c>
      <c r="B3511" s="63" t="s">
        <v>7762</v>
      </c>
    </row>
    <row r="3512" spans="1:2" x14ac:dyDescent="0.25">
      <c r="A3512" s="62">
        <v>27112810</v>
      </c>
      <c r="B3512" s="63" t="s">
        <v>17403</v>
      </c>
    </row>
    <row r="3513" spans="1:2" x14ac:dyDescent="0.25">
      <c r="A3513" s="62">
        <v>27112811</v>
      </c>
      <c r="B3513" s="63" t="s">
        <v>14487</v>
      </c>
    </row>
    <row r="3514" spans="1:2" x14ac:dyDescent="0.25">
      <c r="A3514" s="62">
        <v>27112812</v>
      </c>
      <c r="B3514" s="63" t="s">
        <v>8805</v>
      </c>
    </row>
    <row r="3515" spans="1:2" x14ac:dyDescent="0.25">
      <c r="A3515" s="62">
        <v>27112813</v>
      </c>
      <c r="B3515" s="63" t="s">
        <v>4948</v>
      </c>
    </row>
    <row r="3516" spans="1:2" x14ac:dyDescent="0.25">
      <c r="A3516" s="62">
        <v>27112814</v>
      </c>
      <c r="B3516" s="63" t="s">
        <v>3321</v>
      </c>
    </row>
    <row r="3517" spans="1:2" x14ac:dyDescent="0.25">
      <c r="A3517" s="62">
        <v>27112815</v>
      </c>
      <c r="B3517" s="63" t="s">
        <v>2523</v>
      </c>
    </row>
    <row r="3518" spans="1:2" x14ac:dyDescent="0.25">
      <c r="A3518" s="62">
        <v>27112818</v>
      </c>
      <c r="B3518" s="63" t="s">
        <v>14540</v>
      </c>
    </row>
    <row r="3519" spans="1:2" x14ac:dyDescent="0.25">
      <c r="A3519" s="62">
        <v>27112819</v>
      </c>
      <c r="B3519" s="63" t="s">
        <v>8222</v>
      </c>
    </row>
    <row r="3520" spans="1:2" x14ac:dyDescent="0.25">
      <c r="A3520" s="62">
        <v>27112820</v>
      </c>
      <c r="B3520" s="63" t="s">
        <v>11449</v>
      </c>
    </row>
    <row r="3521" spans="1:2" x14ac:dyDescent="0.25">
      <c r="A3521" s="62">
        <v>27112821</v>
      </c>
      <c r="B3521" s="63" t="s">
        <v>3671</v>
      </c>
    </row>
    <row r="3522" spans="1:2" x14ac:dyDescent="0.25">
      <c r="A3522" s="62">
        <v>27112822</v>
      </c>
      <c r="B3522" s="63" t="s">
        <v>17779</v>
      </c>
    </row>
    <row r="3523" spans="1:2" x14ac:dyDescent="0.25">
      <c r="A3523" s="62">
        <v>27112823</v>
      </c>
      <c r="B3523" s="63" t="s">
        <v>5665</v>
      </c>
    </row>
    <row r="3524" spans="1:2" x14ac:dyDescent="0.25">
      <c r="A3524" s="62">
        <v>27112824</v>
      </c>
      <c r="B3524" s="63" t="s">
        <v>14976</v>
      </c>
    </row>
    <row r="3525" spans="1:2" x14ac:dyDescent="0.25">
      <c r="A3525" s="62">
        <v>27112825</v>
      </c>
      <c r="B3525" s="63" t="s">
        <v>15667</v>
      </c>
    </row>
    <row r="3526" spans="1:2" x14ac:dyDescent="0.25">
      <c r="A3526" s="62">
        <v>27112826</v>
      </c>
      <c r="B3526" s="63" t="s">
        <v>11044</v>
      </c>
    </row>
    <row r="3527" spans="1:2" x14ac:dyDescent="0.25">
      <c r="A3527" s="62">
        <v>27112901</v>
      </c>
      <c r="B3527" s="63" t="s">
        <v>10698</v>
      </c>
    </row>
    <row r="3528" spans="1:2" x14ac:dyDescent="0.25">
      <c r="A3528" s="62">
        <v>27112902</v>
      </c>
      <c r="B3528" s="63" t="s">
        <v>2725</v>
      </c>
    </row>
    <row r="3529" spans="1:2" x14ac:dyDescent="0.25">
      <c r="A3529" s="62">
        <v>27112903</v>
      </c>
      <c r="B3529" s="63" t="s">
        <v>7537</v>
      </c>
    </row>
    <row r="3530" spans="1:2" x14ac:dyDescent="0.25">
      <c r="A3530" s="62">
        <v>27112904</v>
      </c>
      <c r="B3530" s="63" t="s">
        <v>15676</v>
      </c>
    </row>
    <row r="3531" spans="1:2" x14ac:dyDescent="0.25">
      <c r="A3531" s="62">
        <v>27112905</v>
      </c>
      <c r="B3531" s="63" t="s">
        <v>10965</v>
      </c>
    </row>
    <row r="3532" spans="1:2" x14ac:dyDescent="0.25">
      <c r="A3532" s="62">
        <v>27112906</v>
      </c>
      <c r="B3532" s="63" t="s">
        <v>9820</v>
      </c>
    </row>
    <row r="3533" spans="1:2" x14ac:dyDescent="0.25">
      <c r="A3533" s="62">
        <v>27112907</v>
      </c>
      <c r="B3533" s="63" t="s">
        <v>18078</v>
      </c>
    </row>
    <row r="3534" spans="1:2" x14ac:dyDescent="0.25">
      <c r="A3534" s="62">
        <v>27112908</v>
      </c>
      <c r="B3534" s="63" t="s">
        <v>17987</v>
      </c>
    </row>
    <row r="3535" spans="1:2" x14ac:dyDescent="0.25">
      <c r="A3535" s="62">
        <v>27113001</v>
      </c>
      <c r="B3535" s="63" t="s">
        <v>12111</v>
      </c>
    </row>
    <row r="3536" spans="1:2" x14ac:dyDescent="0.25">
      <c r="A3536" s="62">
        <v>27113002</v>
      </c>
      <c r="B3536" s="63" t="s">
        <v>8353</v>
      </c>
    </row>
    <row r="3537" spans="1:2" x14ac:dyDescent="0.25">
      <c r="A3537" s="62">
        <v>27113003</v>
      </c>
      <c r="B3537" s="63" t="s">
        <v>994</v>
      </c>
    </row>
    <row r="3538" spans="1:2" x14ac:dyDescent="0.25">
      <c r="A3538" s="62">
        <v>27113004</v>
      </c>
      <c r="B3538" s="63" t="s">
        <v>10053</v>
      </c>
    </row>
    <row r="3539" spans="1:2" x14ac:dyDescent="0.25">
      <c r="A3539" s="62">
        <v>27113101</v>
      </c>
      <c r="B3539" s="63" t="s">
        <v>9486</v>
      </c>
    </row>
    <row r="3540" spans="1:2" x14ac:dyDescent="0.25">
      <c r="A3540" s="62">
        <v>27113102</v>
      </c>
      <c r="B3540" s="63" t="s">
        <v>2308</v>
      </c>
    </row>
    <row r="3541" spans="1:2" x14ac:dyDescent="0.25">
      <c r="A3541" s="62">
        <v>27113103</v>
      </c>
      <c r="B3541" s="63" t="s">
        <v>13560</v>
      </c>
    </row>
    <row r="3542" spans="1:2" x14ac:dyDescent="0.25">
      <c r="A3542" s="62">
        <v>27113201</v>
      </c>
      <c r="B3542" s="63" t="s">
        <v>9312</v>
      </c>
    </row>
    <row r="3543" spans="1:2" x14ac:dyDescent="0.25">
      <c r="A3543" s="62">
        <v>27113202</v>
      </c>
      <c r="B3543" s="63" t="s">
        <v>14845</v>
      </c>
    </row>
    <row r="3544" spans="1:2" x14ac:dyDescent="0.25">
      <c r="A3544" s="62">
        <v>27113203</v>
      </c>
      <c r="B3544" s="63" t="s">
        <v>14679</v>
      </c>
    </row>
    <row r="3545" spans="1:2" x14ac:dyDescent="0.25">
      <c r="A3545" s="62">
        <v>27113204</v>
      </c>
      <c r="B3545" s="63" t="s">
        <v>8309</v>
      </c>
    </row>
    <row r="3546" spans="1:2" x14ac:dyDescent="0.25">
      <c r="A3546" s="62">
        <v>27121501</v>
      </c>
      <c r="B3546" s="63" t="s">
        <v>17835</v>
      </c>
    </row>
    <row r="3547" spans="1:2" x14ac:dyDescent="0.25">
      <c r="A3547" s="62">
        <v>27121502</v>
      </c>
      <c r="B3547" s="63" t="s">
        <v>15376</v>
      </c>
    </row>
    <row r="3548" spans="1:2" x14ac:dyDescent="0.25">
      <c r="A3548" s="62">
        <v>27121503</v>
      </c>
      <c r="B3548" s="63" t="s">
        <v>8552</v>
      </c>
    </row>
    <row r="3549" spans="1:2" x14ac:dyDescent="0.25">
      <c r="A3549" s="62">
        <v>27121601</v>
      </c>
      <c r="B3549" s="63" t="s">
        <v>11104</v>
      </c>
    </row>
    <row r="3550" spans="1:2" x14ac:dyDescent="0.25">
      <c r="A3550" s="62">
        <v>27121602</v>
      </c>
      <c r="B3550" s="63" t="s">
        <v>18748</v>
      </c>
    </row>
    <row r="3551" spans="1:2" x14ac:dyDescent="0.25">
      <c r="A3551" s="62">
        <v>27121603</v>
      </c>
      <c r="B3551" s="63" t="s">
        <v>18468</v>
      </c>
    </row>
    <row r="3552" spans="1:2" x14ac:dyDescent="0.25">
      <c r="A3552" s="62">
        <v>27121604</v>
      </c>
      <c r="B3552" s="63" t="s">
        <v>7416</v>
      </c>
    </row>
    <row r="3553" spans="1:2" x14ac:dyDescent="0.25">
      <c r="A3553" s="62">
        <v>27121605</v>
      </c>
      <c r="B3553" s="63" t="s">
        <v>13431</v>
      </c>
    </row>
    <row r="3554" spans="1:2" x14ac:dyDescent="0.25">
      <c r="A3554" s="62">
        <v>27121606</v>
      </c>
      <c r="B3554" s="63" t="s">
        <v>16494</v>
      </c>
    </row>
    <row r="3555" spans="1:2" x14ac:dyDescent="0.25">
      <c r="A3555" s="62">
        <v>27121701</v>
      </c>
      <c r="B3555" s="63" t="s">
        <v>14429</v>
      </c>
    </row>
    <row r="3556" spans="1:2" x14ac:dyDescent="0.25">
      <c r="A3556" s="62">
        <v>27121702</v>
      </c>
      <c r="B3556" s="63" t="s">
        <v>12551</v>
      </c>
    </row>
    <row r="3557" spans="1:2" x14ac:dyDescent="0.25">
      <c r="A3557" s="62">
        <v>27121703</v>
      </c>
      <c r="B3557" s="63" t="s">
        <v>3320</v>
      </c>
    </row>
    <row r="3558" spans="1:2" x14ac:dyDescent="0.25">
      <c r="A3558" s="62">
        <v>27121704</v>
      </c>
      <c r="B3558" s="63" t="s">
        <v>9423</v>
      </c>
    </row>
    <row r="3559" spans="1:2" x14ac:dyDescent="0.25">
      <c r="A3559" s="62">
        <v>27121705</v>
      </c>
      <c r="B3559" s="63" t="s">
        <v>16772</v>
      </c>
    </row>
    <row r="3560" spans="1:2" x14ac:dyDescent="0.25">
      <c r="A3560" s="62">
        <v>27121706</v>
      </c>
      <c r="B3560" s="63" t="s">
        <v>14439</v>
      </c>
    </row>
    <row r="3561" spans="1:2" x14ac:dyDescent="0.25">
      <c r="A3561" s="62">
        <v>27121707</v>
      </c>
      <c r="B3561" s="63" t="s">
        <v>8216</v>
      </c>
    </row>
    <row r="3562" spans="1:2" x14ac:dyDescent="0.25">
      <c r="A3562" s="62">
        <v>27126101</v>
      </c>
      <c r="B3562" s="63" t="s">
        <v>10317</v>
      </c>
    </row>
    <row r="3563" spans="1:2" x14ac:dyDescent="0.25">
      <c r="A3563" s="62">
        <v>27126102</v>
      </c>
      <c r="B3563" s="63" t="s">
        <v>12810</v>
      </c>
    </row>
    <row r="3564" spans="1:2" x14ac:dyDescent="0.25">
      <c r="A3564" s="62">
        <v>27131501</v>
      </c>
      <c r="B3564" s="63" t="s">
        <v>17416</v>
      </c>
    </row>
    <row r="3565" spans="1:2" x14ac:dyDescent="0.25">
      <c r="A3565" s="62">
        <v>27131502</v>
      </c>
      <c r="B3565" s="63" t="s">
        <v>10707</v>
      </c>
    </row>
    <row r="3566" spans="1:2" x14ac:dyDescent="0.25">
      <c r="A3566" s="62">
        <v>27131504</v>
      </c>
      <c r="B3566" s="63" t="s">
        <v>17173</v>
      </c>
    </row>
    <row r="3567" spans="1:2" x14ac:dyDescent="0.25">
      <c r="A3567" s="62">
        <v>27131505</v>
      </c>
      <c r="B3567" s="63" t="s">
        <v>10554</v>
      </c>
    </row>
    <row r="3568" spans="1:2" x14ac:dyDescent="0.25">
      <c r="A3568" s="62">
        <v>27131506</v>
      </c>
      <c r="B3568" s="63" t="s">
        <v>6242</v>
      </c>
    </row>
    <row r="3569" spans="1:2" x14ac:dyDescent="0.25">
      <c r="A3569" s="62">
        <v>27131507</v>
      </c>
      <c r="B3569" s="63" t="s">
        <v>417</v>
      </c>
    </row>
    <row r="3570" spans="1:2" x14ac:dyDescent="0.25">
      <c r="A3570" s="62">
        <v>27131508</v>
      </c>
      <c r="B3570" s="63" t="s">
        <v>9745</v>
      </c>
    </row>
    <row r="3571" spans="1:2" x14ac:dyDescent="0.25">
      <c r="A3571" s="62">
        <v>27131509</v>
      </c>
      <c r="B3571" s="63" t="s">
        <v>7865</v>
      </c>
    </row>
    <row r="3572" spans="1:2" x14ac:dyDescent="0.25">
      <c r="A3572" s="62">
        <v>27131510</v>
      </c>
      <c r="B3572" s="63" t="s">
        <v>13623</v>
      </c>
    </row>
    <row r="3573" spans="1:2" x14ac:dyDescent="0.25">
      <c r="A3573" s="62">
        <v>27131511</v>
      </c>
      <c r="B3573" s="63" t="s">
        <v>10340</v>
      </c>
    </row>
    <row r="3574" spans="1:2" x14ac:dyDescent="0.25">
      <c r="A3574" s="62">
        <v>27131512</v>
      </c>
      <c r="B3574" s="63" t="s">
        <v>5706</v>
      </c>
    </row>
    <row r="3575" spans="1:2" x14ac:dyDescent="0.25">
      <c r="A3575" s="62">
        <v>27131601</v>
      </c>
      <c r="B3575" s="63" t="s">
        <v>10057</v>
      </c>
    </row>
    <row r="3576" spans="1:2" x14ac:dyDescent="0.25">
      <c r="A3576" s="62">
        <v>27131603</v>
      </c>
      <c r="B3576" s="63" t="s">
        <v>4164</v>
      </c>
    </row>
    <row r="3577" spans="1:2" x14ac:dyDescent="0.25">
      <c r="A3577" s="62">
        <v>27131604</v>
      </c>
      <c r="B3577" s="63" t="s">
        <v>3020</v>
      </c>
    </row>
    <row r="3578" spans="1:2" x14ac:dyDescent="0.25">
      <c r="A3578" s="62">
        <v>27131605</v>
      </c>
      <c r="B3578" s="63" t="s">
        <v>16023</v>
      </c>
    </row>
    <row r="3579" spans="1:2" x14ac:dyDescent="0.25">
      <c r="A3579" s="62">
        <v>27131608</v>
      </c>
      <c r="B3579" s="63" t="s">
        <v>628</v>
      </c>
    </row>
    <row r="3580" spans="1:2" x14ac:dyDescent="0.25">
      <c r="A3580" s="62">
        <v>27131609</v>
      </c>
      <c r="B3580" s="63" t="s">
        <v>4686</v>
      </c>
    </row>
    <row r="3581" spans="1:2" x14ac:dyDescent="0.25">
      <c r="A3581" s="62">
        <v>27131610</v>
      </c>
      <c r="B3581" s="63" t="s">
        <v>3777</v>
      </c>
    </row>
    <row r="3582" spans="1:2" x14ac:dyDescent="0.25">
      <c r="A3582" s="62">
        <v>27131613</v>
      </c>
      <c r="B3582" s="63" t="s">
        <v>13090</v>
      </c>
    </row>
    <row r="3583" spans="1:2" x14ac:dyDescent="0.25">
      <c r="A3583" s="62">
        <v>27131614</v>
      </c>
      <c r="B3583" s="63" t="s">
        <v>8194</v>
      </c>
    </row>
    <row r="3584" spans="1:2" x14ac:dyDescent="0.25">
      <c r="A3584" s="62">
        <v>27131701</v>
      </c>
      <c r="B3584" s="63" t="s">
        <v>18598</v>
      </c>
    </row>
    <row r="3585" spans="1:2" x14ac:dyDescent="0.25">
      <c r="A3585" s="62">
        <v>27131702</v>
      </c>
      <c r="B3585" s="63" t="s">
        <v>17149</v>
      </c>
    </row>
    <row r="3586" spans="1:2" x14ac:dyDescent="0.25">
      <c r="A3586" s="62">
        <v>27131703</v>
      </c>
      <c r="B3586" s="63" t="s">
        <v>12302</v>
      </c>
    </row>
    <row r="3587" spans="1:2" x14ac:dyDescent="0.25">
      <c r="A3587" s="62">
        <v>27131704</v>
      </c>
      <c r="B3587" s="63" t="s">
        <v>3196</v>
      </c>
    </row>
    <row r="3588" spans="1:2" x14ac:dyDescent="0.25">
      <c r="A3588" s="62">
        <v>27131705</v>
      </c>
      <c r="B3588" s="63" t="s">
        <v>2115</v>
      </c>
    </row>
    <row r="3589" spans="1:2" x14ac:dyDescent="0.25">
      <c r="A3589" s="62">
        <v>27131706</v>
      </c>
      <c r="B3589" s="63" t="s">
        <v>2819</v>
      </c>
    </row>
    <row r="3590" spans="1:2" x14ac:dyDescent="0.25">
      <c r="A3590" s="62">
        <v>27131707</v>
      </c>
      <c r="B3590" s="63" t="s">
        <v>12361</v>
      </c>
    </row>
    <row r="3591" spans="1:2" x14ac:dyDescent="0.25">
      <c r="A3591" s="62">
        <v>27131708</v>
      </c>
      <c r="B3591" s="63" t="s">
        <v>16798</v>
      </c>
    </row>
    <row r="3592" spans="1:2" x14ac:dyDescent="0.25">
      <c r="A3592" s="62">
        <v>27131709</v>
      </c>
      <c r="B3592" s="63" t="s">
        <v>1955</v>
      </c>
    </row>
    <row r="3593" spans="1:2" x14ac:dyDescent="0.25">
      <c r="A3593" s="62">
        <v>27141001</v>
      </c>
      <c r="B3593" s="63" t="s">
        <v>1772</v>
      </c>
    </row>
    <row r="3594" spans="1:2" x14ac:dyDescent="0.25">
      <c r="A3594" s="62">
        <v>27141101</v>
      </c>
      <c r="B3594" s="63" t="s">
        <v>10435</v>
      </c>
    </row>
    <row r="3595" spans="1:2" x14ac:dyDescent="0.25">
      <c r="A3595" s="62">
        <v>30101501</v>
      </c>
      <c r="B3595" s="63" t="s">
        <v>9481</v>
      </c>
    </row>
    <row r="3596" spans="1:2" x14ac:dyDescent="0.25">
      <c r="A3596" s="62">
        <v>30101502</v>
      </c>
      <c r="B3596" s="63" t="s">
        <v>17581</v>
      </c>
    </row>
    <row r="3597" spans="1:2" x14ac:dyDescent="0.25">
      <c r="A3597" s="62">
        <v>30101503</v>
      </c>
      <c r="B3597" s="63" t="s">
        <v>17286</v>
      </c>
    </row>
    <row r="3598" spans="1:2" x14ac:dyDescent="0.25">
      <c r="A3598" s="62">
        <v>30101504</v>
      </c>
      <c r="B3598" s="63" t="s">
        <v>4653</v>
      </c>
    </row>
    <row r="3599" spans="1:2" x14ac:dyDescent="0.25">
      <c r="A3599" s="62">
        <v>30101505</v>
      </c>
      <c r="B3599" s="63" t="s">
        <v>2201</v>
      </c>
    </row>
    <row r="3600" spans="1:2" x14ac:dyDescent="0.25">
      <c r="A3600" s="62">
        <v>30101506</v>
      </c>
      <c r="B3600" s="63" t="s">
        <v>7968</v>
      </c>
    </row>
    <row r="3601" spans="1:2" x14ac:dyDescent="0.25">
      <c r="A3601" s="62">
        <v>30101507</v>
      </c>
      <c r="B3601" s="63" t="s">
        <v>2930</v>
      </c>
    </row>
    <row r="3602" spans="1:2" x14ac:dyDescent="0.25">
      <c r="A3602" s="62">
        <v>30101508</v>
      </c>
      <c r="B3602" s="63" t="s">
        <v>9377</v>
      </c>
    </row>
    <row r="3603" spans="1:2" x14ac:dyDescent="0.25">
      <c r="A3603" s="62">
        <v>30101509</v>
      </c>
      <c r="B3603" s="63" t="s">
        <v>11042</v>
      </c>
    </row>
    <row r="3604" spans="1:2" x14ac:dyDescent="0.25">
      <c r="A3604" s="62">
        <v>30101510</v>
      </c>
      <c r="B3604" s="63" t="s">
        <v>18727</v>
      </c>
    </row>
    <row r="3605" spans="1:2" x14ac:dyDescent="0.25">
      <c r="A3605" s="62">
        <v>30101511</v>
      </c>
      <c r="B3605" s="63" t="s">
        <v>14509</v>
      </c>
    </row>
    <row r="3606" spans="1:2" x14ac:dyDescent="0.25">
      <c r="A3606" s="62">
        <v>30101512</v>
      </c>
      <c r="B3606" s="63" t="s">
        <v>14721</v>
      </c>
    </row>
    <row r="3607" spans="1:2" x14ac:dyDescent="0.25">
      <c r="A3607" s="62">
        <v>30101513</v>
      </c>
      <c r="B3607" s="63" t="s">
        <v>16580</v>
      </c>
    </row>
    <row r="3608" spans="1:2" x14ac:dyDescent="0.25">
      <c r="A3608" s="62">
        <v>30101514</v>
      </c>
      <c r="B3608" s="63" t="s">
        <v>12584</v>
      </c>
    </row>
    <row r="3609" spans="1:2" x14ac:dyDescent="0.25">
      <c r="A3609" s="62">
        <v>30101515</v>
      </c>
      <c r="B3609" s="63" t="s">
        <v>4457</v>
      </c>
    </row>
    <row r="3610" spans="1:2" x14ac:dyDescent="0.25">
      <c r="A3610" s="62">
        <v>30101516</v>
      </c>
      <c r="B3610" s="63" t="s">
        <v>15184</v>
      </c>
    </row>
    <row r="3611" spans="1:2" x14ac:dyDescent="0.25">
      <c r="A3611" s="62">
        <v>30101517</v>
      </c>
      <c r="B3611" s="63" t="s">
        <v>4582</v>
      </c>
    </row>
    <row r="3612" spans="1:2" x14ac:dyDescent="0.25">
      <c r="A3612" s="62">
        <v>30101601</v>
      </c>
      <c r="B3612" s="63" t="s">
        <v>14665</v>
      </c>
    </row>
    <row r="3613" spans="1:2" x14ac:dyDescent="0.25">
      <c r="A3613" s="62">
        <v>30101602</v>
      </c>
      <c r="B3613" s="63" t="s">
        <v>3687</v>
      </c>
    </row>
    <row r="3614" spans="1:2" x14ac:dyDescent="0.25">
      <c r="A3614" s="62">
        <v>30101603</v>
      </c>
      <c r="B3614" s="63" t="s">
        <v>4078</v>
      </c>
    </row>
    <row r="3615" spans="1:2" x14ac:dyDescent="0.25">
      <c r="A3615" s="62">
        <v>30101604</v>
      </c>
      <c r="B3615" s="63" t="s">
        <v>4558</v>
      </c>
    </row>
    <row r="3616" spans="1:2" x14ac:dyDescent="0.25">
      <c r="A3616" s="62">
        <v>30101605</v>
      </c>
      <c r="B3616" s="63" t="s">
        <v>16305</v>
      </c>
    </row>
    <row r="3617" spans="1:2" x14ac:dyDescent="0.25">
      <c r="A3617" s="62">
        <v>30101606</v>
      </c>
      <c r="B3617" s="63" t="s">
        <v>410</v>
      </c>
    </row>
    <row r="3618" spans="1:2" x14ac:dyDescent="0.25">
      <c r="A3618" s="62">
        <v>30101607</v>
      </c>
      <c r="B3618" s="63" t="s">
        <v>5051</v>
      </c>
    </row>
    <row r="3619" spans="1:2" x14ac:dyDescent="0.25">
      <c r="A3619" s="62">
        <v>30101608</v>
      </c>
      <c r="B3619" s="63" t="s">
        <v>17029</v>
      </c>
    </row>
    <row r="3620" spans="1:2" x14ac:dyDescent="0.25">
      <c r="A3620" s="62">
        <v>30101609</v>
      </c>
      <c r="B3620" s="63" t="s">
        <v>16881</v>
      </c>
    </row>
    <row r="3621" spans="1:2" x14ac:dyDescent="0.25">
      <c r="A3621" s="62">
        <v>30101610</v>
      </c>
      <c r="B3621" s="63" t="s">
        <v>12049</v>
      </c>
    </row>
    <row r="3622" spans="1:2" x14ac:dyDescent="0.25">
      <c r="A3622" s="62">
        <v>30101611</v>
      </c>
      <c r="B3622" s="63" t="s">
        <v>4656</v>
      </c>
    </row>
    <row r="3623" spans="1:2" x14ac:dyDescent="0.25">
      <c r="A3623" s="62">
        <v>30101612</v>
      </c>
      <c r="B3623" s="63" t="s">
        <v>7535</v>
      </c>
    </row>
    <row r="3624" spans="1:2" x14ac:dyDescent="0.25">
      <c r="A3624" s="62">
        <v>30101613</v>
      </c>
      <c r="B3624" s="63" t="s">
        <v>14011</v>
      </c>
    </row>
    <row r="3625" spans="1:2" x14ac:dyDescent="0.25">
      <c r="A3625" s="62">
        <v>30101614</v>
      </c>
      <c r="B3625" s="63" t="s">
        <v>6009</v>
      </c>
    </row>
    <row r="3626" spans="1:2" x14ac:dyDescent="0.25">
      <c r="A3626" s="62">
        <v>30101615</v>
      </c>
      <c r="B3626" s="63" t="s">
        <v>732</v>
      </c>
    </row>
    <row r="3627" spans="1:2" x14ac:dyDescent="0.25">
      <c r="A3627" s="62">
        <v>30101616</v>
      </c>
      <c r="B3627" s="63" t="s">
        <v>12183</v>
      </c>
    </row>
    <row r="3628" spans="1:2" x14ac:dyDescent="0.25">
      <c r="A3628" s="62">
        <v>30101617</v>
      </c>
      <c r="B3628" s="63" t="s">
        <v>16867</v>
      </c>
    </row>
    <row r="3629" spans="1:2" x14ac:dyDescent="0.25">
      <c r="A3629" s="62">
        <v>30101618</v>
      </c>
      <c r="B3629" s="63" t="s">
        <v>14638</v>
      </c>
    </row>
    <row r="3630" spans="1:2" x14ac:dyDescent="0.25">
      <c r="A3630" s="62">
        <v>30101701</v>
      </c>
      <c r="B3630" s="63" t="s">
        <v>15305</v>
      </c>
    </row>
    <row r="3631" spans="1:2" x14ac:dyDescent="0.25">
      <c r="A3631" s="62">
        <v>30101702</v>
      </c>
      <c r="B3631" s="63" t="s">
        <v>2476</v>
      </c>
    </row>
    <row r="3632" spans="1:2" x14ac:dyDescent="0.25">
      <c r="A3632" s="62">
        <v>30101703</v>
      </c>
      <c r="B3632" s="63" t="s">
        <v>325</v>
      </c>
    </row>
    <row r="3633" spans="1:2" x14ac:dyDescent="0.25">
      <c r="A3633" s="62">
        <v>30101704</v>
      </c>
      <c r="B3633" s="63" t="s">
        <v>6148</v>
      </c>
    </row>
    <row r="3634" spans="1:2" x14ac:dyDescent="0.25">
      <c r="A3634" s="62">
        <v>30101705</v>
      </c>
      <c r="B3634" s="63" t="s">
        <v>16257</v>
      </c>
    </row>
    <row r="3635" spans="1:2" x14ac:dyDescent="0.25">
      <c r="A3635" s="62">
        <v>30101706</v>
      </c>
      <c r="B3635" s="63" t="s">
        <v>17752</v>
      </c>
    </row>
    <row r="3636" spans="1:2" x14ac:dyDescent="0.25">
      <c r="A3636" s="62">
        <v>30101707</v>
      </c>
      <c r="B3636" s="63" t="s">
        <v>9773</v>
      </c>
    </row>
    <row r="3637" spans="1:2" x14ac:dyDescent="0.25">
      <c r="A3637" s="62">
        <v>30101708</v>
      </c>
      <c r="B3637" s="63" t="s">
        <v>3865</v>
      </c>
    </row>
    <row r="3638" spans="1:2" x14ac:dyDescent="0.25">
      <c r="A3638" s="62">
        <v>30101709</v>
      </c>
      <c r="B3638" s="63" t="s">
        <v>4874</v>
      </c>
    </row>
    <row r="3639" spans="1:2" x14ac:dyDescent="0.25">
      <c r="A3639" s="62">
        <v>30101710</v>
      </c>
      <c r="B3639" s="63" t="s">
        <v>15341</v>
      </c>
    </row>
    <row r="3640" spans="1:2" x14ac:dyDescent="0.25">
      <c r="A3640" s="62">
        <v>30101711</v>
      </c>
      <c r="B3640" s="63" t="s">
        <v>2826</v>
      </c>
    </row>
    <row r="3641" spans="1:2" x14ac:dyDescent="0.25">
      <c r="A3641" s="62">
        <v>30101712</v>
      </c>
      <c r="B3641" s="63" t="s">
        <v>1954</v>
      </c>
    </row>
    <row r="3642" spans="1:2" x14ac:dyDescent="0.25">
      <c r="A3642" s="62">
        <v>30101713</v>
      </c>
      <c r="B3642" s="63" t="s">
        <v>747</v>
      </c>
    </row>
    <row r="3643" spans="1:2" x14ac:dyDescent="0.25">
      <c r="A3643" s="62">
        <v>30101714</v>
      </c>
      <c r="B3643" s="63" t="s">
        <v>11038</v>
      </c>
    </row>
    <row r="3644" spans="1:2" x14ac:dyDescent="0.25">
      <c r="A3644" s="62">
        <v>30101715</v>
      </c>
      <c r="B3644" s="63" t="s">
        <v>14804</v>
      </c>
    </row>
    <row r="3645" spans="1:2" x14ac:dyDescent="0.25">
      <c r="A3645" s="62">
        <v>30101716</v>
      </c>
      <c r="B3645" s="63" t="s">
        <v>15445</v>
      </c>
    </row>
    <row r="3646" spans="1:2" x14ac:dyDescent="0.25">
      <c r="A3646" s="62">
        <v>30101717</v>
      </c>
      <c r="B3646" s="63" t="s">
        <v>14924</v>
      </c>
    </row>
    <row r="3647" spans="1:2" x14ac:dyDescent="0.25">
      <c r="A3647" s="62">
        <v>30101718</v>
      </c>
      <c r="B3647" s="63" t="s">
        <v>3572</v>
      </c>
    </row>
    <row r="3648" spans="1:2" x14ac:dyDescent="0.25">
      <c r="A3648" s="62">
        <v>30101801</v>
      </c>
      <c r="B3648" s="63" t="s">
        <v>5713</v>
      </c>
    </row>
    <row r="3649" spans="1:2" x14ac:dyDescent="0.25">
      <c r="A3649" s="62">
        <v>30101802</v>
      </c>
      <c r="B3649" s="63" t="s">
        <v>11226</v>
      </c>
    </row>
    <row r="3650" spans="1:2" x14ac:dyDescent="0.25">
      <c r="A3650" s="62">
        <v>30101803</v>
      </c>
      <c r="B3650" s="63" t="s">
        <v>11704</v>
      </c>
    </row>
    <row r="3651" spans="1:2" x14ac:dyDescent="0.25">
      <c r="A3651" s="62">
        <v>30101804</v>
      </c>
      <c r="B3651" s="63" t="s">
        <v>12511</v>
      </c>
    </row>
    <row r="3652" spans="1:2" x14ac:dyDescent="0.25">
      <c r="A3652" s="62">
        <v>30101805</v>
      </c>
      <c r="B3652" s="63" t="s">
        <v>11253</v>
      </c>
    </row>
    <row r="3653" spans="1:2" x14ac:dyDescent="0.25">
      <c r="A3653" s="62">
        <v>30101806</v>
      </c>
      <c r="B3653" s="63" t="s">
        <v>12662</v>
      </c>
    </row>
    <row r="3654" spans="1:2" x14ac:dyDescent="0.25">
      <c r="A3654" s="62">
        <v>30101807</v>
      </c>
      <c r="B3654" s="63" t="s">
        <v>15557</v>
      </c>
    </row>
    <row r="3655" spans="1:2" x14ac:dyDescent="0.25">
      <c r="A3655" s="62">
        <v>30101808</v>
      </c>
      <c r="B3655" s="63" t="s">
        <v>10303</v>
      </c>
    </row>
    <row r="3656" spans="1:2" x14ac:dyDescent="0.25">
      <c r="A3656" s="62">
        <v>30101809</v>
      </c>
      <c r="B3656" s="63" t="s">
        <v>3063</v>
      </c>
    </row>
    <row r="3657" spans="1:2" x14ac:dyDescent="0.25">
      <c r="A3657" s="62">
        <v>30101810</v>
      </c>
      <c r="B3657" s="63" t="s">
        <v>8012</v>
      </c>
    </row>
    <row r="3658" spans="1:2" x14ac:dyDescent="0.25">
      <c r="A3658" s="62">
        <v>30101811</v>
      </c>
      <c r="B3658" s="63" t="s">
        <v>17002</v>
      </c>
    </row>
    <row r="3659" spans="1:2" x14ac:dyDescent="0.25">
      <c r="A3659" s="62">
        <v>30101812</v>
      </c>
      <c r="B3659" s="63" t="s">
        <v>6845</v>
      </c>
    </row>
    <row r="3660" spans="1:2" x14ac:dyDescent="0.25">
      <c r="A3660" s="62">
        <v>30101813</v>
      </c>
      <c r="B3660" s="63" t="s">
        <v>11017</v>
      </c>
    </row>
    <row r="3661" spans="1:2" x14ac:dyDescent="0.25">
      <c r="A3661" s="62">
        <v>30101814</v>
      </c>
      <c r="B3661" s="63" t="s">
        <v>7982</v>
      </c>
    </row>
    <row r="3662" spans="1:2" x14ac:dyDescent="0.25">
      <c r="A3662" s="62">
        <v>30101815</v>
      </c>
      <c r="B3662" s="63" t="s">
        <v>11363</v>
      </c>
    </row>
    <row r="3663" spans="1:2" x14ac:dyDescent="0.25">
      <c r="A3663" s="62">
        <v>30101816</v>
      </c>
      <c r="B3663" s="63" t="s">
        <v>13537</v>
      </c>
    </row>
    <row r="3664" spans="1:2" x14ac:dyDescent="0.25">
      <c r="A3664" s="62">
        <v>30101817</v>
      </c>
      <c r="B3664" s="63" t="s">
        <v>7278</v>
      </c>
    </row>
    <row r="3665" spans="1:2" x14ac:dyDescent="0.25">
      <c r="A3665" s="62">
        <v>30101901</v>
      </c>
      <c r="B3665" s="63" t="s">
        <v>11280</v>
      </c>
    </row>
    <row r="3666" spans="1:2" x14ac:dyDescent="0.25">
      <c r="A3666" s="62">
        <v>30101902</v>
      </c>
      <c r="B3666" s="63" t="s">
        <v>16415</v>
      </c>
    </row>
    <row r="3667" spans="1:2" x14ac:dyDescent="0.25">
      <c r="A3667" s="62">
        <v>30101903</v>
      </c>
      <c r="B3667" s="63" t="s">
        <v>7594</v>
      </c>
    </row>
    <row r="3668" spans="1:2" x14ac:dyDescent="0.25">
      <c r="A3668" s="62">
        <v>30101904</v>
      </c>
      <c r="B3668" s="63" t="s">
        <v>4329</v>
      </c>
    </row>
    <row r="3669" spans="1:2" x14ac:dyDescent="0.25">
      <c r="A3669" s="62">
        <v>30101905</v>
      </c>
      <c r="B3669" s="63" t="s">
        <v>21</v>
      </c>
    </row>
    <row r="3670" spans="1:2" x14ac:dyDescent="0.25">
      <c r="A3670" s="62">
        <v>30101906</v>
      </c>
      <c r="B3670" s="63" t="s">
        <v>17808</v>
      </c>
    </row>
    <row r="3671" spans="1:2" x14ac:dyDescent="0.25">
      <c r="A3671" s="62">
        <v>30101907</v>
      </c>
      <c r="B3671" s="63" t="s">
        <v>13151</v>
      </c>
    </row>
    <row r="3672" spans="1:2" x14ac:dyDescent="0.25">
      <c r="A3672" s="62">
        <v>30101908</v>
      </c>
      <c r="B3672" s="63" t="s">
        <v>17085</v>
      </c>
    </row>
    <row r="3673" spans="1:2" x14ac:dyDescent="0.25">
      <c r="A3673" s="62">
        <v>30101909</v>
      </c>
      <c r="B3673" s="63" t="s">
        <v>1154</v>
      </c>
    </row>
    <row r="3674" spans="1:2" x14ac:dyDescent="0.25">
      <c r="A3674" s="62">
        <v>30101910</v>
      </c>
      <c r="B3674" s="63" t="s">
        <v>12748</v>
      </c>
    </row>
    <row r="3675" spans="1:2" x14ac:dyDescent="0.25">
      <c r="A3675" s="62">
        <v>30101911</v>
      </c>
      <c r="B3675" s="63" t="s">
        <v>15087</v>
      </c>
    </row>
    <row r="3676" spans="1:2" x14ac:dyDescent="0.25">
      <c r="A3676" s="62">
        <v>30101912</v>
      </c>
      <c r="B3676" s="63" t="s">
        <v>13276</v>
      </c>
    </row>
    <row r="3677" spans="1:2" x14ac:dyDescent="0.25">
      <c r="A3677" s="62">
        <v>30101913</v>
      </c>
      <c r="B3677" s="63" t="s">
        <v>6454</v>
      </c>
    </row>
    <row r="3678" spans="1:2" x14ac:dyDescent="0.25">
      <c r="A3678" s="62">
        <v>30101914</v>
      </c>
      <c r="B3678" s="63" t="s">
        <v>11698</v>
      </c>
    </row>
    <row r="3679" spans="1:2" x14ac:dyDescent="0.25">
      <c r="A3679" s="62">
        <v>30101915</v>
      </c>
      <c r="B3679" s="63" t="s">
        <v>1310</v>
      </c>
    </row>
    <row r="3680" spans="1:2" x14ac:dyDescent="0.25">
      <c r="A3680" s="62">
        <v>30101916</v>
      </c>
      <c r="B3680" s="63" t="s">
        <v>13959</v>
      </c>
    </row>
    <row r="3681" spans="1:2" x14ac:dyDescent="0.25">
      <c r="A3681" s="62">
        <v>30101918</v>
      </c>
      <c r="B3681" s="63" t="s">
        <v>6497</v>
      </c>
    </row>
    <row r="3682" spans="1:2" x14ac:dyDescent="0.25">
      <c r="A3682" s="62">
        <v>30101919</v>
      </c>
      <c r="B3682" s="63" t="s">
        <v>2252</v>
      </c>
    </row>
    <row r="3683" spans="1:2" x14ac:dyDescent="0.25">
      <c r="A3683" s="62">
        <v>30101920</v>
      </c>
      <c r="B3683" s="63" t="s">
        <v>1658</v>
      </c>
    </row>
    <row r="3684" spans="1:2" x14ac:dyDescent="0.25">
      <c r="A3684" s="62">
        <v>30101921</v>
      </c>
      <c r="B3684" s="63" t="s">
        <v>11771</v>
      </c>
    </row>
    <row r="3685" spans="1:2" x14ac:dyDescent="0.25">
      <c r="A3685" s="62">
        <v>30101922</v>
      </c>
      <c r="B3685" s="63" t="s">
        <v>4580</v>
      </c>
    </row>
    <row r="3686" spans="1:2" x14ac:dyDescent="0.25">
      <c r="A3686" s="62">
        <v>30101923</v>
      </c>
      <c r="B3686" s="63" t="s">
        <v>13182</v>
      </c>
    </row>
    <row r="3687" spans="1:2" x14ac:dyDescent="0.25">
      <c r="A3687" s="62">
        <v>30102001</v>
      </c>
      <c r="B3687" s="63" t="s">
        <v>8673</v>
      </c>
    </row>
    <row r="3688" spans="1:2" x14ac:dyDescent="0.25">
      <c r="A3688" s="62">
        <v>30102002</v>
      </c>
      <c r="B3688" s="63" t="s">
        <v>13098</v>
      </c>
    </row>
    <row r="3689" spans="1:2" x14ac:dyDescent="0.25">
      <c r="A3689" s="62">
        <v>30102003</v>
      </c>
      <c r="B3689" s="63" t="s">
        <v>7777</v>
      </c>
    </row>
    <row r="3690" spans="1:2" x14ac:dyDescent="0.25">
      <c r="A3690" s="62">
        <v>30102004</v>
      </c>
      <c r="B3690" s="63" t="s">
        <v>519</v>
      </c>
    </row>
    <row r="3691" spans="1:2" x14ac:dyDescent="0.25">
      <c r="A3691" s="62">
        <v>30102005</v>
      </c>
      <c r="B3691" s="63" t="s">
        <v>17985</v>
      </c>
    </row>
    <row r="3692" spans="1:2" x14ac:dyDescent="0.25">
      <c r="A3692" s="62">
        <v>30102006</v>
      </c>
      <c r="B3692" s="63" t="s">
        <v>5274</v>
      </c>
    </row>
    <row r="3693" spans="1:2" x14ac:dyDescent="0.25">
      <c r="A3693" s="62">
        <v>30102007</v>
      </c>
      <c r="B3693" s="63" t="s">
        <v>15053</v>
      </c>
    </row>
    <row r="3694" spans="1:2" x14ac:dyDescent="0.25">
      <c r="A3694" s="62">
        <v>30102008</v>
      </c>
      <c r="B3694" s="63" t="s">
        <v>7328</v>
      </c>
    </row>
    <row r="3695" spans="1:2" x14ac:dyDescent="0.25">
      <c r="A3695" s="62">
        <v>30102009</v>
      </c>
      <c r="B3695" s="63" t="s">
        <v>15734</v>
      </c>
    </row>
    <row r="3696" spans="1:2" x14ac:dyDescent="0.25">
      <c r="A3696" s="62">
        <v>30102010</v>
      </c>
      <c r="B3696" s="63" t="s">
        <v>8925</v>
      </c>
    </row>
    <row r="3697" spans="1:2" x14ac:dyDescent="0.25">
      <c r="A3697" s="62">
        <v>30102011</v>
      </c>
      <c r="B3697" s="63" t="s">
        <v>11856</v>
      </c>
    </row>
    <row r="3698" spans="1:2" x14ac:dyDescent="0.25">
      <c r="A3698" s="62">
        <v>30102012</v>
      </c>
      <c r="B3698" s="63" t="s">
        <v>10086</v>
      </c>
    </row>
    <row r="3699" spans="1:2" x14ac:dyDescent="0.25">
      <c r="A3699" s="62">
        <v>30102013</v>
      </c>
      <c r="B3699" s="63" t="s">
        <v>5482</v>
      </c>
    </row>
    <row r="3700" spans="1:2" x14ac:dyDescent="0.25">
      <c r="A3700" s="62">
        <v>30102014</v>
      </c>
      <c r="B3700" s="63" t="s">
        <v>12700</v>
      </c>
    </row>
    <row r="3701" spans="1:2" x14ac:dyDescent="0.25">
      <c r="A3701" s="62">
        <v>30102015</v>
      </c>
      <c r="B3701" s="63" t="s">
        <v>14176</v>
      </c>
    </row>
    <row r="3702" spans="1:2" x14ac:dyDescent="0.25">
      <c r="A3702" s="62">
        <v>30102201</v>
      </c>
      <c r="B3702" s="63" t="s">
        <v>17899</v>
      </c>
    </row>
    <row r="3703" spans="1:2" x14ac:dyDescent="0.25">
      <c r="A3703" s="62">
        <v>30102202</v>
      </c>
      <c r="B3703" s="63" t="s">
        <v>13904</v>
      </c>
    </row>
    <row r="3704" spans="1:2" x14ac:dyDescent="0.25">
      <c r="A3704" s="62">
        <v>30102203</v>
      </c>
      <c r="B3704" s="63" t="s">
        <v>3525</v>
      </c>
    </row>
    <row r="3705" spans="1:2" x14ac:dyDescent="0.25">
      <c r="A3705" s="62">
        <v>30102204</v>
      </c>
      <c r="B3705" s="63" t="s">
        <v>9215</v>
      </c>
    </row>
    <row r="3706" spans="1:2" x14ac:dyDescent="0.25">
      <c r="A3706" s="62">
        <v>30102205</v>
      </c>
      <c r="B3706" s="63" t="s">
        <v>3737</v>
      </c>
    </row>
    <row r="3707" spans="1:2" x14ac:dyDescent="0.25">
      <c r="A3707" s="62">
        <v>30102206</v>
      </c>
      <c r="B3707" s="63" t="s">
        <v>3730</v>
      </c>
    </row>
    <row r="3708" spans="1:2" x14ac:dyDescent="0.25">
      <c r="A3708" s="62">
        <v>30102207</v>
      </c>
      <c r="B3708" s="63" t="s">
        <v>9198</v>
      </c>
    </row>
    <row r="3709" spans="1:2" x14ac:dyDescent="0.25">
      <c r="A3709" s="62">
        <v>30102208</v>
      </c>
      <c r="B3709" s="63" t="s">
        <v>14646</v>
      </c>
    </row>
    <row r="3710" spans="1:2" x14ac:dyDescent="0.25">
      <c r="A3710" s="62">
        <v>30102209</v>
      </c>
      <c r="B3710" s="63" t="s">
        <v>6913</v>
      </c>
    </row>
    <row r="3711" spans="1:2" x14ac:dyDescent="0.25">
      <c r="A3711" s="62">
        <v>30102210</v>
      </c>
      <c r="B3711" s="63" t="s">
        <v>9554</v>
      </c>
    </row>
    <row r="3712" spans="1:2" x14ac:dyDescent="0.25">
      <c r="A3712" s="62">
        <v>30102211</v>
      </c>
      <c r="B3712" s="63" t="s">
        <v>4475</v>
      </c>
    </row>
    <row r="3713" spans="1:2" x14ac:dyDescent="0.25">
      <c r="A3713" s="62">
        <v>30102212</v>
      </c>
      <c r="B3713" s="63" t="s">
        <v>10608</v>
      </c>
    </row>
    <row r="3714" spans="1:2" x14ac:dyDescent="0.25">
      <c r="A3714" s="62">
        <v>30102213</v>
      </c>
      <c r="B3714" s="63" t="s">
        <v>9505</v>
      </c>
    </row>
    <row r="3715" spans="1:2" x14ac:dyDescent="0.25">
      <c r="A3715" s="62">
        <v>30102214</v>
      </c>
      <c r="B3715" s="63" t="s">
        <v>10415</v>
      </c>
    </row>
    <row r="3716" spans="1:2" x14ac:dyDescent="0.25">
      <c r="A3716" s="62">
        <v>30102215</v>
      </c>
      <c r="B3716" s="63" t="s">
        <v>1351</v>
      </c>
    </row>
    <row r="3717" spans="1:2" x14ac:dyDescent="0.25">
      <c r="A3717" s="62">
        <v>30102216</v>
      </c>
      <c r="B3717" s="63" t="s">
        <v>14172</v>
      </c>
    </row>
    <row r="3718" spans="1:2" x14ac:dyDescent="0.25">
      <c r="A3718" s="62">
        <v>30102217</v>
      </c>
      <c r="B3718" s="63" t="s">
        <v>13321</v>
      </c>
    </row>
    <row r="3719" spans="1:2" x14ac:dyDescent="0.25">
      <c r="A3719" s="62">
        <v>30102218</v>
      </c>
      <c r="B3719" s="63" t="s">
        <v>6578</v>
      </c>
    </row>
    <row r="3720" spans="1:2" x14ac:dyDescent="0.25">
      <c r="A3720" s="62">
        <v>30102220</v>
      </c>
      <c r="B3720" s="63" t="s">
        <v>502</v>
      </c>
    </row>
    <row r="3721" spans="1:2" x14ac:dyDescent="0.25">
      <c r="A3721" s="62">
        <v>30102301</v>
      </c>
      <c r="B3721" s="63" t="s">
        <v>7463</v>
      </c>
    </row>
    <row r="3722" spans="1:2" x14ac:dyDescent="0.25">
      <c r="A3722" s="62">
        <v>30102302</v>
      </c>
      <c r="B3722" s="63" t="s">
        <v>12672</v>
      </c>
    </row>
    <row r="3723" spans="1:2" x14ac:dyDescent="0.25">
      <c r="A3723" s="62">
        <v>30102303</v>
      </c>
      <c r="B3723" s="63" t="s">
        <v>217</v>
      </c>
    </row>
    <row r="3724" spans="1:2" x14ac:dyDescent="0.25">
      <c r="A3724" s="62">
        <v>30102304</v>
      </c>
      <c r="B3724" s="63" t="s">
        <v>15462</v>
      </c>
    </row>
    <row r="3725" spans="1:2" x14ac:dyDescent="0.25">
      <c r="A3725" s="62">
        <v>30102305</v>
      </c>
      <c r="B3725" s="63" t="s">
        <v>14478</v>
      </c>
    </row>
    <row r="3726" spans="1:2" x14ac:dyDescent="0.25">
      <c r="A3726" s="62">
        <v>30102306</v>
      </c>
      <c r="B3726" s="63" t="s">
        <v>4967</v>
      </c>
    </row>
    <row r="3727" spans="1:2" x14ac:dyDescent="0.25">
      <c r="A3727" s="62">
        <v>30102307</v>
      </c>
      <c r="B3727" s="63" t="s">
        <v>18075</v>
      </c>
    </row>
    <row r="3728" spans="1:2" x14ac:dyDescent="0.25">
      <c r="A3728" s="62">
        <v>30102308</v>
      </c>
      <c r="B3728" s="63" t="s">
        <v>7825</v>
      </c>
    </row>
    <row r="3729" spans="1:2" x14ac:dyDescent="0.25">
      <c r="A3729" s="62">
        <v>30102309</v>
      </c>
      <c r="B3729" s="63" t="s">
        <v>17546</v>
      </c>
    </row>
    <row r="3730" spans="1:2" x14ac:dyDescent="0.25">
      <c r="A3730" s="62">
        <v>30102310</v>
      </c>
      <c r="B3730" s="63" t="s">
        <v>1986</v>
      </c>
    </row>
    <row r="3731" spans="1:2" x14ac:dyDescent="0.25">
      <c r="A3731" s="62">
        <v>30102311</v>
      </c>
      <c r="B3731" s="63" t="s">
        <v>18224</v>
      </c>
    </row>
    <row r="3732" spans="1:2" x14ac:dyDescent="0.25">
      <c r="A3732" s="62">
        <v>30102312</v>
      </c>
      <c r="B3732" s="63" t="s">
        <v>17563</v>
      </c>
    </row>
    <row r="3733" spans="1:2" x14ac:dyDescent="0.25">
      <c r="A3733" s="62">
        <v>30102313</v>
      </c>
      <c r="B3733" s="63" t="s">
        <v>3797</v>
      </c>
    </row>
    <row r="3734" spans="1:2" x14ac:dyDescent="0.25">
      <c r="A3734" s="62">
        <v>30102314</v>
      </c>
      <c r="B3734" s="63" t="s">
        <v>8031</v>
      </c>
    </row>
    <row r="3735" spans="1:2" x14ac:dyDescent="0.25">
      <c r="A3735" s="62">
        <v>30102315</v>
      </c>
      <c r="B3735" s="63" t="s">
        <v>868</v>
      </c>
    </row>
    <row r="3736" spans="1:2" x14ac:dyDescent="0.25">
      <c r="A3736" s="62">
        <v>30102316</v>
      </c>
      <c r="B3736" s="63" t="s">
        <v>10954</v>
      </c>
    </row>
    <row r="3737" spans="1:2" x14ac:dyDescent="0.25">
      <c r="A3737" s="62">
        <v>30102401</v>
      </c>
      <c r="B3737" s="63" t="s">
        <v>11157</v>
      </c>
    </row>
    <row r="3738" spans="1:2" x14ac:dyDescent="0.25">
      <c r="A3738" s="62">
        <v>30102402</v>
      </c>
      <c r="B3738" s="63" t="s">
        <v>16012</v>
      </c>
    </row>
    <row r="3739" spans="1:2" x14ac:dyDescent="0.25">
      <c r="A3739" s="62">
        <v>30102403</v>
      </c>
      <c r="B3739" s="63" t="s">
        <v>5949</v>
      </c>
    </row>
    <row r="3740" spans="1:2" x14ac:dyDescent="0.25">
      <c r="A3740" s="62">
        <v>30102404</v>
      </c>
      <c r="B3740" s="63" t="s">
        <v>12154</v>
      </c>
    </row>
    <row r="3741" spans="1:2" x14ac:dyDescent="0.25">
      <c r="A3741" s="62">
        <v>30102405</v>
      </c>
      <c r="B3741" s="63" t="s">
        <v>18533</v>
      </c>
    </row>
    <row r="3742" spans="1:2" x14ac:dyDescent="0.25">
      <c r="A3742" s="62">
        <v>30102406</v>
      </c>
      <c r="B3742" s="63" t="s">
        <v>494</v>
      </c>
    </row>
    <row r="3743" spans="1:2" x14ac:dyDescent="0.25">
      <c r="A3743" s="62">
        <v>30102407</v>
      </c>
      <c r="B3743" s="63" t="s">
        <v>13316</v>
      </c>
    </row>
    <row r="3744" spans="1:2" x14ac:dyDescent="0.25">
      <c r="A3744" s="62">
        <v>30102408</v>
      </c>
      <c r="B3744" s="63" t="s">
        <v>1523</v>
      </c>
    </row>
    <row r="3745" spans="1:2" x14ac:dyDescent="0.25">
      <c r="A3745" s="62">
        <v>30102409</v>
      </c>
      <c r="B3745" s="63" t="s">
        <v>1086</v>
      </c>
    </row>
    <row r="3746" spans="1:2" x14ac:dyDescent="0.25">
      <c r="A3746" s="62">
        <v>30102410</v>
      </c>
      <c r="B3746" s="63" t="s">
        <v>11574</v>
      </c>
    </row>
    <row r="3747" spans="1:2" x14ac:dyDescent="0.25">
      <c r="A3747" s="62">
        <v>30102411</v>
      </c>
      <c r="B3747" s="63" t="s">
        <v>8713</v>
      </c>
    </row>
    <row r="3748" spans="1:2" x14ac:dyDescent="0.25">
      <c r="A3748" s="62">
        <v>30102412</v>
      </c>
      <c r="B3748" s="63" t="s">
        <v>11458</v>
      </c>
    </row>
    <row r="3749" spans="1:2" x14ac:dyDescent="0.25">
      <c r="A3749" s="62">
        <v>30102413</v>
      </c>
      <c r="B3749" s="63" t="s">
        <v>11257</v>
      </c>
    </row>
    <row r="3750" spans="1:2" x14ac:dyDescent="0.25">
      <c r="A3750" s="62">
        <v>30102414</v>
      </c>
      <c r="B3750" s="63" t="s">
        <v>11105</v>
      </c>
    </row>
    <row r="3751" spans="1:2" x14ac:dyDescent="0.25">
      <c r="A3751" s="62">
        <v>30102415</v>
      </c>
      <c r="B3751" s="63" t="s">
        <v>10432</v>
      </c>
    </row>
    <row r="3752" spans="1:2" x14ac:dyDescent="0.25">
      <c r="A3752" s="62">
        <v>30102416</v>
      </c>
      <c r="B3752" s="63" t="s">
        <v>2105</v>
      </c>
    </row>
    <row r="3753" spans="1:2" x14ac:dyDescent="0.25">
      <c r="A3753" s="62">
        <v>30102417</v>
      </c>
      <c r="B3753" s="63" t="s">
        <v>7884</v>
      </c>
    </row>
    <row r="3754" spans="1:2" x14ac:dyDescent="0.25">
      <c r="A3754" s="62">
        <v>30102501</v>
      </c>
      <c r="B3754" s="63" t="s">
        <v>15666</v>
      </c>
    </row>
    <row r="3755" spans="1:2" x14ac:dyDescent="0.25">
      <c r="A3755" s="62">
        <v>30102502</v>
      </c>
      <c r="B3755" s="63" t="s">
        <v>3708</v>
      </c>
    </row>
    <row r="3756" spans="1:2" x14ac:dyDescent="0.25">
      <c r="A3756" s="62">
        <v>30102503</v>
      </c>
      <c r="B3756" s="63" t="s">
        <v>1343</v>
      </c>
    </row>
    <row r="3757" spans="1:2" x14ac:dyDescent="0.25">
      <c r="A3757" s="62">
        <v>30102504</v>
      </c>
      <c r="B3757" s="63" t="s">
        <v>9568</v>
      </c>
    </row>
    <row r="3758" spans="1:2" x14ac:dyDescent="0.25">
      <c r="A3758" s="62">
        <v>30102505</v>
      </c>
      <c r="B3758" s="63" t="s">
        <v>820</v>
      </c>
    </row>
    <row r="3759" spans="1:2" x14ac:dyDescent="0.25">
      <c r="A3759" s="62">
        <v>30102506</v>
      </c>
      <c r="B3759" s="63" t="s">
        <v>2761</v>
      </c>
    </row>
    <row r="3760" spans="1:2" x14ac:dyDescent="0.25">
      <c r="A3760" s="62">
        <v>30102507</v>
      </c>
      <c r="B3760" s="63" t="s">
        <v>2077</v>
      </c>
    </row>
    <row r="3761" spans="1:2" x14ac:dyDescent="0.25">
      <c r="A3761" s="62">
        <v>30102508</v>
      </c>
      <c r="B3761" s="63" t="s">
        <v>12427</v>
      </c>
    </row>
    <row r="3762" spans="1:2" x14ac:dyDescent="0.25">
      <c r="A3762" s="62">
        <v>30102509</v>
      </c>
      <c r="B3762" s="63" t="s">
        <v>214</v>
      </c>
    </row>
    <row r="3763" spans="1:2" x14ac:dyDescent="0.25">
      <c r="A3763" s="62">
        <v>30102510</v>
      </c>
      <c r="B3763" s="63" t="s">
        <v>14042</v>
      </c>
    </row>
    <row r="3764" spans="1:2" x14ac:dyDescent="0.25">
      <c r="A3764" s="62">
        <v>30102511</v>
      </c>
      <c r="B3764" s="63" t="s">
        <v>13716</v>
      </c>
    </row>
    <row r="3765" spans="1:2" x14ac:dyDescent="0.25">
      <c r="A3765" s="62">
        <v>30102512</v>
      </c>
      <c r="B3765" s="63" t="s">
        <v>14480</v>
      </c>
    </row>
    <row r="3766" spans="1:2" x14ac:dyDescent="0.25">
      <c r="A3766" s="62">
        <v>30102513</v>
      </c>
      <c r="B3766" s="63" t="s">
        <v>16458</v>
      </c>
    </row>
    <row r="3767" spans="1:2" x14ac:dyDescent="0.25">
      <c r="A3767" s="62">
        <v>30102514</v>
      </c>
      <c r="B3767" s="63" t="s">
        <v>9445</v>
      </c>
    </row>
    <row r="3768" spans="1:2" x14ac:dyDescent="0.25">
      <c r="A3768" s="62">
        <v>30102515</v>
      </c>
      <c r="B3768" s="63" t="s">
        <v>13458</v>
      </c>
    </row>
    <row r="3769" spans="1:2" x14ac:dyDescent="0.25">
      <c r="A3769" s="62">
        <v>30102516</v>
      </c>
      <c r="B3769" s="63" t="s">
        <v>11963</v>
      </c>
    </row>
    <row r="3770" spans="1:2" x14ac:dyDescent="0.25">
      <c r="A3770" s="62">
        <v>30102517</v>
      </c>
      <c r="B3770" s="63" t="s">
        <v>13894</v>
      </c>
    </row>
    <row r="3771" spans="1:2" x14ac:dyDescent="0.25">
      <c r="A3771" s="62">
        <v>30102518</v>
      </c>
      <c r="B3771" s="63" t="s">
        <v>11797</v>
      </c>
    </row>
    <row r="3772" spans="1:2" x14ac:dyDescent="0.25">
      <c r="A3772" s="62">
        <v>30102519</v>
      </c>
      <c r="B3772" s="63" t="s">
        <v>13585</v>
      </c>
    </row>
    <row r="3773" spans="1:2" x14ac:dyDescent="0.25">
      <c r="A3773" s="62">
        <v>30102520</v>
      </c>
      <c r="B3773" s="63" t="s">
        <v>11305</v>
      </c>
    </row>
    <row r="3774" spans="1:2" x14ac:dyDescent="0.25">
      <c r="A3774" s="62">
        <v>30102521</v>
      </c>
      <c r="B3774" s="63" t="s">
        <v>17556</v>
      </c>
    </row>
    <row r="3775" spans="1:2" x14ac:dyDescent="0.25">
      <c r="A3775" s="62">
        <v>30102522</v>
      </c>
      <c r="B3775" s="63" t="s">
        <v>14734</v>
      </c>
    </row>
    <row r="3776" spans="1:2" x14ac:dyDescent="0.25">
      <c r="A3776" s="62">
        <v>30102523</v>
      </c>
      <c r="B3776" s="63" t="s">
        <v>5735</v>
      </c>
    </row>
    <row r="3777" spans="1:2" x14ac:dyDescent="0.25">
      <c r="A3777" s="62">
        <v>30102524</v>
      </c>
      <c r="B3777" s="63" t="s">
        <v>3806</v>
      </c>
    </row>
    <row r="3778" spans="1:2" x14ac:dyDescent="0.25">
      <c r="A3778" s="62">
        <v>30102525</v>
      </c>
      <c r="B3778" s="63" t="s">
        <v>16805</v>
      </c>
    </row>
    <row r="3779" spans="1:2" x14ac:dyDescent="0.25">
      <c r="A3779" s="62">
        <v>30102526</v>
      </c>
      <c r="B3779" s="63" t="s">
        <v>940</v>
      </c>
    </row>
    <row r="3780" spans="1:2" x14ac:dyDescent="0.25">
      <c r="A3780" s="62">
        <v>30102601</v>
      </c>
      <c r="B3780" s="63" t="s">
        <v>17095</v>
      </c>
    </row>
    <row r="3781" spans="1:2" x14ac:dyDescent="0.25">
      <c r="A3781" s="62">
        <v>30102602</v>
      </c>
      <c r="B3781" s="63" t="s">
        <v>6183</v>
      </c>
    </row>
    <row r="3782" spans="1:2" x14ac:dyDescent="0.25">
      <c r="A3782" s="62">
        <v>30102603</v>
      </c>
      <c r="B3782" s="63" t="s">
        <v>6002</v>
      </c>
    </row>
    <row r="3783" spans="1:2" x14ac:dyDescent="0.25">
      <c r="A3783" s="62">
        <v>30102604</v>
      </c>
      <c r="B3783" s="63" t="s">
        <v>18550</v>
      </c>
    </row>
    <row r="3784" spans="1:2" x14ac:dyDescent="0.25">
      <c r="A3784" s="62">
        <v>30102605</v>
      </c>
      <c r="B3784" s="63" t="s">
        <v>15487</v>
      </c>
    </row>
    <row r="3785" spans="1:2" x14ac:dyDescent="0.25">
      <c r="A3785" s="62">
        <v>30102606</v>
      </c>
      <c r="B3785" s="63" t="s">
        <v>4103</v>
      </c>
    </row>
    <row r="3786" spans="1:2" x14ac:dyDescent="0.25">
      <c r="A3786" s="62">
        <v>30102607</v>
      </c>
      <c r="B3786" s="63" t="s">
        <v>16110</v>
      </c>
    </row>
    <row r="3787" spans="1:2" x14ac:dyDescent="0.25">
      <c r="A3787" s="62">
        <v>30102608</v>
      </c>
      <c r="B3787" s="63" t="s">
        <v>17856</v>
      </c>
    </row>
    <row r="3788" spans="1:2" x14ac:dyDescent="0.25">
      <c r="A3788" s="62">
        <v>30102609</v>
      </c>
      <c r="B3788" s="63" t="s">
        <v>18127</v>
      </c>
    </row>
    <row r="3789" spans="1:2" x14ac:dyDescent="0.25">
      <c r="A3789" s="62">
        <v>30102610</v>
      </c>
      <c r="B3789" s="63" t="s">
        <v>9371</v>
      </c>
    </row>
    <row r="3790" spans="1:2" x14ac:dyDescent="0.25">
      <c r="A3790" s="62">
        <v>30102611</v>
      </c>
      <c r="B3790" s="63" t="s">
        <v>3965</v>
      </c>
    </row>
    <row r="3791" spans="1:2" x14ac:dyDescent="0.25">
      <c r="A3791" s="62">
        <v>30102612</v>
      </c>
      <c r="B3791" s="63" t="s">
        <v>13315</v>
      </c>
    </row>
    <row r="3792" spans="1:2" x14ac:dyDescent="0.25">
      <c r="A3792" s="62">
        <v>30102613</v>
      </c>
      <c r="B3792" s="63" t="s">
        <v>8911</v>
      </c>
    </row>
    <row r="3793" spans="1:2" x14ac:dyDescent="0.25">
      <c r="A3793" s="62">
        <v>30102614</v>
      </c>
      <c r="B3793" s="63" t="s">
        <v>16655</v>
      </c>
    </row>
    <row r="3794" spans="1:2" x14ac:dyDescent="0.25">
      <c r="A3794" s="62">
        <v>30102615</v>
      </c>
      <c r="B3794" s="63" t="s">
        <v>14189</v>
      </c>
    </row>
    <row r="3795" spans="1:2" x14ac:dyDescent="0.25">
      <c r="A3795" s="62">
        <v>30102616</v>
      </c>
      <c r="B3795" s="63" t="s">
        <v>11711</v>
      </c>
    </row>
    <row r="3796" spans="1:2" x14ac:dyDescent="0.25">
      <c r="A3796" s="62">
        <v>30102801</v>
      </c>
      <c r="B3796" s="63" t="s">
        <v>4988</v>
      </c>
    </row>
    <row r="3797" spans="1:2" x14ac:dyDescent="0.25">
      <c r="A3797" s="62">
        <v>30102802</v>
      </c>
      <c r="B3797" s="63" t="s">
        <v>7043</v>
      </c>
    </row>
    <row r="3798" spans="1:2" x14ac:dyDescent="0.25">
      <c r="A3798" s="62">
        <v>30102803</v>
      </c>
      <c r="B3798" s="63" t="s">
        <v>5135</v>
      </c>
    </row>
    <row r="3799" spans="1:2" x14ac:dyDescent="0.25">
      <c r="A3799" s="62">
        <v>30102901</v>
      </c>
      <c r="B3799" s="63" t="s">
        <v>12045</v>
      </c>
    </row>
    <row r="3800" spans="1:2" x14ac:dyDescent="0.25">
      <c r="A3800" s="62">
        <v>30102903</v>
      </c>
      <c r="B3800" s="63" t="s">
        <v>18773</v>
      </c>
    </row>
    <row r="3801" spans="1:2" x14ac:dyDescent="0.25">
      <c r="A3801" s="62">
        <v>30102904</v>
      </c>
      <c r="B3801" s="63" t="s">
        <v>5301</v>
      </c>
    </row>
    <row r="3802" spans="1:2" x14ac:dyDescent="0.25">
      <c r="A3802" s="62">
        <v>30102905</v>
      </c>
      <c r="B3802" s="63" t="s">
        <v>2558</v>
      </c>
    </row>
    <row r="3803" spans="1:2" x14ac:dyDescent="0.25">
      <c r="A3803" s="62">
        <v>30102906</v>
      </c>
      <c r="B3803" s="63" t="s">
        <v>15371</v>
      </c>
    </row>
    <row r="3804" spans="1:2" x14ac:dyDescent="0.25">
      <c r="A3804" s="62">
        <v>30103001</v>
      </c>
      <c r="B3804" s="63" t="s">
        <v>5758</v>
      </c>
    </row>
    <row r="3805" spans="1:2" x14ac:dyDescent="0.25">
      <c r="A3805" s="62">
        <v>30103002</v>
      </c>
      <c r="B3805" s="63" t="s">
        <v>17838</v>
      </c>
    </row>
    <row r="3806" spans="1:2" x14ac:dyDescent="0.25">
      <c r="A3806" s="62">
        <v>30103101</v>
      </c>
      <c r="B3806" s="63" t="s">
        <v>2626</v>
      </c>
    </row>
    <row r="3807" spans="1:2" x14ac:dyDescent="0.25">
      <c r="A3807" s="62">
        <v>30103102</v>
      </c>
      <c r="B3807" s="63" t="s">
        <v>15862</v>
      </c>
    </row>
    <row r="3808" spans="1:2" x14ac:dyDescent="0.25">
      <c r="A3808" s="62">
        <v>30103103</v>
      </c>
      <c r="B3808" s="63" t="s">
        <v>4803</v>
      </c>
    </row>
    <row r="3809" spans="1:2" x14ac:dyDescent="0.25">
      <c r="A3809" s="62">
        <v>30103201</v>
      </c>
      <c r="B3809" s="63" t="s">
        <v>6414</v>
      </c>
    </row>
    <row r="3810" spans="1:2" x14ac:dyDescent="0.25">
      <c r="A3810" s="62">
        <v>30103202</v>
      </c>
      <c r="B3810" s="63" t="s">
        <v>4257</v>
      </c>
    </row>
    <row r="3811" spans="1:2" x14ac:dyDescent="0.25">
      <c r="A3811" s="62">
        <v>30103203</v>
      </c>
      <c r="B3811" s="63" t="s">
        <v>13345</v>
      </c>
    </row>
    <row r="3812" spans="1:2" x14ac:dyDescent="0.25">
      <c r="A3812" s="62">
        <v>30103204</v>
      </c>
      <c r="B3812" s="63" t="s">
        <v>17613</v>
      </c>
    </row>
    <row r="3813" spans="1:2" x14ac:dyDescent="0.25">
      <c r="A3813" s="62">
        <v>30103205</v>
      </c>
      <c r="B3813" s="63" t="s">
        <v>11212</v>
      </c>
    </row>
    <row r="3814" spans="1:2" x14ac:dyDescent="0.25">
      <c r="A3814" s="62">
        <v>30103206</v>
      </c>
      <c r="B3814" s="63" t="s">
        <v>18825</v>
      </c>
    </row>
    <row r="3815" spans="1:2" x14ac:dyDescent="0.25">
      <c r="A3815" s="62">
        <v>30103301</v>
      </c>
      <c r="B3815" s="63" t="s">
        <v>5219</v>
      </c>
    </row>
    <row r="3816" spans="1:2" x14ac:dyDescent="0.25">
      <c r="A3816" s="62">
        <v>30103302</v>
      </c>
      <c r="B3816" s="63" t="s">
        <v>12207</v>
      </c>
    </row>
    <row r="3817" spans="1:2" x14ac:dyDescent="0.25">
      <c r="A3817" s="62">
        <v>30103303</v>
      </c>
      <c r="B3817" s="63" t="s">
        <v>14454</v>
      </c>
    </row>
    <row r="3818" spans="1:2" x14ac:dyDescent="0.25">
      <c r="A3818" s="62">
        <v>30103304</v>
      </c>
      <c r="B3818" s="63" t="s">
        <v>2794</v>
      </c>
    </row>
    <row r="3819" spans="1:2" x14ac:dyDescent="0.25">
      <c r="A3819" s="62">
        <v>30103305</v>
      </c>
      <c r="B3819" s="63" t="s">
        <v>2554</v>
      </c>
    </row>
    <row r="3820" spans="1:2" x14ac:dyDescent="0.25">
      <c r="A3820" s="62">
        <v>30103306</v>
      </c>
      <c r="B3820" s="63" t="s">
        <v>1756</v>
      </c>
    </row>
    <row r="3821" spans="1:2" x14ac:dyDescent="0.25">
      <c r="A3821" s="62">
        <v>30103307</v>
      </c>
      <c r="B3821" s="63" t="s">
        <v>13236</v>
      </c>
    </row>
    <row r="3822" spans="1:2" x14ac:dyDescent="0.25">
      <c r="A3822" s="62">
        <v>30103308</v>
      </c>
      <c r="B3822" s="63" t="s">
        <v>672</v>
      </c>
    </row>
    <row r="3823" spans="1:2" x14ac:dyDescent="0.25">
      <c r="A3823" s="62">
        <v>30103309</v>
      </c>
      <c r="B3823" s="63" t="s">
        <v>8840</v>
      </c>
    </row>
    <row r="3824" spans="1:2" x14ac:dyDescent="0.25">
      <c r="A3824" s="62">
        <v>30103310</v>
      </c>
      <c r="B3824" s="63" t="s">
        <v>4914</v>
      </c>
    </row>
    <row r="3825" spans="1:2" x14ac:dyDescent="0.25">
      <c r="A3825" s="62">
        <v>30103311</v>
      </c>
      <c r="B3825" s="63" t="s">
        <v>6634</v>
      </c>
    </row>
    <row r="3826" spans="1:2" x14ac:dyDescent="0.25">
      <c r="A3826" s="62">
        <v>30103312</v>
      </c>
      <c r="B3826" s="63" t="s">
        <v>11803</v>
      </c>
    </row>
    <row r="3827" spans="1:2" x14ac:dyDescent="0.25">
      <c r="A3827" s="62">
        <v>30103313</v>
      </c>
      <c r="B3827" s="63" t="s">
        <v>792</v>
      </c>
    </row>
    <row r="3828" spans="1:2" x14ac:dyDescent="0.25">
      <c r="A3828" s="62">
        <v>30103401</v>
      </c>
      <c r="B3828" s="63" t="s">
        <v>16427</v>
      </c>
    </row>
    <row r="3829" spans="1:2" x14ac:dyDescent="0.25">
      <c r="A3829" s="62">
        <v>30103402</v>
      </c>
      <c r="B3829" s="63" t="s">
        <v>16107</v>
      </c>
    </row>
    <row r="3830" spans="1:2" x14ac:dyDescent="0.25">
      <c r="A3830" s="62">
        <v>30103403</v>
      </c>
      <c r="B3830" s="63" t="s">
        <v>10244</v>
      </c>
    </row>
    <row r="3831" spans="1:2" x14ac:dyDescent="0.25">
      <c r="A3831" s="62">
        <v>30103404</v>
      </c>
      <c r="B3831" s="63" t="s">
        <v>1260</v>
      </c>
    </row>
    <row r="3832" spans="1:2" x14ac:dyDescent="0.25">
      <c r="A3832" s="62">
        <v>30103405</v>
      </c>
      <c r="B3832" s="63" t="s">
        <v>17767</v>
      </c>
    </row>
    <row r="3833" spans="1:2" x14ac:dyDescent="0.25">
      <c r="A3833" s="62">
        <v>30103406</v>
      </c>
      <c r="B3833" s="63" t="s">
        <v>1648</v>
      </c>
    </row>
    <row r="3834" spans="1:2" x14ac:dyDescent="0.25">
      <c r="A3834" s="62">
        <v>30103407</v>
      </c>
      <c r="B3834" s="63" t="s">
        <v>12235</v>
      </c>
    </row>
    <row r="3835" spans="1:2" x14ac:dyDescent="0.25">
      <c r="A3835" s="62">
        <v>30103408</v>
      </c>
      <c r="B3835" s="63" t="s">
        <v>6469</v>
      </c>
    </row>
    <row r="3836" spans="1:2" x14ac:dyDescent="0.25">
      <c r="A3836" s="62">
        <v>30103409</v>
      </c>
      <c r="B3836" s="63" t="s">
        <v>2185</v>
      </c>
    </row>
    <row r="3837" spans="1:2" x14ac:dyDescent="0.25">
      <c r="A3837" s="62">
        <v>30103410</v>
      </c>
      <c r="B3837" s="63" t="s">
        <v>6263</v>
      </c>
    </row>
    <row r="3838" spans="1:2" x14ac:dyDescent="0.25">
      <c r="A3838" s="62">
        <v>30103411</v>
      </c>
      <c r="B3838" s="63" t="s">
        <v>2651</v>
      </c>
    </row>
    <row r="3839" spans="1:2" x14ac:dyDescent="0.25">
      <c r="A3839" s="62">
        <v>30103412</v>
      </c>
      <c r="B3839" s="63" t="s">
        <v>4682</v>
      </c>
    </row>
    <row r="3840" spans="1:2" x14ac:dyDescent="0.25">
      <c r="A3840" s="62">
        <v>30103413</v>
      </c>
      <c r="B3840" s="63" t="s">
        <v>9592</v>
      </c>
    </row>
    <row r="3841" spans="1:2" x14ac:dyDescent="0.25">
      <c r="A3841" s="62">
        <v>30103501</v>
      </c>
      <c r="B3841" s="63" t="s">
        <v>14107</v>
      </c>
    </row>
    <row r="3842" spans="1:2" x14ac:dyDescent="0.25">
      <c r="A3842" s="62">
        <v>30103502</v>
      </c>
      <c r="B3842" s="63" t="s">
        <v>1203</v>
      </c>
    </row>
    <row r="3843" spans="1:2" x14ac:dyDescent="0.25">
      <c r="A3843" s="62">
        <v>30103503</v>
      </c>
      <c r="B3843" s="63" t="s">
        <v>13057</v>
      </c>
    </row>
    <row r="3844" spans="1:2" x14ac:dyDescent="0.25">
      <c r="A3844" s="62">
        <v>30103504</v>
      </c>
      <c r="B3844" s="63" t="s">
        <v>15535</v>
      </c>
    </row>
    <row r="3845" spans="1:2" x14ac:dyDescent="0.25">
      <c r="A3845" s="62">
        <v>30103505</v>
      </c>
      <c r="B3845" s="63" t="s">
        <v>12652</v>
      </c>
    </row>
    <row r="3846" spans="1:2" x14ac:dyDescent="0.25">
      <c r="A3846" s="62">
        <v>30103506</v>
      </c>
      <c r="B3846" s="63" t="s">
        <v>8973</v>
      </c>
    </row>
    <row r="3847" spans="1:2" x14ac:dyDescent="0.25">
      <c r="A3847" s="62">
        <v>30103507</v>
      </c>
      <c r="B3847" s="63" t="s">
        <v>12194</v>
      </c>
    </row>
    <row r="3848" spans="1:2" x14ac:dyDescent="0.25">
      <c r="A3848" s="62">
        <v>30103508</v>
      </c>
      <c r="B3848" s="63" t="s">
        <v>10356</v>
      </c>
    </row>
    <row r="3849" spans="1:2" x14ac:dyDescent="0.25">
      <c r="A3849" s="62">
        <v>30103509</v>
      </c>
      <c r="B3849" s="63" t="s">
        <v>11643</v>
      </c>
    </row>
    <row r="3850" spans="1:2" x14ac:dyDescent="0.25">
      <c r="A3850" s="62">
        <v>30103510</v>
      </c>
      <c r="B3850" s="63" t="s">
        <v>7552</v>
      </c>
    </row>
    <row r="3851" spans="1:2" x14ac:dyDescent="0.25">
      <c r="A3851" s="62">
        <v>30103511</v>
      </c>
      <c r="B3851" s="63" t="s">
        <v>18106</v>
      </c>
    </row>
    <row r="3852" spans="1:2" x14ac:dyDescent="0.25">
      <c r="A3852" s="62">
        <v>30103512</v>
      </c>
      <c r="B3852" s="63" t="s">
        <v>6614</v>
      </c>
    </row>
    <row r="3853" spans="1:2" x14ac:dyDescent="0.25">
      <c r="A3853" s="62">
        <v>30103513</v>
      </c>
      <c r="B3853" s="63" t="s">
        <v>3049</v>
      </c>
    </row>
    <row r="3854" spans="1:2" x14ac:dyDescent="0.25">
      <c r="A3854" s="62">
        <v>30103514</v>
      </c>
      <c r="B3854" s="63" t="s">
        <v>3968</v>
      </c>
    </row>
    <row r="3855" spans="1:2" x14ac:dyDescent="0.25">
      <c r="A3855" s="62">
        <v>30103515</v>
      </c>
      <c r="B3855" s="63" t="s">
        <v>1943</v>
      </c>
    </row>
    <row r="3856" spans="1:2" x14ac:dyDescent="0.25">
      <c r="A3856" s="62">
        <v>30103601</v>
      </c>
      <c r="B3856" s="63" t="s">
        <v>11447</v>
      </c>
    </row>
    <row r="3857" spans="1:2" x14ac:dyDescent="0.25">
      <c r="A3857" s="62">
        <v>30103602</v>
      </c>
      <c r="B3857" s="63" t="s">
        <v>11940</v>
      </c>
    </row>
    <row r="3858" spans="1:2" x14ac:dyDescent="0.25">
      <c r="A3858" s="62">
        <v>30103603</v>
      </c>
      <c r="B3858" s="63" t="s">
        <v>6810</v>
      </c>
    </row>
    <row r="3859" spans="1:2" x14ac:dyDescent="0.25">
      <c r="A3859" s="62">
        <v>30103604</v>
      </c>
      <c r="B3859" s="63" t="s">
        <v>18416</v>
      </c>
    </row>
    <row r="3860" spans="1:2" x14ac:dyDescent="0.25">
      <c r="A3860" s="62">
        <v>30103605</v>
      </c>
      <c r="B3860" s="63" t="s">
        <v>11532</v>
      </c>
    </row>
    <row r="3861" spans="1:2" x14ac:dyDescent="0.25">
      <c r="A3861" s="62">
        <v>30103606</v>
      </c>
      <c r="B3861" s="63" t="s">
        <v>15137</v>
      </c>
    </row>
    <row r="3862" spans="1:2" x14ac:dyDescent="0.25">
      <c r="A3862" s="62">
        <v>30103607</v>
      </c>
      <c r="B3862" s="63" t="s">
        <v>8689</v>
      </c>
    </row>
    <row r="3863" spans="1:2" x14ac:dyDescent="0.25">
      <c r="A3863" s="62">
        <v>30103608</v>
      </c>
      <c r="B3863" s="63" t="s">
        <v>11333</v>
      </c>
    </row>
    <row r="3864" spans="1:2" x14ac:dyDescent="0.25">
      <c r="A3864" s="62">
        <v>30103701</v>
      </c>
      <c r="B3864" s="63" t="s">
        <v>5272</v>
      </c>
    </row>
    <row r="3865" spans="1:2" x14ac:dyDescent="0.25">
      <c r="A3865" s="62">
        <v>30111501</v>
      </c>
      <c r="B3865" s="63" t="s">
        <v>9203</v>
      </c>
    </row>
    <row r="3866" spans="1:2" x14ac:dyDescent="0.25">
      <c r="A3866" s="62">
        <v>30111502</v>
      </c>
      <c r="B3866" s="63" t="s">
        <v>11266</v>
      </c>
    </row>
    <row r="3867" spans="1:2" x14ac:dyDescent="0.25">
      <c r="A3867" s="62">
        <v>30111503</v>
      </c>
      <c r="B3867" s="63" t="s">
        <v>15002</v>
      </c>
    </row>
    <row r="3868" spans="1:2" x14ac:dyDescent="0.25">
      <c r="A3868" s="62">
        <v>30111504</v>
      </c>
      <c r="B3868" s="63" t="s">
        <v>12830</v>
      </c>
    </row>
    <row r="3869" spans="1:2" x14ac:dyDescent="0.25">
      <c r="A3869" s="62">
        <v>30111601</v>
      </c>
      <c r="B3869" s="63" t="s">
        <v>12781</v>
      </c>
    </row>
    <row r="3870" spans="1:2" x14ac:dyDescent="0.25">
      <c r="A3870" s="62">
        <v>30111602</v>
      </c>
      <c r="B3870" s="63" t="s">
        <v>1037</v>
      </c>
    </row>
    <row r="3871" spans="1:2" x14ac:dyDescent="0.25">
      <c r="A3871" s="62">
        <v>30111603</v>
      </c>
      <c r="B3871" s="63" t="s">
        <v>360</v>
      </c>
    </row>
    <row r="3872" spans="1:2" x14ac:dyDescent="0.25">
      <c r="A3872" s="62">
        <v>30111604</v>
      </c>
      <c r="B3872" s="63" t="s">
        <v>18693</v>
      </c>
    </row>
    <row r="3873" spans="1:2" x14ac:dyDescent="0.25">
      <c r="A3873" s="62">
        <v>30111605</v>
      </c>
      <c r="B3873" s="63" t="s">
        <v>3485</v>
      </c>
    </row>
    <row r="3874" spans="1:2" x14ac:dyDescent="0.25">
      <c r="A3874" s="62">
        <v>30111606</v>
      </c>
      <c r="B3874" s="63" t="s">
        <v>169</v>
      </c>
    </row>
    <row r="3875" spans="1:2" x14ac:dyDescent="0.25">
      <c r="A3875" s="62">
        <v>30111607</v>
      </c>
      <c r="B3875" s="63" t="s">
        <v>7621</v>
      </c>
    </row>
    <row r="3876" spans="1:2" x14ac:dyDescent="0.25">
      <c r="A3876" s="62">
        <v>30111701</v>
      </c>
      <c r="B3876" s="63" t="s">
        <v>8890</v>
      </c>
    </row>
    <row r="3877" spans="1:2" x14ac:dyDescent="0.25">
      <c r="A3877" s="62">
        <v>30121501</v>
      </c>
      <c r="B3877" s="63" t="s">
        <v>13369</v>
      </c>
    </row>
    <row r="3878" spans="1:2" x14ac:dyDescent="0.25">
      <c r="A3878" s="62">
        <v>30121503</v>
      </c>
      <c r="B3878" s="63" t="s">
        <v>5791</v>
      </c>
    </row>
    <row r="3879" spans="1:2" x14ac:dyDescent="0.25">
      <c r="A3879" s="62">
        <v>30121601</v>
      </c>
      <c r="B3879" s="63" t="s">
        <v>10461</v>
      </c>
    </row>
    <row r="3880" spans="1:2" x14ac:dyDescent="0.25">
      <c r="A3880" s="62">
        <v>30121602</v>
      </c>
      <c r="B3880" s="63" t="s">
        <v>17364</v>
      </c>
    </row>
    <row r="3881" spans="1:2" x14ac:dyDescent="0.25">
      <c r="A3881" s="62">
        <v>30121603</v>
      </c>
      <c r="B3881" s="63" t="s">
        <v>2695</v>
      </c>
    </row>
    <row r="3882" spans="1:2" x14ac:dyDescent="0.25">
      <c r="A3882" s="62">
        <v>30121604</v>
      </c>
      <c r="B3882" s="63" t="s">
        <v>4692</v>
      </c>
    </row>
    <row r="3883" spans="1:2" x14ac:dyDescent="0.25">
      <c r="A3883" s="62">
        <v>30121605</v>
      </c>
      <c r="B3883" s="63" t="s">
        <v>8129</v>
      </c>
    </row>
    <row r="3884" spans="1:2" x14ac:dyDescent="0.25">
      <c r="A3884" s="62">
        <v>30131501</v>
      </c>
      <c r="B3884" s="63" t="s">
        <v>3729</v>
      </c>
    </row>
    <row r="3885" spans="1:2" x14ac:dyDescent="0.25">
      <c r="A3885" s="62">
        <v>30131502</v>
      </c>
      <c r="B3885" s="63" t="s">
        <v>4010</v>
      </c>
    </row>
    <row r="3886" spans="1:2" x14ac:dyDescent="0.25">
      <c r="A3886" s="62">
        <v>30131503</v>
      </c>
      <c r="B3886" s="63" t="s">
        <v>2889</v>
      </c>
    </row>
    <row r="3887" spans="1:2" x14ac:dyDescent="0.25">
      <c r="A3887" s="62">
        <v>30131504</v>
      </c>
      <c r="B3887" s="63" t="s">
        <v>2759</v>
      </c>
    </row>
    <row r="3888" spans="1:2" x14ac:dyDescent="0.25">
      <c r="A3888" s="62">
        <v>30131601</v>
      </c>
      <c r="B3888" s="63" t="s">
        <v>5622</v>
      </c>
    </row>
    <row r="3889" spans="1:2" x14ac:dyDescent="0.25">
      <c r="A3889" s="62">
        <v>30131602</v>
      </c>
      <c r="B3889" s="63" t="s">
        <v>5175</v>
      </c>
    </row>
    <row r="3890" spans="1:2" x14ac:dyDescent="0.25">
      <c r="A3890" s="62">
        <v>30131603</v>
      </c>
      <c r="B3890" s="63" t="s">
        <v>14312</v>
      </c>
    </row>
    <row r="3891" spans="1:2" x14ac:dyDescent="0.25">
      <c r="A3891" s="62">
        <v>30131604</v>
      </c>
      <c r="B3891" s="63" t="s">
        <v>8075</v>
      </c>
    </row>
    <row r="3892" spans="1:2" x14ac:dyDescent="0.25">
      <c r="A3892" s="62">
        <v>30131701</v>
      </c>
      <c r="B3892" s="63" t="s">
        <v>3919</v>
      </c>
    </row>
    <row r="3893" spans="1:2" x14ac:dyDescent="0.25">
      <c r="A3893" s="62">
        <v>30131702</v>
      </c>
      <c r="B3893" s="63" t="s">
        <v>707</v>
      </c>
    </row>
    <row r="3894" spans="1:2" x14ac:dyDescent="0.25">
      <c r="A3894" s="62">
        <v>30131703</v>
      </c>
      <c r="B3894" s="63" t="s">
        <v>15193</v>
      </c>
    </row>
    <row r="3895" spans="1:2" x14ac:dyDescent="0.25">
      <c r="A3895" s="62">
        <v>30131704</v>
      </c>
      <c r="B3895" s="63" t="s">
        <v>3474</v>
      </c>
    </row>
    <row r="3896" spans="1:2" x14ac:dyDescent="0.25">
      <c r="A3896" s="62">
        <v>30131705</v>
      </c>
      <c r="B3896" s="63" t="s">
        <v>16124</v>
      </c>
    </row>
    <row r="3897" spans="1:2" x14ac:dyDescent="0.25">
      <c r="A3897" s="62">
        <v>30141501</v>
      </c>
      <c r="B3897" s="63" t="s">
        <v>1551</v>
      </c>
    </row>
    <row r="3898" spans="1:2" x14ac:dyDescent="0.25">
      <c r="A3898" s="62">
        <v>30141503</v>
      </c>
      <c r="B3898" s="63" t="s">
        <v>13720</v>
      </c>
    </row>
    <row r="3899" spans="1:2" x14ac:dyDescent="0.25">
      <c r="A3899" s="62">
        <v>30141505</v>
      </c>
      <c r="B3899" s="63" t="s">
        <v>3970</v>
      </c>
    </row>
    <row r="3900" spans="1:2" x14ac:dyDescent="0.25">
      <c r="A3900" s="62">
        <v>30141508</v>
      </c>
      <c r="B3900" s="63" t="s">
        <v>5596</v>
      </c>
    </row>
    <row r="3901" spans="1:2" x14ac:dyDescent="0.25">
      <c r="A3901" s="62">
        <v>30141510</v>
      </c>
      <c r="B3901" s="63" t="s">
        <v>11788</v>
      </c>
    </row>
    <row r="3902" spans="1:2" x14ac:dyDescent="0.25">
      <c r="A3902" s="62">
        <v>30141511</v>
      </c>
      <c r="B3902" s="63" t="s">
        <v>16766</v>
      </c>
    </row>
    <row r="3903" spans="1:2" x14ac:dyDescent="0.25">
      <c r="A3903" s="62">
        <v>30141512</v>
      </c>
      <c r="B3903" s="63" t="s">
        <v>16036</v>
      </c>
    </row>
    <row r="3904" spans="1:2" x14ac:dyDescent="0.25">
      <c r="A3904" s="62">
        <v>30141513</v>
      </c>
      <c r="B3904" s="63" t="s">
        <v>15821</v>
      </c>
    </row>
    <row r="3905" spans="1:2" x14ac:dyDescent="0.25">
      <c r="A3905" s="62">
        <v>30141601</v>
      </c>
      <c r="B3905" s="63" t="s">
        <v>1802</v>
      </c>
    </row>
    <row r="3906" spans="1:2" x14ac:dyDescent="0.25">
      <c r="A3906" s="62">
        <v>30141602</v>
      </c>
      <c r="B3906" s="63" t="s">
        <v>18382</v>
      </c>
    </row>
    <row r="3907" spans="1:2" x14ac:dyDescent="0.25">
      <c r="A3907" s="62">
        <v>30141603</v>
      </c>
      <c r="B3907" s="63" t="s">
        <v>12549</v>
      </c>
    </row>
    <row r="3908" spans="1:2" x14ac:dyDescent="0.25">
      <c r="A3908" s="62">
        <v>30151501</v>
      </c>
      <c r="B3908" s="63" t="s">
        <v>13260</v>
      </c>
    </row>
    <row r="3909" spans="1:2" x14ac:dyDescent="0.25">
      <c r="A3909" s="62">
        <v>30151502</v>
      </c>
      <c r="B3909" s="63" t="s">
        <v>6522</v>
      </c>
    </row>
    <row r="3910" spans="1:2" x14ac:dyDescent="0.25">
      <c r="A3910" s="62">
        <v>30151503</v>
      </c>
      <c r="B3910" s="63" t="s">
        <v>10008</v>
      </c>
    </row>
    <row r="3911" spans="1:2" x14ac:dyDescent="0.25">
      <c r="A3911" s="62">
        <v>30151504</v>
      </c>
      <c r="B3911" s="63" t="s">
        <v>8655</v>
      </c>
    </row>
    <row r="3912" spans="1:2" x14ac:dyDescent="0.25">
      <c r="A3912" s="62">
        <v>30151505</v>
      </c>
      <c r="B3912" s="63" t="s">
        <v>12883</v>
      </c>
    </row>
    <row r="3913" spans="1:2" x14ac:dyDescent="0.25">
      <c r="A3913" s="62">
        <v>30151506</v>
      </c>
      <c r="B3913" s="63" t="s">
        <v>7332</v>
      </c>
    </row>
    <row r="3914" spans="1:2" x14ac:dyDescent="0.25">
      <c r="A3914" s="62">
        <v>30151507</v>
      </c>
      <c r="B3914" s="63" t="s">
        <v>9425</v>
      </c>
    </row>
    <row r="3915" spans="1:2" x14ac:dyDescent="0.25">
      <c r="A3915" s="62">
        <v>30151508</v>
      </c>
      <c r="B3915" s="63" t="s">
        <v>8393</v>
      </c>
    </row>
    <row r="3916" spans="1:2" x14ac:dyDescent="0.25">
      <c r="A3916" s="62">
        <v>30151509</v>
      </c>
      <c r="B3916" s="63" t="s">
        <v>13987</v>
      </c>
    </row>
    <row r="3917" spans="1:2" x14ac:dyDescent="0.25">
      <c r="A3917" s="62">
        <v>30151510</v>
      </c>
      <c r="B3917" s="63" t="s">
        <v>12260</v>
      </c>
    </row>
    <row r="3918" spans="1:2" x14ac:dyDescent="0.25">
      <c r="A3918" s="62">
        <v>30151601</v>
      </c>
      <c r="B3918" s="63" t="s">
        <v>16635</v>
      </c>
    </row>
    <row r="3919" spans="1:2" x14ac:dyDescent="0.25">
      <c r="A3919" s="62">
        <v>30151602</v>
      </c>
      <c r="B3919" s="63" t="s">
        <v>16590</v>
      </c>
    </row>
    <row r="3920" spans="1:2" x14ac:dyDescent="0.25">
      <c r="A3920" s="62">
        <v>30151603</v>
      </c>
      <c r="B3920" s="63" t="s">
        <v>919</v>
      </c>
    </row>
    <row r="3921" spans="1:2" x14ac:dyDescent="0.25">
      <c r="A3921" s="62">
        <v>30151604</v>
      </c>
      <c r="B3921" s="63" t="s">
        <v>1000</v>
      </c>
    </row>
    <row r="3922" spans="1:2" x14ac:dyDescent="0.25">
      <c r="A3922" s="62">
        <v>30151605</v>
      </c>
      <c r="B3922" s="63" t="s">
        <v>7078</v>
      </c>
    </row>
    <row r="3923" spans="1:2" x14ac:dyDescent="0.25">
      <c r="A3923" s="62">
        <v>30151606</v>
      </c>
      <c r="B3923" s="63" t="s">
        <v>15461</v>
      </c>
    </row>
    <row r="3924" spans="1:2" x14ac:dyDescent="0.25">
      <c r="A3924" s="62">
        <v>30151607</v>
      </c>
      <c r="B3924" s="63" t="s">
        <v>13695</v>
      </c>
    </row>
    <row r="3925" spans="1:2" x14ac:dyDescent="0.25">
      <c r="A3925" s="62">
        <v>30151608</v>
      </c>
      <c r="B3925" s="63" t="s">
        <v>14865</v>
      </c>
    </row>
    <row r="3926" spans="1:2" x14ac:dyDescent="0.25">
      <c r="A3926" s="62">
        <v>30151609</v>
      </c>
      <c r="B3926" s="63" t="s">
        <v>16480</v>
      </c>
    </row>
    <row r="3927" spans="1:2" x14ac:dyDescent="0.25">
      <c r="A3927" s="62">
        <v>30151610</v>
      </c>
      <c r="B3927" s="63" t="s">
        <v>4904</v>
      </c>
    </row>
    <row r="3928" spans="1:2" x14ac:dyDescent="0.25">
      <c r="A3928" s="62">
        <v>30151701</v>
      </c>
      <c r="B3928" s="63" t="s">
        <v>11330</v>
      </c>
    </row>
    <row r="3929" spans="1:2" x14ac:dyDescent="0.25">
      <c r="A3929" s="62">
        <v>30151702</v>
      </c>
      <c r="B3929" s="63" t="s">
        <v>10268</v>
      </c>
    </row>
    <row r="3930" spans="1:2" x14ac:dyDescent="0.25">
      <c r="A3930" s="62">
        <v>30151703</v>
      </c>
      <c r="B3930" s="63" t="s">
        <v>5528</v>
      </c>
    </row>
    <row r="3931" spans="1:2" x14ac:dyDescent="0.25">
      <c r="A3931" s="62">
        <v>30151704</v>
      </c>
      <c r="B3931" s="63" t="s">
        <v>11970</v>
      </c>
    </row>
    <row r="3932" spans="1:2" x14ac:dyDescent="0.25">
      <c r="A3932" s="62">
        <v>30151801</v>
      </c>
      <c r="B3932" s="63" t="s">
        <v>7412</v>
      </c>
    </row>
    <row r="3933" spans="1:2" x14ac:dyDescent="0.25">
      <c r="A3933" s="62">
        <v>30151802</v>
      </c>
      <c r="B3933" s="63" t="s">
        <v>4711</v>
      </c>
    </row>
    <row r="3934" spans="1:2" x14ac:dyDescent="0.25">
      <c r="A3934" s="62">
        <v>30151803</v>
      </c>
      <c r="B3934" s="63" t="s">
        <v>14852</v>
      </c>
    </row>
    <row r="3935" spans="1:2" x14ac:dyDescent="0.25">
      <c r="A3935" s="62">
        <v>30151804</v>
      </c>
      <c r="B3935" s="63" t="s">
        <v>14879</v>
      </c>
    </row>
    <row r="3936" spans="1:2" x14ac:dyDescent="0.25">
      <c r="A3936" s="62">
        <v>30151805</v>
      </c>
      <c r="B3936" s="63" t="s">
        <v>9050</v>
      </c>
    </row>
    <row r="3937" spans="1:2" x14ac:dyDescent="0.25">
      <c r="A3937" s="62">
        <v>30151806</v>
      </c>
      <c r="B3937" s="63" t="s">
        <v>18310</v>
      </c>
    </row>
    <row r="3938" spans="1:2" x14ac:dyDescent="0.25">
      <c r="A3938" s="62">
        <v>30151901</v>
      </c>
      <c r="B3938" s="63" t="s">
        <v>10138</v>
      </c>
    </row>
    <row r="3939" spans="1:2" x14ac:dyDescent="0.25">
      <c r="A3939" s="62">
        <v>30151902</v>
      </c>
      <c r="B3939" s="63" t="s">
        <v>8060</v>
      </c>
    </row>
    <row r="3940" spans="1:2" x14ac:dyDescent="0.25">
      <c r="A3940" s="62">
        <v>30152001</v>
      </c>
      <c r="B3940" s="63" t="s">
        <v>14028</v>
      </c>
    </row>
    <row r="3941" spans="1:2" x14ac:dyDescent="0.25">
      <c r="A3941" s="62">
        <v>30152002</v>
      </c>
      <c r="B3941" s="63" t="s">
        <v>17830</v>
      </c>
    </row>
    <row r="3942" spans="1:2" x14ac:dyDescent="0.25">
      <c r="A3942" s="62">
        <v>30152003</v>
      </c>
      <c r="B3942" s="63" t="s">
        <v>5480</v>
      </c>
    </row>
    <row r="3943" spans="1:2" x14ac:dyDescent="0.25">
      <c r="A3943" s="62">
        <v>30152101</v>
      </c>
      <c r="B3943" s="63" t="s">
        <v>8665</v>
      </c>
    </row>
    <row r="3944" spans="1:2" x14ac:dyDescent="0.25">
      <c r="A3944" s="62">
        <v>30161501</v>
      </c>
      <c r="B3944" s="63" t="s">
        <v>11732</v>
      </c>
    </row>
    <row r="3945" spans="1:2" x14ac:dyDescent="0.25">
      <c r="A3945" s="62">
        <v>30161502</v>
      </c>
      <c r="B3945" s="63" t="s">
        <v>13222</v>
      </c>
    </row>
    <row r="3946" spans="1:2" x14ac:dyDescent="0.25">
      <c r="A3946" s="62">
        <v>30161503</v>
      </c>
      <c r="B3946" s="63" t="s">
        <v>6134</v>
      </c>
    </row>
    <row r="3947" spans="1:2" x14ac:dyDescent="0.25">
      <c r="A3947" s="62">
        <v>30161504</v>
      </c>
      <c r="B3947" s="63" t="s">
        <v>9629</v>
      </c>
    </row>
    <row r="3948" spans="1:2" x14ac:dyDescent="0.25">
      <c r="A3948" s="62">
        <v>30161505</v>
      </c>
      <c r="B3948" s="63" t="s">
        <v>150</v>
      </c>
    </row>
    <row r="3949" spans="1:2" x14ac:dyDescent="0.25">
      <c r="A3949" s="62">
        <v>30161507</v>
      </c>
      <c r="B3949" s="63" t="s">
        <v>109</v>
      </c>
    </row>
    <row r="3950" spans="1:2" x14ac:dyDescent="0.25">
      <c r="A3950" s="62">
        <v>30161508</v>
      </c>
      <c r="B3950" s="63" t="s">
        <v>12221</v>
      </c>
    </row>
    <row r="3951" spans="1:2" x14ac:dyDescent="0.25">
      <c r="A3951" s="62">
        <v>30161509</v>
      </c>
      <c r="B3951" s="63" t="s">
        <v>3839</v>
      </c>
    </row>
    <row r="3952" spans="1:2" x14ac:dyDescent="0.25">
      <c r="A3952" s="62">
        <v>30161601</v>
      </c>
      <c r="B3952" s="63" t="s">
        <v>9521</v>
      </c>
    </row>
    <row r="3953" spans="1:2" x14ac:dyDescent="0.25">
      <c r="A3953" s="62">
        <v>30161602</v>
      </c>
      <c r="B3953" s="63" t="s">
        <v>8475</v>
      </c>
    </row>
    <row r="3954" spans="1:2" x14ac:dyDescent="0.25">
      <c r="A3954" s="62">
        <v>30161603</v>
      </c>
      <c r="B3954" s="63" t="s">
        <v>11559</v>
      </c>
    </row>
    <row r="3955" spans="1:2" x14ac:dyDescent="0.25">
      <c r="A3955" s="62">
        <v>30161604</v>
      </c>
      <c r="B3955" s="63" t="s">
        <v>15852</v>
      </c>
    </row>
    <row r="3956" spans="1:2" x14ac:dyDescent="0.25">
      <c r="A3956" s="62">
        <v>30161701</v>
      </c>
      <c r="B3956" s="63" t="s">
        <v>16166</v>
      </c>
    </row>
    <row r="3957" spans="1:2" x14ac:dyDescent="0.25">
      <c r="A3957" s="62">
        <v>30161702</v>
      </c>
      <c r="B3957" s="63" t="s">
        <v>12666</v>
      </c>
    </row>
    <row r="3958" spans="1:2" x14ac:dyDescent="0.25">
      <c r="A3958" s="62">
        <v>30161703</v>
      </c>
      <c r="B3958" s="63" t="s">
        <v>17421</v>
      </c>
    </row>
    <row r="3959" spans="1:2" x14ac:dyDescent="0.25">
      <c r="A3959" s="62">
        <v>30161705</v>
      </c>
      <c r="B3959" s="63" t="s">
        <v>18091</v>
      </c>
    </row>
    <row r="3960" spans="1:2" x14ac:dyDescent="0.25">
      <c r="A3960" s="62">
        <v>30161706</v>
      </c>
      <c r="B3960" s="63" t="s">
        <v>2374</v>
      </c>
    </row>
    <row r="3961" spans="1:2" x14ac:dyDescent="0.25">
      <c r="A3961" s="62">
        <v>30161707</v>
      </c>
      <c r="B3961" s="63" t="s">
        <v>10252</v>
      </c>
    </row>
    <row r="3962" spans="1:2" x14ac:dyDescent="0.25">
      <c r="A3962" s="62">
        <v>30161708</v>
      </c>
      <c r="B3962" s="63" t="s">
        <v>18052</v>
      </c>
    </row>
    <row r="3963" spans="1:2" x14ac:dyDescent="0.25">
      <c r="A3963" s="62">
        <v>30161709</v>
      </c>
      <c r="B3963" s="63" t="s">
        <v>15138</v>
      </c>
    </row>
    <row r="3964" spans="1:2" x14ac:dyDescent="0.25">
      <c r="A3964" s="62">
        <v>30161710</v>
      </c>
      <c r="B3964" s="63" t="s">
        <v>535</v>
      </c>
    </row>
    <row r="3965" spans="1:2" x14ac:dyDescent="0.25">
      <c r="A3965" s="62">
        <v>30161711</v>
      </c>
      <c r="B3965" s="63" t="s">
        <v>296</v>
      </c>
    </row>
    <row r="3966" spans="1:2" x14ac:dyDescent="0.25">
      <c r="A3966" s="62">
        <v>30161712</v>
      </c>
      <c r="B3966" s="63" t="s">
        <v>17897</v>
      </c>
    </row>
    <row r="3967" spans="1:2" x14ac:dyDescent="0.25">
      <c r="A3967" s="62">
        <v>30161713</v>
      </c>
      <c r="B3967" s="63" t="s">
        <v>7784</v>
      </c>
    </row>
    <row r="3968" spans="1:2" x14ac:dyDescent="0.25">
      <c r="A3968" s="62">
        <v>30161714</v>
      </c>
      <c r="B3968" s="63" t="s">
        <v>6088</v>
      </c>
    </row>
    <row r="3969" spans="1:2" x14ac:dyDescent="0.25">
      <c r="A3969" s="62">
        <v>30161715</v>
      </c>
      <c r="B3969" s="63" t="s">
        <v>1421</v>
      </c>
    </row>
    <row r="3970" spans="1:2" x14ac:dyDescent="0.25">
      <c r="A3970" s="62">
        <v>30161716</v>
      </c>
      <c r="B3970" s="63" t="s">
        <v>721</v>
      </c>
    </row>
    <row r="3971" spans="1:2" x14ac:dyDescent="0.25">
      <c r="A3971" s="62">
        <v>30161717</v>
      </c>
      <c r="B3971" s="63" t="s">
        <v>188</v>
      </c>
    </row>
    <row r="3972" spans="1:2" x14ac:dyDescent="0.25">
      <c r="A3972" s="62">
        <v>30161718</v>
      </c>
      <c r="B3972" s="63" t="s">
        <v>245</v>
      </c>
    </row>
    <row r="3973" spans="1:2" x14ac:dyDescent="0.25">
      <c r="A3973" s="62">
        <v>30161719</v>
      </c>
      <c r="B3973" s="63" t="s">
        <v>1767</v>
      </c>
    </row>
    <row r="3974" spans="1:2" x14ac:dyDescent="0.25">
      <c r="A3974" s="62">
        <v>30161801</v>
      </c>
      <c r="B3974" s="63" t="s">
        <v>238</v>
      </c>
    </row>
    <row r="3975" spans="1:2" x14ac:dyDescent="0.25">
      <c r="A3975" s="62">
        <v>30161802</v>
      </c>
      <c r="B3975" s="63" t="s">
        <v>16947</v>
      </c>
    </row>
    <row r="3976" spans="1:2" x14ac:dyDescent="0.25">
      <c r="A3976" s="62">
        <v>30161901</v>
      </c>
      <c r="B3976" s="63" t="s">
        <v>7820</v>
      </c>
    </row>
    <row r="3977" spans="1:2" x14ac:dyDescent="0.25">
      <c r="A3977" s="62">
        <v>30161902</v>
      </c>
      <c r="B3977" s="63" t="s">
        <v>12773</v>
      </c>
    </row>
    <row r="3978" spans="1:2" x14ac:dyDescent="0.25">
      <c r="A3978" s="62">
        <v>30161903</v>
      </c>
      <c r="B3978" s="63" t="s">
        <v>836</v>
      </c>
    </row>
    <row r="3979" spans="1:2" x14ac:dyDescent="0.25">
      <c r="A3979" s="62">
        <v>30161904</v>
      </c>
      <c r="B3979" s="63" t="s">
        <v>528</v>
      </c>
    </row>
    <row r="3980" spans="1:2" x14ac:dyDescent="0.25">
      <c r="A3980" s="62">
        <v>30161905</v>
      </c>
      <c r="B3980" s="63" t="s">
        <v>15204</v>
      </c>
    </row>
    <row r="3981" spans="1:2" x14ac:dyDescent="0.25">
      <c r="A3981" s="62">
        <v>30161906</v>
      </c>
      <c r="B3981" s="63" t="s">
        <v>18750</v>
      </c>
    </row>
    <row r="3982" spans="1:2" x14ac:dyDescent="0.25">
      <c r="A3982" s="62">
        <v>30161907</v>
      </c>
      <c r="B3982" s="63" t="s">
        <v>4334</v>
      </c>
    </row>
    <row r="3983" spans="1:2" x14ac:dyDescent="0.25">
      <c r="A3983" s="62">
        <v>30161908</v>
      </c>
      <c r="B3983" s="63" t="s">
        <v>15546</v>
      </c>
    </row>
    <row r="3984" spans="1:2" x14ac:dyDescent="0.25">
      <c r="A3984" s="62">
        <v>30171501</v>
      </c>
      <c r="B3984" s="63" t="s">
        <v>14237</v>
      </c>
    </row>
    <row r="3985" spans="1:2" x14ac:dyDescent="0.25">
      <c r="A3985" s="62">
        <v>30171502</v>
      </c>
      <c r="B3985" s="63" t="s">
        <v>17865</v>
      </c>
    </row>
    <row r="3986" spans="1:2" x14ac:dyDescent="0.25">
      <c r="A3986" s="62">
        <v>30171503</v>
      </c>
      <c r="B3986" s="63" t="s">
        <v>13889</v>
      </c>
    </row>
    <row r="3987" spans="1:2" x14ac:dyDescent="0.25">
      <c r="A3987" s="62">
        <v>30171504</v>
      </c>
      <c r="B3987" s="63" t="s">
        <v>6977</v>
      </c>
    </row>
    <row r="3988" spans="1:2" x14ac:dyDescent="0.25">
      <c r="A3988" s="62">
        <v>30171505</v>
      </c>
      <c r="B3988" s="63" t="s">
        <v>16419</v>
      </c>
    </row>
    <row r="3989" spans="1:2" x14ac:dyDescent="0.25">
      <c r="A3989" s="62">
        <v>30171506</v>
      </c>
      <c r="B3989" s="63" t="s">
        <v>13427</v>
      </c>
    </row>
    <row r="3990" spans="1:2" x14ac:dyDescent="0.25">
      <c r="A3990" s="62">
        <v>30171507</v>
      </c>
      <c r="B3990" s="63" t="s">
        <v>4544</v>
      </c>
    </row>
    <row r="3991" spans="1:2" x14ac:dyDescent="0.25">
      <c r="A3991" s="62">
        <v>30171508</v>
      </c>
      <c r="B3991" s="63" t="s">
        <v>6064</v>
      </c>
    </row>
    <row r="3992" spans="1:2" x14ac:dyDescent="0.25">
      <c r="A3992" s="62">
        <v>30171509</v>
      </c>
      <c r="B3992" s="63" t="s">
        <v>4199</v>
      </c>
    </row>
    <row r="3993" spans="1:2" x14ac:dyDescent="0.25">
      <c r="A3993" s="62">
        <v>30171510</v>
      </c>
      <c r="B3993" s="63" t="s">
        <v>16072</v>
      </c>
    </row>
    <row r="3994" spans="1:2" x14ac:dyDescent="0.25">
      <c r="A3994" s="62">
        <v>30171511</v>
      </c>
      <c r="B3994" s="63" t="s">
        <v>8820</v>
      </c>
    </row>
    <row r="3995" spans="1:2" x14ac:dyDescent="0.25">
      <c r="A3995" s="62">
        <v>30171512</v>
      </c>
      <c r="B3995" s="63" t="s">
        <v>10291</v>
      </c>
    </row>
    <row r="3996" spans="1:2" x14ac:dyDescent="0.25">
      <c r="A3996" s="62">
        <v>30171513</v>
      </c>
      <c r="B3996" s="63" t="s">
        <v>16001</v>
      </c>
    </row>
    <row r="3997" spans="1:2" x14ac:dyDescent="0.25">
      <c r="A3997" s="62">
        <v>30171514</v>
      </c>
      <c r="B3997" s="63" t="s">
        <v>18602</v>
      </c>
    </row>
    <row r="3998" spans="1:2" x14ac:dyDescent="0.25">
      <c r="A3998" s="62">
        <v>30171604</v>
      </c>
      <c r="B3998" s="63" t="s">
        <v>3254</v>
      </c>
    </row>
    <row r="3999" spans="1:2" x14ac:dyDescent="0.25">
      <c r="A3999" s="62">
        <v>30171605</v>
      </c>
      <c r="B3999" s="63" t="s">
        <v>18511</v>
      </c>
    </row>
    <row r="4000" spans="1:2" x14ac:dyDescent="0.25">
      <c r="A4000" s="62">
        <v>30171606</v>
      </c>
      <c r="B4000" s="63" t="s">
        <v>12416</v>
      </c>
    </row>
    <row r="4001" spans="1:2" x14ac:dyDescent="0.25">
      <c r="A4001" s="62">
        <v>30171607</v>
      </c>
      <c r="B4001" s="63" t="s">
        <v>14418</v>
      </c>
    </row>
    <row r="4002" spans="1:2" x14ac:dyDescent="0.25">
      <c r="A4002" s="62">
        <v>30171608</v>
      </c>
      <c r="B4002" s="63" t="s">
        <v>7141</v>
      </c>
    </row>
    <row r="4003" spans="1:2" x14ac:dyDescent="0.25">
      <c r="A4003" s="62">
        <v>30171609</v>
      </c>
      <c r="B4003" s="63" t="s">
        <v>9318</v>
      </c>
    </row>
    <row r="4004" spans="1:2" x14ac:dyDescent="0.25">
      <c r="A4004" s="62">
        <v>30171610</v>
      </c>
      <c r="B4004" s="63" t="s">
        <v>18496</v>
      </c>
    </row>
    <row r="4005" spans="1:2" x14ac:dyDescent="0.25">
      <c r="A4005" s="62">
        <v>30171611</v>
      </c>
      <c r="B4005" s="63" t="s">
        <v>18087</v>
      </c>
    </row>
    <row r="4006" spans="1:2" x14ac:dyDescent="0.25">
      <c r="A4006" s="62">
        <v>30171612</v>
      </c>
      <c r="B4006" s="63" t="s">
        <v>5307</v>
      </c>
    </row>
    <row r="4007" spans="1:2" x14ac:dyDescent="0.25">
      <c r="A4007" s="62">
        <v>30171613</v>
      </c>
      <c r="B4007" s="63" t="s">
        <v>6272</v>
      </c>
    </row>
    <row r="4008" spans="1:2" x14ac:dyDescent="0.25">
      <c r="A4008" s="62">
        <v>30171614</v>
      </c>
      <c r="B4008" s="63" t="s">
        <v>14950</v>
      </c>
    </row>
    <row r="4009" spans="1:2" x14ac:dyDescent="0.25">
      <c r="A4009" s="62">
        <v>30171615</v>
      </c>
      <c r="B4009" s="63" t="s">
        <v>14256</v>
      </c>
    </row>
    <row r="4010" spans="1:2" x14ac:dyDescent="0.25">
      <c r="A4010" s="62">
        <v>30171701</v>
      </c>
      <c r="B4010" s="63" t="s">
        <v>14278</v>
      </c>
    </row>
    <row r="4011" spans="1:2" x14ac:dyDescent="0.25">
      <c r="A4011" s="62">
        <v>30171703</v>
      </c>
      <c r="B4011" s="63" t="s">
        <v>12780</v>
      </c>
    </row>
    <row r="4012" spans="1:2" x14ac:dyDescent="0.25">
      <c r="A4012" s="62">
        <v>30171704</v>
      </c>
      <c r="B4012" s="63" t="s">
        <v>9446</v>
      </c>
    </row>
    <row r="4013" spans="1:2" x14ac:dyDescent="0.25">
      <c r="A4013" s="62">
        <v>30171705</v>
      </c>
      <c r="B4013" s="63" t="s">
        <v>15995</v>
      </c>
    </row>
    <row r="4014" spans="1:2" x14ac:dyDescent="0.25">
      <c r="A4014" s="62">
        <v>30171706</v>
      </c>
      <c r="B4014" s="63" t="s">
        <v>14363</v>
      </c>
    </row>
    <row r="4015" spans="1:2" x14ac:dyDescent="0.25">
      <c r="A4015" s="62">
        <v>30171707</v>
      </c>
      <c r="B4015" s="63" t="s">
        <v>11831</v>
      </c>
    </row>
    <row r="4016" spans="1:2" x14ac:dyDescent="0.25">
      <c r="A4016" s="62">
        <v>30171708</v>
      </c>
      <c r="B4016" s="63" t="s">
        <v>8215</v>
      </c>
    </row>
    <row r="4017" spans="1:2" x14ac:dyDescent="0.25">
      <c r="A4017" s="62">
        <v>30171709</v>
      </c>
      <c r="B4017" s="63" t="s">
        <v>15456</v>
      </c>
    </row>
    <row r="4018" spans="1:2" x14ac:dyDescent="0.25">
      <c r="A4018" s="62">
        <v>30171801</v>
      </c>
      <c r="B4018" s="63" t="s">
        <v>8842</v>
      </c>
    </row>
    <row r="4019" spans="1:2" x14ac:dyDescent="0.25">
      <c r="A4019" s="62">
        <v>30171802</v>
      </c>
      <c r="B4019" s="63" t="s">
        <v>9772</v>
      </c>
    </row>
    <row r="4020" spans="1:2" x14ac:dyDescent="0.25">
      <c r="A4020" s="62">
        <v>30171803</v>
      </c>
      <c r="B4020" s="63" t="s">
        <v>9184</v>
      </c>
    </row>
    <row r="4021" spans="1:2" x14ac:dyDescent="0.25">
      <c r="A4021" s="62">
        <v>30171901</v>
      </c>
      <c r="B4021" s="63" t="s">
        <v>6021</v>
      </c>
    </row>
    <row r="4022" spans="1:2" x14ac:dyDescent="0.25">
      <c r="A4022" s="62">
        <v>30171902</v>
      </c>
      <c r="B4022" s="63" t="s">
        <v>860</v>
      </c>
    </row>
    <row r="4023" spans="1:2" x14ac:dyDescent="0.25">
      <c r="A4023" s="62">
        <v>30171903</v>
      </c>
      <c r="B4023" s="63" t="s">
        <v>12961</v>
      </c>
    </row>
    <row r="4024" spans="1:2" x14ac:dyDescent="0.25">
      <c r="A4024" s="62">
        <v>30171904</v>
      </c>
      <c r="B4024" s="63" t="s">
        <v>1827</v>
      </c>
    </row>
    <row r="4025" spans="1:2" x14ac:dyDescent="0.25">
      <c r="A4025" s="62">
        <v>30171905</v>
      </c>
      <c r="B4025" s="63" t="s">
        <v>13242</v>
      </c>
    </row>
    <row r="4026" spans="1:2" x14ac:dyDescent="0.25">
      <c r="A4026" s="62">
        <v>30171906</v>
      </c>
      <c r="B4026" s="63" t="s">
        <v>10310</v>
      </c>
    </row>
    <row r="4027" spans="1:2" x14ac:dyDescent="0.25">
      <c r="A4027" s="62">
        <v>30172001</v>
      </c>
      <c r="B4027" s="63" t="s">
        <v>4928</v>
      </c>
    </row>
    <row r="4028" spans="1:2" x14ac:dyDescent="0.25">
      <c r="A4028" s="62">
        <v>30172002</v>
      </c>
      <c r="B4028" s="63" t="s">
        <v>17972</v>
      </c>
    </row>
    <row r="4029" spans="1:2" x14ac:dyDescent="0.25">
      <c r="A4029" s="62">
        <v>30181501</v>
      </c>
      <c r="B4029" s="63" t="s">
        <v>534</v>
      </c>
    </row>
    <row r="4030" spans="1:2" x14ac:dyDescent="0.25">
      <c r="A4030" s="62">
        <v>30181502</v>
      </c>
      <c r="B4030" s="63" t="s">
        <v>15218</v>
      </c>
    </row>
    <row r="4031" spans="1:2" x14ac:dyDescent="0.25">
      <c r="A4031" s="62">
        <v>30181503</v>
      </c>
      <c r="B4031" s="63" t="s">
        <v>10580</v>
      </c>
    </row>
    <row r="4032" spans="1:2" x14ac:dyDescent="0.25">
      <c r="A4032" s="62">
        <v>30181504</v>
      </c>
      <c r="B4032" s="63" t="s">
        <v>4058</v>
      </c>
    </row>
    <row r="4033" spans="1:2" x14ac:dyDescent="0.25">
      <c r="A4033" s="62">
        <v>30181505</v>
      </c>
      <c r="B4033" s="63" t="s">
        <v>16695</v>
      </c>
    </row>
    <row r="4034" spans="1:2" x14ac:dyDescent="0.25">
      <c r="A4034" s="62">
        <v>30181506</v>
      </c>
      <c r="B4034" s="63" t="s">
        <v>5407</v>
      </c>
    </row>
    <row r="4035" spans="1:2" x14ac:dyDescent="0.25">
      <c r="A4035" s="62">
        <v>30181507</v>
      </c>
      <c r="B4035" s="63" t="s">
        <v>6995</v>
      </c>
    </row>
    <row r="4036" spans="1:2" x14ac:dyDescent="0.25">
      <c r="A4036" s="62">
        <v>30181508</v>
      </c>
      <c r="B4036" s="63" t="s">
        <v>15192</v>
      </c>
    </row>
    <row r="4037" spans="1:2" x14ac:dyDescent="0.25">
      <c r="A4037" s="62">
        <v>30181509</v>
      </c>
      <c r="B4037" s="63" t="s">
        <v>5626</v>
      </c>
    </row>
    <row r="4038" spans="1:2" x14ac:dyDescent="0.25">
      <c r="A4038" s="62">
        <v>30181510</v>
      </c>
      <c r="B4038" s="63" t="s">
        <v>15706</v>
      </c>
    </row>
    <row r="4039" spans="1:2" x14ac:dyDescent="0.25">
      <c r="A4039" s="62">
        <v>30181511</v>
      </c>
      <c r="B4039" s="63" t="s">
        <v>16695</v>
      </c>
    </row>
    <row r="4040" spans="1:2" x14ac:dyDescent="0.25">
      <c r="A4040" s="62">
        <v>30181512</v>
      </c>
      <c r="B4040" s="63" t="s">
        <v>17062</v>
      </c>
    </row>
    <row r="4041" spans="1:2" x14ac:dyDescent="0.25">
      <c r="A4041" s="62">
        <v>30181513</v>
      </c>
      <c r="B4041" s="63" t="s">
        <v>3881</v>
      </c>
    </row>
    <row r="4042" spans="1:2" x14ac:dyDescent="0.25">
      <c r="A4042" s="62">
        <v>30181514</v>
      </c>
      <c r="B4042" s="63" t="s">
        <v>6408</v>
      </c>
    </row>
    <row r="4043" spans="1:2" x14ac:dyDescent="0.25">
      <c r="A4043" s="62">
        <v>30181515</v>
      </c>
      <c r="B4043" s="63" t="s">
        <v>4424</v>
      </c>
    </row>
    <row r="4044" spans="1:2" x14ac:dyDescent="0.25">
      <c r="A4044" s="62">
        <v>30191501</v>
      </c>
      <c r="B4044" s="63" t="s">
        <v>4334</v>
      </c>
    </row>
    <row r="4045" spans="1:2" x14ac:dyDescent="0.25">
      <c r="A4045" s="62">
        <v>30191502</v>
      </c>
      <c r="B4045" s="63" t="s">
        <v>4626</v>
      </c>
    </row>
    <row r="4046" spans="1:2" x14ac:dyDescent="0.25">
      <c r="A4046" s="62">
        <v>30191505</v>
      </c>
      <c r="B4046" s="63" t="s">
        <v>7062</v>
      </c>
    </row>
    <row r="4047" spans="1:2" x14ac:dyDescent="0.25">
      <c r="A4047" s="62">
        <v>30191601</v>
      </c>
      <c r="B4047" s="63" t="s">
        <v>17560</v>
      </c>
    </row>
    <row r="4048" spans="1:2" x14ac:dyDescent="0.25">
      <c r="A4048" s="62">
        <v>30191602</v>
      </c>
      <c r="B4048" s="63" t="s">
        <v>4474</v>
      </c>
    </row>
    <row r="4049" spans="1:2" x14ac:dyDescent="0.25">
      <c r="A4049" s="62">
        <v>30191603</v>
      </c>
      <c r="B4049" s="63" t="s">
        <v>8870</v>
      </c>
    </row>
    <row r="4050" spans="1:2" x14ac:dyDescent="0.25">
      <c r="A4050" s="62">
        <v>30201501</v>
      </c>
      <c r="B4050" s="63" t="s">
        <v>18327</v>
      </c>
    </row>
    <row r="4051" spans="1:2" x14ac:dyDescent="0.25">
      <c r="A4051" s="62">
        <v>30201502</v>
      </c>
      <c r="B4051" s="63" t="s">
        <v>7038</v>
      </c>
    </row>
    <row r="4052" spans="1:2" x14ac:dyDescent="0.25">
      <c r="A4052" s="62">
        <v>30201601</v>
      </c>
      <c r="B4052" s="63" t="s">
        <v>2061</v>
      </c>
    </row>
    <row r="4053" spans="1:2" x14ac:dyDescent="0.25">
      <c r="A4053" s="62">
        <v>30201602</v>
      </c>
      <c r="B4053" s="63" t="s">
        <v>15092</v>
      </c>
    </row>
    <row r="4054" spans="1:2" x14ac:dyDescent="0.25">
      <c r="A4054" s="62">
        <v>30201603</v>
      </c>
      <c r="B4054" s="63" t="s">
        <v>6804</v>
      </c>
    </row>
    <row r="4055" spans="1:2" x14ac:dyDescent="0.25">
      <c r="A4055" s="62">
        <v>30201604</v>
      </c>
      <c r="B4055" s="63" t="s">
        <v>17589</v>
      </c>
    </row>
    <row r="4056" spans="1:2" x14ac:dyDescent="0.25">
      <c r="A4056" s="62">
        <v>30201605</v>
      </c>
      <c r="B4056" s="63" t="s">
        <v>7597</v>
      </c>
    </row>
    <row r="4057" spans="1:2" x14ac:dyDescent="0.25">
      <c r="A4057" s="62">
        <v>30201606</v>
      </c>
      <c r="B4057" s="63" t="s">
        <v>11100</v>
      </c>
    </row>
    <row r="4058" spans="1:2" x14ac:dyDescent="0.25">
      <c r="A4058" s="62">
        <v>30201701</v>
      </c>
      <c r="B4058" s="63" t="s">
        <v>13078</v>
      </c>
    </row>
    <row r="4059" spans="1:2" x14ac:dyDescent="0.25">
      <c r="A4059" s="62">
        <v>30201702</v>
      </c>
      <c r="B4059" s="63" t="s">
        <v>12854</v>
      </c>
    </row>
    <row r="4060" spans="1:2" x14ac:dyDescent="0.25">
      <c r="A4060" s="62">
        <v>30201703</v>
      </c>
      <c r="B4060" s="63" t="s">
        <v>2549</v>
      </c>
    </row>
    <row r="4061" spans="1:2" x14ac:dyDescent="0.25">
      <c r="A4061" s="62">
        <v>30201704</v>
      </c>
      <c r="B4061" s="63" t="s">
        <v>4025</v>
      </c>
    </row>
    <row r="4062" spans="1:2" x14ac:dyDescent="0.25">
      <c r="A4062" s="62">
        <v>30201705</v>
      </c>
      <c r="B4062" s="63" t="s">
        <v>347</v>
      </c>
    </row>
    <row r="4063" spans="1:2" x14ac:dyDescent="0.25">
      <c r="A4063" s="62">
        <v>30201706</v>
      </c>
      <c r="B4063" s="63" t="s">
        <v>15597</v>
      </c>
    </row>
    <row r="4064" spans="1:2" x14ac:dyDescent="0.25">
      <c r="A4064" s="62">
        <v>30201707</v>
      </c>
      <c r="B4064" s="63" t="s">
        <v>4076</v>
      </c>
    </row>
    <row r="4065" spans="1:2" x14ac:dyDescent="0.25">
      <c r="A4065" s="62">
        <v>30201708</v>
      </c>
      <c r="B4065" s="63" t="s">
        <v>12074</v>
      </c>
    </row>
    <row r="4066" spans="1:2" x14ac:dyDescent="0.25">
      <c r="A4066" s="62">
        <v>30201710</v>
      </c>
      <c r="B4066" s="63" t="s">
        <v>12668</v>
      </c>
    </row>
    <row r="4067" spans="1:2" x14ac:dyDescent="0.25">
      <c r="A4067" s="62">
        <v>30201711</v>
      </c>
      <c r="B4067" s="63" t="s">
        <v>17531</v>
      </c>
    </row>
    <row r="4068" spans="1:2" x14ac:dyDescent="0.25">
      <c r="A4068" s="62">
        <v>30201712</v>
      </c>
      <c r="B4068" s="63" t="s">
        <v>1686</v>
      </c>
    </row>
    <row r="4069" spans="1:2" x14ac:dyDescent="0.25">
      <c r="A4069" s="62">
        <v>30201801</v>
      </c>
      <c r="B4069" s="63" t="s">
        <v>17686</v>
      </c>
    </row>
    <row r="4070" spans="1:2" x14ac:dyDescent="0.25">
      <c r="A4070" s="62">
        <v>30201802</v>
      </c>
      <c r="B4070" s="63" t="s">
        <v>15</v>
      </c>
    </row>
    <row r="4071" spans="1:2" x14ac:dyDescent="0.25">
      <c r="A4071" s="62">
        <v>30201803</v>
      </c>
      <c r="B4071" s="63" t="s">
        <v>8739</v>
      </c>
    </row>
    <row r="4072" spans="1:2" x14ac:dyDescent="0.25">
      <c r="A4072" s="62">
        <v>30201901</v>
      </c>
      <c r="B4072" s="63" t="s">
        <v>3432</v>
      </c>
    </row>
    <row r="4073" spans="1:2" x14ac:dyDescent="0.25">
      <c r="A4073" s="62">
        <v>30201902</v>
      </c>
      <c r="B4073" s="63" t="s">
        <v>14974</v>
      </c>
    </row>
    <row r="4074" spans="1:2" x14ac:dyDescent="0.25">
      <c r="A4074" s="62">
        <v>30201903</v>
      </c>
      <c r="B4074" s="63" t="s">
        <v>2870</v>
      </c>
    </row>
    <row r="4075" spans="1:2" x14ac:dyDescent="0.25">
      <c r="A4075" s="62">
        <v>30201904</v>
      </c>
      <c r="B4075" s="63" t="s">
        <v>18589</v>
      </c>
    </row>
    <row r="4076" spans="1:2" x14ac:dyDescent="0.25">
      <c r="A4076" s="62">
        <v>30221001</v>
      </c>
      <c r="B4076" s="63" t="s">
        <v>6468</v>
      </c>
    </row>
    <row r="4077" spans="1:2" x14ac:dyDescent="0.25">
      <c r="A4077" s="62">
        <v>30221002</v>
      </c>
      <c r="B4077" s="63" t="s">
        <v>9775</v>
      </c>
    </row>
    <row r="4078" spans="1:2" x14ac:dyDescent="0.25">
      <c r="A4078" s="62">
        <v>30221003</v>
      </c>
      <c r="B4078" s="63" t="s">
        <v>7108</v>
      </c>
    </row>
    <row r="4079" spans="1:2" x14ac:dyDescent="0.25">
      <c r="A4079" s="62">
        <v>30221004</v>
      </c>
      <c r="B4079" s="63" t="s">
        <v>14622</v>
      </c>
    </row>
    <row r="4080" spans="1:2" x14ac:dyDescent="0.25">
      <c r="A4080" s="62">
        <v>30221005</v>
      </c>
      <c r="B4080" s="63" t="s">
        <v>17167</v>
      </c>
    </row>
    <row r="4081" spans="1:2" x14ac:dyDescent="0.25">
      <c r="A4081" s="62">
        <v>30221006</v>
      </c>
      <c r="B4081" s="63" t="s">
        <v>16412</v>
      </c>
    </row>
    <row r="4082" spans="1:2" x14ac:dyDescent="0.25">
      <c r="A4082" s="62">
        <v>30221007</v>
      </c>
      <c r="B4082" s="63" t="s">
        <v>4277</v>
      </c>
    </row>
    <row r="4083" spans="1:2" x14ac:dyDescent="0.25">
      <c r="A4083" s="62">
        <v>30221009</v>
      </c>
      <c r="B4083" s="63" t="s">
        <v>16062</v>
      </c>
    </row>
    <row r="4084" spans="1:2" x14ac:dyDescent="0.25">
      <c r="A4084" s="62">
        <v>30221010</v>
      </c>
      <c r="B4084" s="63" t="s">
        <v>1559</v>
      </c>
    </row>
    <row r="4085" spans="1:2" x14ac:dyDescent="0.25">
      <c r="A4085" s="62">
        <v>30221011</v>
      </c>
      <c r="B4085" s="63" t="s">
        <v>7612</v>
      </c>
    </row>
    <row r="4086" spans="1:2" x14ac:dyDescent="0.25">
      <c r="A4086" s="62">
        <v>30221012</v>
      </c>
      <c r="B4086" s="63" t="s">
        <v>17344</v>
      </c>
    </row>
    <row r="4087" spans="1:2" x14ac:dyDescent="0.25">
      <c r="A4087" s="62">
        <v>30221013</v>
      </c>
      <c r="B4087" s="63" t="s">
        <v>2450</v>
      </c>
    </row>
    <row r="4088" spans="1:2" x14ac:dyDescent="0.25">
      <c r="A4088" s="62">
        <v>30221014</v>
      </c>
      <c r="B4088" s="63" t="s">
        <v>2970</v>
      </c>
    </row>
    <row r="4089" spans="1:2" x14ac:dyDescent="0.25">
      <c r="A4089" s="62">
        <v>30222001</v>
      </c>
      <c r="B4089" s="63" t="s">
        <v>13813</v>
      </c>
    </row>
    <row r="4090" spans="1:2" x14ac:dyDescent="0.25">
      <c r="A4090" s="62">
        <v>30222002</v>
      </c>
      <c r="B4090" s="63" t="s">
        <v>1102</v>
      </c>
    </row>
    <row r="4091" spans="1:2" x14ac:dyDescent="0.25">
      <c r="A4091" s="62">
        <v>30222003</v>
      </c>
      <c r="B4091" s="63" t="s">
        <v>2187</v>
      </c>
    </row>
    <row r="4092" spans="1:2" x14ac:dyDescent="0.25">
      <c r="A4092" s="62">
        <v>30222004</v>
      </c>
      <c r="B4092" s="63" t="s">
        <v>7192</v>
      </c>
    </row>
    <row r="4093" spans="1:2" x14ac:dyDescent="0.25">
      <c r="A4093" s="62">
        <v>30222005</v>
      </c>
      <c r="B4093" s="63" t="s">
        <v>10552</v>
      </c>
    </row>
    <row r="4094" spans="1:2" x14ac:dyDescent="0.25">
      <c r="A4094" s="62">
        <v>30222006</v>
      </c>
      <c r="B4094" s="63" t="s">
        <v>1744</v>
      </c>
    </row>
    <row r="4095" spans="1:2" x14ac:dyDescent="0.25">
      <c r="A4095" s="62">
        <v>30222007</v>
      </c>
      <c r="B4095" s="63" t="s">
        <v>10495</v>
      </c>
    </row>
    <row r="4096" spans="1:2" x14ac:dyDescent="0.25">
      <c r="A4096" s="62">
        <v>30222008</v>
      </c>
      <c r="B4096" s="63" t="s">
        <v>7616</v>
      </c>
    </row>
    <row r="4097" spans="1:2" x14ac:dyDescent="0.25">
      <c r="A4097" s="62">
        <v>30222009</v>
      </c>
      <c r="B4097" s="63" t="s">
        <v>9872</v>
      </c>
    </row>
    <row r="4098" spans="1:2" x14ac:dyDescent="0.25">
      <c r="A4098" s="62">
        <v>30222010</v>
      </c>
      <c r="B4098" s="63" t="s">
        <v>3470</v>
      </c>
    </row>
    <row r="4099" spans="1:2" x14ac:dyDescent="0.25">
      <c r="A4099" s="62">
        <v>30222011</v>
      </c>
      <c r="B4099" s="63" t="s">
        <v>5698</v>
      </c>
    </row>
    <row r="4100" spans="1:2" x14ac:dyDescent="0.25">
      <c r="A4100" s="62">
        <v>30222012</v>
      </c>
      <c r="B4100" s="63" t="s">
        <v>10510</v>
      </c>
    </row>
    <row r="4101" spans="1:2" x14ac:dyDescent="0.25">
      <c r="A4101" s="62">
        <v>30222013</v>
      </c>
      <c r="B4101" s="63" t="s">
        <v>12774</v>
      </c>
    </row>
    <row r="4102" spans="1:2" x14ac:dyDescent="0.25">
      <c r="A4102" s="62">
        <v>30222014</v>
      </c>
      <c r="B4102" s="63" t="s">
        <v>7571</v>
      </c>
    </row>
    <row r="4103" spans="1:2" x14ac:dyDescent="0.25">
      <c r="A4103" s="62">
        <v>30222015</v>
      </c>
      <c r="B4103" s="63" t="s">
        <v>2424</v>
      </c>
    </row>
    <row r="4104" spans="1:2" x14ac:dyDescent="0.25">
      <c r="A4104" s="62">
        <v>30222016</v>
      </c>
      <c r="B4104" s="63" t="s">
        <v>2179</v>
      </c>
    </row>
    <row r="4105" spans="1:2" x14ac:dyDescent="0.25">
      <c r="A4105" s="62">
        <v>30222017</v>
      </c>
      <c r="B4105" s="63" t="s">
        <v>16571</v>
      </c>
    </row>
    <row r="4106" spans="1:2" x14ac:dyDescent="0.25">
      <c r="A4106" s="62">
        <v>30222018</v>
      </c>
      <c r="B4106" s="63" t="s">
        <v>17978</v>
      </c>
    </row>
    <row r="4107" spans="1:2" x14ac:dyDescent="0.25">
      <c r="A4107" s="62">
        <v>30222019</v>
      </c>
      <c r="B4107" s="63" t="s">
        <v>12456</v>
      </c>
    </row>
    <row r="4108" spans="1:2" x14ac:dyDescent="0.25">
      <c r="A4108" s="62">
        <v>30222020</v>
      </c>
      <c r="B4108" s="63" t="s">
        <v>645</v>
      </c>
    </row>
    <row r="4109" spans="1:2" x14ac:dyDescent="0.25">
      <c r="A4109" s="62">
        <v>30222021</v>
      </c>
      <c r="B4109" s="63" t="s">
        <v>16281</v>
      </c>
    </row>
    <row r="4110" spans="1:2" x14ac:dyDescent="0.25">
      <c r="A4110" s="62">
        <v>30222022</v>
      </c>
      <c r="B4110" s="63" t="s">
        <v>8791</v>
      </c>
    </row>
    <row r="4111" spans="1:2" x14ac:dyDescent="0.25">
      <c r="A4111" s="62">
        <v>30222023</v>
      </c>
      <c r="B4111" s="63" t="s">
        <v>18571</v>
      </c>
    </row>
    <row r="4112" spans="1:2" x14ac:dyDescent="0.25">
      <c r="A4112" s="62">
        <v>30222024</v>
      </c>
      <c r="B4112" s="63" t="s">
        <v>6079</v>
      </c>
    </row>
    <row r="4113" spans="1:2" x14ac:dyDescent="0.25">
      <c r="A4113" s="62">
        <v>30222025</v>
      </c>
      <c r="B4113" s="63" t="s">
        <v>397</v>
      </c>
    </row>
    <row r="4114" spans="1:2" x14ac:dyDescent="0.25">
      <c r="A4114" s="62">
        <v>30222026</v>
      </c>
      <c r="B4114" s="63" t="s">
        <v>1204</v>
      </c>
    </row>
    <row r="4115" spans="1:2" x14ac:dyDescent="0.25">
      <c r="A4115" s="62">
        <v>30222027</v>
      </c>
      <c r="B4115" s="63" t="s">
        <v>13527</v>
      </c>
    </row>
    <row r="4116" spans="1:2" x14ac:dyDescent="0.25">
      <c r="A4116" s="62">
        <v>30222028</v>
      </c>
      <c r="B4116" s="63" t="s">
        <v>7899</v>
      </c>
    </row>
    <row r="4117" spans="1:2" x14ac:dyDescent="0.25">
      <c r="A4117" s="62">
        <v>30222029</v>
      </c>
      <c r="B4117" s="63" t="s">
        <v>7888</v>
      </c>
    </row>
    <row r="4118" spans="1:2" x14ac:dyDescent="0.25">
      <c r="A4118" s="62">
        <v>30222030</v>
      </c>
      <c r="B4118" s="63" t="s">
        <v>16021</v>
      </c>
    </row>
    <row r="4119" spans="1:2" x14ac:dyDescent="0.25">
      <c r="A4119" s="62">
        <v>30222031</v>
      </c>
      <c r="B4119" s="63" t="s">
        <v>6319</v>
      </c>
    </row>
    <row r="4120" spans="1:2" x14ac:dyDescent="0.25">
      <c r="A4120" s="62">
        <v>30222032</v>
      </c>
      <c r="B4120" s="63" t="s">
        <v>18372</v>
      </c>
    </row>
    <row r="4121" spans="1:2" x14ac:dyDescent="0.25">
      <c r="A4121" s="62">
        <v>30222033</v>
      </c>
      <c r="B4121" s="63" t="s">
        <v>4452</v>
      </c>
    </row>
    <row r="4122" spans="1:2" x14ac:dyDescent="0.25">
      <c r="A4122" s="62">
        <v>30222034</v>
      </c>
      <c r="B4122" s="63" t="s">
        <v>18011</v>
      </c>
    </row>
    <row r="4123" spans="1:2" x14ac:dyDescent="0.25">
      <c r="A4123" s="62">
        <v>30222035</v>
      </c>
      <c r="B4123" s="63" t="s">
        <v>11522</v>
      </c>
    </row>
    <row r="4124" spans="1:2" x14ac:dyDescent="0.25">
      <c r="A4124" s="62">
        <v>30222036</v>
      </c>
      <c r="B4124" s="63" t="s">
        <v>12670</v>
      </c>
    </row>
    <row r="4125" spans="1:2" x14ac:dyDescent="0.25">
      <c r="A4125" s="62">
        <v>30222037</v>
      </c>
      <c r="B4125" s="63" t="s">
        <v>17704</v>
      </c>
    </row>
    <row r="4126" spans="1:2" x14ac:dyDescent="0.25">
      <c r="A4126" s="62">
        <v>30222038</v>
      </c>
      <c r="B4126" s="63" t="s">
        <v>7581</v>
      </c>
    </row>
    <row r="4127" spans="1:2" x14ac:dyDescent="0.25">
      <c r="A4127" s="62">
        <v>30222039</v>
      </c>
      <c r="B4127" s="63" t="s">
        <v>897</v>
      </c>
    </row>
    <row r="4128" spans="1:2" x14ac:dyDescent="0.25">
      <c r="A4128" s="62">
        <v>30222040</v>
      </c>
      <c r="B4128" s="63" t="s">
        <v>1780</v>
      </c>
    </row>
    <row r="4129" spans="1:2" x14ac:dyDescent="0.25">
      <c r="A4129" s="62">
        <v>30222041</v>
      </c>
      <c r="B4129" s="63" t="s">
        <v>4445</v>
      </c>
    </row>
    <row r="4130" spans="1:2" x14ac:dyDescent="0.25">
      <c r="A4130" s="62">
        <v>30222042</v>
      </c>
      <c r="B4130" s="63" t="s">
        <v>14260</v>
      </c>
    </row>
    <row r="4131" spans="1:2" x14ac:dyDescent="0.25">
      <c r="A4131" s="62">
        <v>30222043</v>
      </c>
      <c r="B4131" s="63" t="s">
        <v>14268</v>
      </c>
    </row>
    <row r="4132" spans="1:2" x14ac:dyDescent="0.25">
      <c r="A4132" s="62">
        <v>30222044</v>
      </c>
      <c r="B4132" s="63" t="s">
        <v>9826</v>
      </c>
    </row>
    <row r="4133" spans="1:2" x14ac:dyDescent="0.25">
      <c r="A4133" s="62">
        <v>30222045</v>
      </c>
      <c r="B4133" s="63" t="s">
        <v>4572</v>
      </c>
    </row>
    <row r="4134" spans="1:2" x14ac:dyDescent="0.25">
      <c r="A4134" s="62">
        <v>30222046</v>
      </c>
      <c r="B4134" s="63" t="s">
        <v>17743</v>
      </c>
    </row>
    <row r="4135" spans="1:2" x14ac:dyDescent="0.25">
      <c r="A4135" s="62">
        <v>30222047</v>
      </c>
      <c r="B4135" s="63" t="s">
        <v>3110</v>
      </c>
    </row>
    <row r="4136" spans="1:2" x14ac:dyDescent="0.25">
      <c r="A4136" s="62">
        <v>30222048</v>
      </c>
      <c r="B4136" s="63" t="s">
        <v>16570</v>
      </c>
    </row>
    <row r="4137" spans="1:2" x14ac:dyDescent="0.25">
      <c r="A4137" s="62">
        <v>30222049</v>
      </c>
      <c r="B4137" s="63" t="s">
        <v>18543</v>
      </c>
    </row>
    <row r="4138" spans="1:2" x14ac:dyDescent="0.25">
      <c r="A4138" s="62">
        <v>30222050</v>
      </c>
      <c r="B4138" s="63" t="s">
        <v>556</v>
      </c>
    </row>
    <row r="4139" spans="1:2" x14ac:dyDescent="0.25">
      <c r="A4139" s="62">
        <v>30222051</v>
      </c>
      <c r="B4139" s="63" t="s">
        <v>14328</v>
      </c>
    </row>
    <row r="4140" spans="1:2" x14ac:dyDescent="0.25">
      <c r="A4140" s="62">
        <v>30222052</v>
      </c>
      <c r="B4140" s="63" t="s">
        <v>11740</v>
      </c>
    </row>
    <row r="4141" spans="1:2" x14ac:dyDescent="0.25">
      <c r="A4141" s="62">
        <v>30222053</v>
      </c>
      <c r="B4141" s="63" t="s">
        <v>10676</v>
      </c>
    </row>
    <row r="4142" spans="1:2" x14ac:dyDescent="0.25">
      <c r="A4142" s="62">
        <v>30222054</v>
      </c>
      <c r="B4142" s="63" t="s">
        <v>10669</v>
      </c>
    </row>
    <row r="4143" spans="1:2" x14ac:dyDescent="0.25">
      <c r="A4143" s="62">
        <v>30222055</v>
      </c>
      <c r="B4143" s="63" t="s">
        <v>14046</v>
      </c>
    </row>
    <row r="4144" spans="1:2" x14ac:dyDescent="0.25">
      <c r="A4144" s="62">
        <v>30222056</v>
      </c>
      <c r="B4144" s="63" t="s">
        <v>14713</v>
      </c>
    </row>
    <row r="4145" spans="1:2" x14ac:dyDescent="0.25">
      <c r="A4145" s="62">
        <v>30222057</v>
      </c>
      <c r="B4145" s="63" t="s">
        <v>10171</v>
      </c>
    </row>
    <row r="4146" spans="1:2" x14ac:dyDescent="0.25">
      <c r="A4146" s="62">
        <v>30222058</v>
      </c>
      <c r="B4146" s="63" t="s">
        <v>12510</v>
      </c>
    </row>
    <row r="4147" spans="1:2" x14ac:dyDescent="0.25">
      <c r="A4147" s="62">
        <v>30222059</v>
      </c>
      <c r="B4147" s="63" t="s">
        <v>5071</v>
      </c>
    </row>
    <row r="4148" spans="1:2" x14ac:dyDescent="0.25">
      <c r="A4148" s="62">
        <v>30222060</v>
      </c>
      <c r="B4148" s="63" t="s">
        <v>15012</v>
      </c>
    </row>
    <row r="4149" spans="1:2" x14ac:dyDescent="0.25">
      <c r="A4149" s="62">
        <v>30222061</v>
      </c>
      <c r="B4149" s="63" t="s">
        <v>18670</v>
      </c>
    </row>
    <row r="4150" spans="1:2" x14ac:dyDescent="0.25">
      <c r="A4150" s="62">
        <v>30222063</v>
      </c>
      <c r="B4150" s="63" t="s">
        <v>5907</v>
      </c>
    </row>
    <row r="4151" spans="1:2" x14ac:dyDescent="0.25">
      <c r="A4151" s="62">
        <v>30222101</v>
      </c>
      <c r="B4151" s="63" t="s">
        <v>10630</v>
      </c>
    </row>
    <row r="4152" spans="1:2" x14ac:dyDescent="0.25">
      <c r="A4152" s="62">
        <v>30222102</v>
      </c>
      <c r="B4152" s="63" t="s">
        <v>819</v>
      </c>
    </row>
    <row r="4153" spans="1:2" x14ac:dyDescent="0.25">
      <c r="A4153" s="62">
        <v>30222103</v>
      </c>
      <c r="B4153" s="63" t="s">
        <v>454</v>
      </c>
    </row>
    <row r="4154" spans="1:2" x14ac:dyDescent="0.25">
      <c r="A4154" s="62">
        <v>30222104</v>
      </c>
      <c r="B4154" s="63" t="s">
        <v>3364</v>
      </c>
    </row>
    <row r="4155" spans="1:2" x14ac:dyDescent="0.25">
      <c r="A4155" s="62">
        <v>30222105</v>
      </c>
      <c r="B4155" s="63" t="s">
        <v>15318</v>
      </c>
    </row>
    <row r="4156" spans="1:2" x14ac:dyDescent="0.25">
      <c r="A4156" s="62">
        <v>30222106</v>
      </c>
      <c r="B4156" s="63" t="s">
        <v>12863</v>
      </c>
    </row>
    <row r="4157" spans="1:2" x14ac:dyDescent="0.25">
      <c r="A4157" s="62">
        <v>30222107</v>
      </c>
      <c r="B4157" s="63" t="s">
        <v>6460</v>
      </c>
    </row>
    <row r="4158" spans="1:2" x14ac:dyDescent="0.25">
      <c r="A4158" s="62">
        <v>30222108</v>
      </c>
      <c r="B4158" s="63" t="s">
        <v>5856</v>
      </c>
    </row>
    <row r="4159" spans="1:2" x14ac:dyDescent="0.25">
      <c r="A4159" s="62">
        <v>30222109</v>
      </c>
      <c r="B4159" s="63" t="s">
        <v>7098</v>
      </c>
    </row>
    <row r="4160" spans="1:2" x14ac:dyDescent="0.25">
      <c r="A4160" s="62">
        <v>30222110</v>
      </c>
      <c r="B4160" s="63" t="s">
        <v>9877</v>
      </c>
    </row>
    <row r="4161" spans="1:2" x14ac:dyDescent="0.25">
      <c r="A4161" s="62">
        <v>30222111</v>
      </c>
      <c r="B4161" s="63" t="s">
        <v>15407</v>
      </c>
    </row>
    <row r="4162" spans="1:2" x14ac:dyDescent="0.25">
      <c r="A4162" s="62">
        <v>30222112</v>
      </c>
      <c r="B4162" s="63" t="s">
        <v>17958</v>
      </c>
    </row>
    <row r="4163" spans="1:2" x14ac:dyDescent="0.25">
      <c r="A4163" s="62">
        <v>30222113</v>
      </c>
      <c r="B4163" s="63" t="s">
        <v>17510</v>
      </c>
    </row>
    <row r="4164" spans="1:2" x14ac:dyDescent="0.25">
      <c r="A4164" s="62">
        <v>30222114</v>
      </c>
      <c r="B4164" s="63" t="s">
        <v>4326</v>
      </c>
    </row>
    <row r="4165" spans="1:2" x14ac:dyDescent="0.25">
      <c r="A4165" s="62">
        <v>30222115</v>
      </c>
      <c r="B4165" s="63" t="s">
        <v>11742</v>
      </c>
    </row>
    <row r="4166" spans="1:2" x14ac:dyDescent="0.25">
      <c r="A4166" s="62">
        <v>30222116</v>
      </c>
      <c r="B4166" s="63" t="s">
        <v>5305</v>
      </c>
    </row>
    <row r="4167" spans="1:2" x14ac:dyDescent="0.25">
      <c r="A4167" s="62">
        <v>30222201</v>
      </c>
      <c r="B4167" s="63" t="s">
        <v>13117</v>
      </c>
    </row>
    <row r="4168" spans="1:2" x14ac:dyDescent="0.25">
      <c r="A4168" s="62">
        <v>30222202</v>
      </c>
      <c r="B4168" s="63" t="s">
        <v>18685</v>
      </c>
    </row>
    <row r="4169" spans="1:2" x14ac:dyDescent="0.25">
      <c r="A4169" s="62">
        <v>30222203</v>
      </c>
      <c r="B4169" s="63" t="s">
        <v>17351</v>
      </c>
    </row>
    <row r="4170" spans="1:2" x14ac:dyDescent="0.25">
      <c r="A4170" s="62">
        <v>30222204</v>
      </c>
      <c r="B4170" s="63" t="s">
        <v>11115</v>
      </c>
    </row>
    <row r="4171" spans="1:2" x14ac:dyDescent="0.25">
      <c r="A4171" s="62">
        <v>30222205</v>
      </c>
      <c r="B4171" s="63" t="s">
        <v>10842</v>
      </c>
    </row>
    <row r="4172" spans="1:2" x14ac:dyDescent="0.25">
      <c r="A4172" s="62">
        <v>30222206</v>
      </c>
      <c r="B4172" s="63" t="s">
        <v>14620</v>
      </c>
    </row>
    <row r="4173" spans="1:2" x14ac:dyDescent="0.25">
      <c r="A4173" s="62">
        <v>30222207</v>
      </c>
      <c r="B4173" s="63" t="s">
        <v>369</v>
      </c>
    </row>
    <row r="4174" spans="1:2" x14ac:dyDescent="0.25">
      <c r="A4174" s="62">
        <v>30222208</v>
      </c>
      <c r="B4174" s="63" t="s">
        <v>12292</v>
      </c>
    </row>
    <row r="4175" spans="1:2" x14ac:dyDescent="0.25">
      <c r="A4175" s="62">
        <v>30222301</v>
      </c>
      <c r="B4175" s="63" t="s">
        <v>98</v>
      </c>
    </row>
    <row r="4176" spans="1:2" x14ac:dyDescent="0.25">
      <c r="A4176" s="62">
        <v>30222302</v>
      </c>
      <c r="B4176" s="63" t="s">
        <v>9301</v>
      </c>
    </row>
    <row r="4177" spans="1:2" x14ac:dyDescent="0.25">
      <c r="A4177" s="62">
        <v>30222303</v>
      </c>
      <c r="B4177" s="63" t="s">
        <v>9814</v>
      </c>
    </row>
    <row r="4178" spans="1:2" x14ac:dyDescent="0.25">
      <c r="A4178" s="62">
        <v>30222304</v>
      </c>
      <c r="B4178" s="63" t="s">
        <v>11187</v>
      </c>
    </row>
    <row r="4179" spans="1:2" x14ac:dyDescent="0.25">
      <c r="A4179" s="62">
        <v>30222305</v>
      </c>
      <c r="B4179" s="63" t="s">
        <v>4361</v>
      </c>
    </row>
    <row r="4180" spans="1:2" x14ac:dyDescent="0.25">
      <c r="A4180" s="62">
        <v>30222306</v>
      </c>
      <c r="B4180" s="63" t="s">
        <v>12018</v>
      </c>
    </row>
    <row r="4181" spans="1:2" x14ac:dyDescent="0.25">
      <c r="A4181" s="62">
        <v>30222307</v>
      </c>
      <c r="B4181" s="63" t="s">
        <v>15840</v>
      </c>
    </row>
    <row r="4182" spans="1:2" x14ac:dyDescent="0.25">
      <c r="A4182" s="62">
        <v>30222308</v>
      </c>
      <c r="B4182" s="63" t="s">
        <v>2529</v>
      </c>
    </row>
    <row r="4183" spans="1:2" x14ac:dyDescent="0.25">
      <c r="A4183" s="62">
        <v>30222309</v>
      </c>
      <c r="B4183" s="63" t="s">
        <v>10035</v>
      </c>
    </row>
    <row r="4184" spans="1:2" x14ac:dyDescent="0.25">
      <c r="A4184" s="62">
        <v>30222401</v>
      </c>
      <c r="B4184" s="63" t="s">
        <v>7166</v>
      </c>
    </row>
    <row r="4185" spans="1:2" x14ac:dyDescent="0.25">
      <c r="A4185" s="62">
        <v>30222402</v>
      </c>
      <c r="B4185" s="63" t="s">
        <v>13247</v>
      </c>
    </row>
    <row r="4186" spans="1:2" x14ac:dyDescent="0.25">
      <c r="A4186" s="62">
        <v>30222403</v>
      </c>
      <c r="B4186" s="63" t="s">
        <v>13484</v>
      </c>
    </row>
    <row r="4187" spans="1:2" x14ac:dyDescent="0.25">
      <c r="A4187" s="62">
        <v>30222404</v>
      </c>
      <c r="B4187" s="63" t="s">
        <v>9921</v>
      </c>
    </row>
    <row r="4188" spans="1:2" x14ac:dyDescent="0.25">
      <c r="A4188" s="62">
        <v>30222405</v>
      </c>
      <c r="B4188" s="63" t="s">
        <v>1031</v>
      </c>
    </row>
    <row r="4189" spans="1:2" x14ac:dyDescent="0.25">
      <c r="A4189" s="62">
        <v>30222406</v>
      </c>
      <c r="B4189" s="63" t="s">
        <v>11360</v>
      </c>
    </row>
    <row r="4190" spans="1:2" x14ac:dyDescent="0.25">
      <c r="A4190" s="62">
        <v>30222407</v>
      </c>
      <c r="B4190" s="63" t="s">
        <v>307</v>
      </c>
    </row>
    <row r="4191" spans="1:2" x14ac:dyDescent="0.25">
      <c r="A4191" s="62">
        <v>30222408</v>
      </c>
      <c r="B4191" s="63" t="s">
        <v>937</v>
      </c>
    </row>
    <row r="4192" spans="1:2" x14ac:dyDescent="0.25">
      <c r="A4192" s="62">
        <v>30222409</v>
      </c>
      <c r="B4192" s="63" t="s">
        <v>9126</v>
      </c>
    </row>
    <row r="4193" spans="1:2" x14ac:dyDescent="0.25">
      <c r="A4193" s="62">
        <v>30222501</v>
      </c>
      <c r="B4193" s="63" t="s">
        <v>14941</v>
      </c>
    </row>
    <row r="4194" spans="1:2" x14ac:dyDescent="0.25">
      <c r="A4194" s="62">
        <v>30222502</v>
      </c>
      <c r="B4194" s="63" t="s">
        <v>18149</v>
      </c>
    </row>
    <row r="4195" spans="1:2" x14ac:dyDescent="0.25">
      <c r="A4195" s="62">
        <v>30222503</v>
      </c>
      <c r="B4195" s="63" t="s">
        <v>3540</v>
      </c>
    </row>
    <row r="4196" spans="1:2" x14ac:dyDescent="0.25">
      <c r="A4196" s="62">
        <v>30222504</v>
      </c>
      <c r="B4196" s="63" t="s">
        <v>18133</v>
      </c>
    </row>
    <row r="4197" spans="1:2" x14ac:dyDescent="0.25">
      <c r="A4197" s="62">
        <v>30222505</v>
      </c>
      <c r="B4197" s="63" t="s">
        <v>14113</v>
      </c>
    </row>
    <row r="4198" spans="1:2" x14ac:dyDescent="0.25">
      <c r="A4198" s="62">
        <v>30222506</v>
      </c>
      <c r="B4198" s="63" t="s">
        <v>8968</v>
      </c>
    </row>
    <row r="4199" spans="1:2" x14ac:dyDescent="0.25">
      <c r="A4199" s="62">
        <v>30222507</v>
      </c>
      <c r="B4199" s="63" t="s">
        <v>8104</v>
      </c>
    </row>
    <row r="4200" spans="1:2" x14ac:dyDescent="0.25">
      <c r="A4200" s="62">
        <v>30222601</v>
      </c>
      <c r="B4200" s="63" t="s">
        <v>14724</v>
      </c>
    </row>
    <row r="4201" spans="1:2" x14ac:dyDescent="0.25">
      <c r="A4201" s="62">
        <v>30222602</v>
      </c>
      <c r="B4201" s="63" t="s">
        <v>17469</v>
      </c>
    </row>
    <row r="4202" spans="1:2" x14ac:dyDescent="0.25">
      <c r="A4202" s="62">
        <v>30222603</v>
      </c>
      <c r="B4202" s="63" t="s">
        <v>2706</v>
      </c>
    </row>
    <row r="4203" spans="1:2" x14ac:dyDescent="0.25">
      <c r="A4203" s="62">
        <v>30222604</v>
      </c>
      <c r="B4203" s="63" t="s">
        <v>8124</v>
      </c>
    </row>
    <row r="4204" spans="1:2" x14ac:dyDescent="0.25">
      <c r="A4204" s="62">
        <v>30222605</v>
      </c>
      <c r="B4204" s="63" t="s">
        <v>14255</v>
      </c>
    </row>
    <row r="4205" spans="1:2" x14ac:dyDescent="0.25">
      <c r="A4205" s="62">
        <v>30222606</v>
      </c>
      <c r="B4205" s="63" t="s">
        <v>17073</v>
      </c>
    </row>
    <row r="4206" spans="1:2" x14ac:dyDescent="0.25">
      <c r="A4206" s="62">
        <v>30222607</v>
      </c>
      <c r="B4206" s="63" t="s">
        <v>25</v>
      </c>
    </row>
    <row r="4207" spans="1:2" x14ac:dyDescent="0.25">
      <c r="A4207" s="62">
        <v>30222608</v>
      </c>
      <c r="B4207" s="63" t="s">
        <v>813</v>
      </c>
    </row>
    <row r="4208" spans="1:2" x14ac:dyDescent="0.25">
      <c r="A4208" s="62">
        <v>30222701</v>
      </c>
      <c r="B4208" s="63" t="s">
        <v>8160</v>
      </c>
    </row>
    <row r="4209" spans="1:2" x14ac:dyDescent="0.25">
      <c r="A4209" s="62">
        <v>30222702</v>
      </c>
      <c r="B4209" s="63" t="s">
        <v>17443</v>
      </c>
    </row>
    <row r="4210" spans="1:2" x14ac:dyDescent="0.25">
      <c r="A4210" s="62">
        <v>30222703</v>
      </c>
      <c r="B4210" s="63" t="s">
        <v>2403</v>
      </c>
    </row>
    <row r="4211" spans="1:2" x14ac:dyDescent="0.25">
      <c r="A4211" s="62">
        <v>30222801</v>
      </c>
      <c r="B4211" s="63" t="s">
        <v>1869</v>
      </c>
    </row>
    <row r="4212" spans="1:2" x14ac:dyDescent="0.25">
      <c r="A4212" s="62">
        <v>30222802</v>
      </c>
      <c r="B4212" s="63" t="s">
        <v>18701</v>
      </c>
    </row>
    <row r="4213" spans="1:2" x14ac:dyDescent="0.25">
      <c r="A4213" s="62">
        <v>30222803</v>
      </c>
      <c r="B4213" s="63" t="s">
        <v>7144</v>
      </c>
    </row>
    <row r="4214" spans="1:2" x14ac:dyDescent="0.25">
      <c r="A4214" s="62">
        <v>30222901</v>
      </c>
      <c r="B4214" s="63" t="s">
        <v>11342</v>
      </c>
    </row>
    <row r="4215" spans="1:2" x14ac:dyDescent="0.25">
      <c r="A4215" s="62">
        <v>30222902</v>
      </c>
      <c r="B4215" s="63" t="s">
        <v>16870</v>
      </c>
    </row>
    <row r="4216" spans="1:2" x14ac:dyDescent="0.25">
      <c r="A4216" s="62">
        <v>30222903</v>
      </c>
      <c r="B4216" s="63" t="s">
        <v>7056</v>
      </c>
    </row>
    <row r="4217" spans="1:2" x14ac:dyDescent="0.25">
      <c r="A4217" s="62">
        <v>30222904</v>
      </c>
      <c r="B4217" s="63" t="s">
        <v>13721</v>
      </c>
    </row>
    <row r="4218" spans="1:2" x14ac:dyDescent="0.25">
      <c r="A4218" s="62">
        <v>30223001</v>
      </c>
      <c r="B4218" s="63" t="s">
        <v>6151</v>
      </c>
    </row>
    <row r="4219" spans="1:2" x14ac:dyDescent="0.25">
      <c r="A4219" s="62">
        <v>30223002</v>
      </c>
      <c r="B4219" s="63" t="s">
        <v>13472</v>
      </c>
    </row>
    <row r="4220" spans="1:2" x14ac:dyDescent="0.25">
      <c r="A4220" s="62">
        <v>30223003</v>
      </c>
      <c r="B4220" s="63" t="s">
        <v>843</v>
      </c>
    </row>
    <row r="4221" spans="1:2" x14ac:dyDescent="0.25">
      <c r="A4221" s="62">
        <v>31101501</v>
      </c>
      <c r="B4221" s="63" t="s">
        <v>14935</v>
      </c>
    </row>
    <row r="4222" spans="1:2" x14ac:dyDescent="0.25">
      <c r="A4222" s="62">
        <v>31101502</v>
      </c>
      <c r="B4222" s="63" t="s">
        <v>13845</v>
      </c>
    </row>
    <row r="4223" spans="1:2" x14ac:dyDescent="0.25">
      <c r="A4223" s="62">
        <v>31101503</v>
      </c>
      <c r="B4223" s="63" t="s">
        <v>15737</v>
      </c>
    </row>
    <row r="4224" spans="1:2" x14ac:dyDescent="0.25">
      <c r="A4224" s="62">
        <v>31101504</v>
      </c>
      <c r="B4224" s="63" t="s">
        <v>6623</v>
      </c>
    </row>
    <row r="4225" spans="1:2" x14ac:dyDescent="0.25">
      <c r="A4225" s="62">
        <v>31101505</v>
      </c>
      <c r="B4225" s="63" t="s">
        <v>17758</v>
      </c>
    </row>
    <row r="4226" spans="1:2" x14ac:dyDescent="0.25">
      <c r="A4226" s="62">
        <v>31101506</v>
      </c>
      <c r="B4226" s="63" t="s">
        <v>11899</v>
      </c>
    </row>
    <row r="4227" spans="1:2" x14ac:dyDescent="0.25">
      <c r="A4227" s="62">
        <v>31101507</v>
      </c>
      <c r="B4227" s="63" t="s">
        <v>15111</v>
      </c>
    </row>
    <row r="4228" spans="1:2" x14ac:dyDescent="0.25">
      <c r="A4228" s="62">
        <v>31101508</v>
      </c>
      <c r="B4228" s="63" t="s">
        <v>10642</v>
      </c>
    </row>
    <row r="4229" spans="1:2" x14ac:dyDescent="0.25">
      <c r="A4229" s="62">
        <v>31101509</v>
      </c>
      <c r="B4229" s="63" t="s">
        <v>1844</v>
      </c>
    </row>
    <row r="4230" spans="1:2" x14ac:dyDescent="0.25">
      <c r="A4230" s="62">
        <v>31101510</v>
      </c>
      <c r="B4230" s="63" t="s">
        <v>14441</v>
      </c>
    </row>
    <row r="4231" spans="1:2" x14ac:dyDescent="0.25">
      <c r="A4231" s="62">
        <v>31101511</v>
      </c>
      <c r="B4231" s="63" t="s">
        <v>14667</v>
      </c>
    </row>
    <row r="4232" spans="1:2" x14ac:dyDescent="0.25">
      <c r="A4232" s="62">
        <v>31101512</v>
      </c>
      <c r="B4232" s="63" t="s">
        <v>15707</v>
      </c>
    </row>
    <row r="4233" spans="1:2" x14ac:dyDescent="0.25">
      <c r="A4233" s="62">
        <v>31101513</v>
      </c>
      <c r="B4233" s="63" t="s">
        <v>6072</v>
      </c>
    </row>
    <row r="4234" spans="1:2" x14ac:dyDescent="0.25">
      <c r="A4234" s="62">
        <v>31101514</v>
      </c>
      <c r="B4234" s="63" t="s">
        <v>9063</v>
      </c>
    </row>
    <row r="4235" spans="1:2" x14ac:dyDescent="0.25">
      <c r="A4235" s="62">
        <v>31101515</v>
      </c>
      <c r="B4235" s="63" t="s">
        <v>1065</v>
      </c>
    </row>
    <row r="4236" spans="1:2" x14ac:dyDescent="0.25">
      <c r="A4236" s="62">
        <v>31101516</v>
      </c>
      <c r="B4236" s="63" t="s">
        <v>16996</v>
      </c>
    </row>
    <row r="4237" spans="1:2" x14ac:dyDescent="0.25">
      <c r="A4237" s="62">
        <v>31101601</v>
      </c>
      <c r="B4237" s="63" t="s">
        <v>3621</v>
      </c>
    </row>
    <row r="4238" spans="1:2" x14ac:dyDescent="0.25">
      <c r="A4238" s="62">
        <v>31101602</v>
      </c>
      <c r="B4238" s="63" t="s">
        <v>365</v>
      </c>
    </row>
    <row r="4239" spans="1:2" x14ac:dyDescent="0.25">
      <c r="A4239" s="62">
        <v>31101603</v>
      </c>
      <c r="B4239" s="63" t="s">
        <v>17012</v>
      </c>
    </row>
    <row r="4240" spans="1:2" x14ac:dyDescent="0.25">
      <c r="A4240" s="62">
        <v>31101604</v>
      </c>
      <c r="B4240" s="63" t="s">
        <v>18421</v>
      </c>
    </row>
    <row r="4241" spans="1:2" x14ac:dyDescent="0.25">
      <c r="A4241" s="62">
        <v>31101605</v>
      </c>
      <c r="B4241" s="63" t="s">
        <v>12790</v>
      </c>
    </row>
    <row r="4242" spans="1:2" x14ac:dyDescent="0.25">
      <c r="A4242" s="62">
        <v>31101606</v>
      </c>
      <c r="B4242" s="63" t="s">
        <v>5700</v>
      </c>
    </row>
    <row r="4243" spans="1:2" x14ac:dyDescent="0.25">
      <c r="A4243" s="62">
        <v>31101607</v>
      </c>
      <c r="B4243" s="63" t="s">
        <v>8974</v>
      </c>
    </row>
    <row r="4244" spans="1:2" x14ac:dyDescent="0.25">
      <c r="A4244" s="62">
        <v>31101608</v>
      </c>
      <c r="B4244" s="63" t="s">
        <v>11802</v>
      </c>
    </row>
    <row r="4245" spans="1:2" x14ac:dyDescent="0.25">
      <c r="A4245" s="62">
        <v>31101609</v>
      </c>
      <c r="B4245" s="63" t="s">
        <v>11537</v>
      </c>
    </row>
    <row r="4246" spans="1:2" x14ac:dyDescent="0.25">
      <c r="A4246" s="62">
        <v>31101610</v>
      </c>
      <c r="B4246" s="63" t="s">
        <v>3367</v>
      </c>
    </row>
    <row r="4247" spans="1:2" x14ac:dyDescent="0.25">
      <c r="A4247" s="62">
        <v>31101611</v>
      </c>
      <c r="B4247" s="63" t="s">
        <v>7228</v>
      </c>
    </row>
    <row r="4248" spans="1:2" x14ac:dyDescent="0.25">
      <c r="A4248" s="62">
        <v>31101612</v>
      </c>
      <c r="B4248" s="63" t="s">
        <v>16800</v>
      </c>
    </row>
    <row r="4249" spans="1:2" x14ac:dyDescent="0.25">
      <c r="A4249" s="62">
        <v>31101613</v>
      </c>
      <c r="B4249" s="63" t="s">
        <v>12328</v>
      </c>
    </row>
    <row r="4250" spans="1:2" x14ac:dyDescent="0.25">
      <c r="A4250" s="62">
        <v>31101614</v>
      </c>
      <c r="B4250" s="63" t="s">
        <v>18707</v>
      </c>
    </row>
    <row r="4251" spans="1:2" x14ac:dyDescent="0.25">
      <c r="A4251" s="62">
        <v>31101615</v>
      </c>
      <c r="B4251" s="63" t="s">
        <v>10363</v>
      </c>
    </row>
    <row r="4252" spans="1:2" x14ac:dyDescent="0.25">
      <c r="A4252" s="62">
        <v>31101616</v>
      </c>
      <c r="B4252" s="63" t="s">
        <v>17424</v>
      </c>
    </row>
    <row r="4253" spans="1:2" x14ac:dyDescent="0.25">
      <c r="A4253" s="62">
        <v>31101701</v>
      </c>
      <c r="B4253" s="63" t="s">
        <v>18182</v>
      </c>
    </row>
    <row r="4254" spans="1:2" x14ac:dyDescent="0.25">
      <c r="A4254" s="62">
        <v>31101702</v>
      </c>
      <c r="B4254" s="63" t="s">
        <v>14765</v>
      </c>
    </row>
    <row r="4255" spans="1:2" x14ac:dyDescent="0.25">
      <c r="A4255" s="62">
        <v>31101703</v>
      </c>
      <c r="B4255" s="63" t="s">
        <v>11231</v>
      </c>
    </row>
    <row r="4256" spans="1:2" x14ac:dyDescent="0.25">
      <c r="A4256" s="62">
        <v>31101704</v>
      </c>
      <c r="B4256" s="63" t="s">
        <v>15555</v>
      </c>
    </row>
    <row r="4257" spans="1:2" x14ac:dyDescent="0.25">
      <c r="A4257" s="62">
        <v>31101705</v>
      </c>
      <c r="B4257" s="63" t="s">
        <v>3397</v>
      </c>
    </row>
    <row r="4258" spans="1:2" x14ac:dyDescent="0.25">
      <c r="A4258" s="62">
        <v>31101706</v>
      </c>
      <c r="B4258" s="63" t="s">
        <v>17165</v>
      </c>
    </row>
    <row r="4259" spans="1:2" x14ac:dyDescent="0.25">
      <c r="A4259" s="62">
        <v>31101707</v>
      </c>
      <c r="B4259" s="63" t="s">
        <v>4512</v>
      </c>
    </row>
    <row r="4260" spans="1:2" x14ac:dyDescent="0.25">
      <c r="A4260" s="62">
        <v>31101708</v>
      </c>
      <c r="B4260" s="63" t="s">
        <v>2156</v>
      </c>
    </row>
    <row r="4261" spans="1:2" x14ac:dyDescent="0.25">
      <c r="A4261" s="62">
        <v>31101709</v>
      </c>
      <c r="B4261" s="63" t="s">
        <v>4208</v>
      </c>
    </row>
    <row r="4262" spans="1:2" x14ac:dyDescent="0.25">
      <c r="A4262" s="62">
        <v>31101710</v>
      </c>
      <c r="B4262" s="63" t="s">
        <v>92</v>
      </c>
    </row>
    <row r="4263" spans="1:2" x14ac:dyDescent="0.25">
      <c r="A4263" s="62">
        <v>31101711</v>
      </c>
      <c r="B4263" s="63" t="s">
        <v>15078</v>
      </c>
    </row>
    <row r="4264" spans="1:2" x14ac:dyDescent="0.25">
      <c r="A4264" s="62">
        <v>31101712</v>
      </c>
      <c r="B4264" s="63" t="s">
        <v>10037</v>
      </c>
    </row>
    <row r="4265" spans="1:2" x14ac:dyDescent="0.25">
      <c r="A4265" s="62">
        <v>31101713</v>
      </c>
      <c r="B4265" s="63" t="s">
        <v>7692</v>
      </c>
    </row>
    <row r="4266" spans="1:2" x14ac:dyDescent="0.25">
      <c r="A4266" s="62">
        <v>31101714</v>
      </c>
      <c r="B4266" s="63" t="s">
        <v>5025</v>
      </c>
    </row>
    <row r="4267" spans="1:2" x14ac:dyDescent="0.25">
      <c r="A4267" s="62">
        <v>31101715</v>
      </c>
      <c r="B4267" s="63" t="s">
        <v>4237</v>
      </c>
    </row>
    <row r="4268" spans="1:2" x14ac:dyDescent="0.25">
      <c r="A4268" s="62">
        <v>31101716</v>
      </c>
      <c r="B4268" s="63" t="s">
        <v>9065</v>
      </c>
    </row>
    <row r="4269" spans="1:2" x14ac:dyDescent="0.25">
      <c r="A4269" s="62">
        <v>31101801</v>
      </c>
      <c r="B4269" s="63" t="s">
        <v>12782</v>
      </c>
    </row>
    <row r="4270" spans="1:2" x14ac:dyDescent="0.25">
      <c r="A4270" s="62">
        <v>31101802</v>
      </c>
      <c r="B4270" s="63" t="s">
        <v>6325</v>
      </c>
    </row>
    <row r="4271" spans="1:2" x14ac:dyDescent="0.25">
      <c r="A4271" s="62">
        <v>31101803</v>
      </c>
      <c r="B4271" s="63" t="s">
        <v>9925</v>
      </c>
    </row>
    <row r="4272" spans="1:2" x14ac:dyDescent="0.25">
      <c r="A4272" s="62">
        <v>31101804</v>
      </c>
      <c r="B4272" s="63" t="s">
        <v>11745</v>
      </c>
    </row>
    <row r="4273" spans="1:2" x14ac:dyDescent="0.25">
      <c r="A4273" s="62">
        <v>31101805</v>
      </c>
      <c r="B4273" s="63" t="s">
        <v>16882</v>
      </c>
    </row>
    <row r="4274" spans="1:2" x14ac:dyDescent="0.25">
      <c r="A4274" s="62">
        <v>31101806</v>
      </c>
      <c r="B4274" s="63" t="s">
        <v>14545</v>
      </c>
    </row>
    <row r="4275" spans="1:2" x14ac:dyDescent="0.25">
      <c r="A4275" s="62">
        <v>31101807</v>
      </c>
      <c r="B4275" s="63" t="s">
        <v>224</v>
      </c>
    </row>
    <row r="4276" spans="1:2" x14ac:dyDescent="0.25">
      <c r="A4276" s="62">
        <v>31101808</v>
      </c>
      <c r="B4276" s="63" t="s">
        <v>4281</v>
      </c>
    </row>
    <row r="4277" spans="1:2" x14ac:dyDescent="0.25">
      <c r="A4277" s="62">
        <v>31101809</v>
      </c>
      <c r="B4277" s="63" t="s">
        <v>14799</v>
      </c>
    </row>
    <row r="4278" spans="1:2" x14ac:dyDescent="0.25">
      <c r="A4278" s="62">
        <v>31101810</v>
      </c>
      <c r="B4278" s="63" t="s">
        <v>8599</v>
      </c>
    </row>
    <row r="4279" spans="1:2" x14ac:dyDescent="0.25">
      <c r="A4279" s="62">
        <v>31101811</v>
      </c>
      <c r="B4279" s="63" t="s">
        <v>13015</v>
      </c>
    </row>
    <row r="4280" spans="1:2" x14ac:dyDescent="0.25">
      <c r="A4280" s="62">
        <v>31101812</v>
      </c>
      <c r="B4280" s="63" t="s">
        <v>8741</v>
      </c>
    </row>
    <row r="4281" spans="1:2" x14ac:dyDescent="0.25">
      <c r="A4281" s="62">
        <v>31101813</v>
      </c>
      <c r="B4281" s="63" t="s">
        <v>7508</v>
      </c>
    </row>
    <row r="4282" spans="1:2" x14ac:dyDescent="0.25">
      <c r="A4282" s="62">
        <v>31101814</v>
      </c>
      <c r="B4282" s="63" t="s">
        <v>17872</v>
      </c>
    </row>
    <row r="4283" spans="1:2" x14ac:dyDescent="0.25">
      <c r="A4283" s="62">
        <v>31101815</v>
      </c>
      <c r="B4283" s="63" t="s">
        <v>13602</v>
      </c>
    </row>
    <row r="4284" spans="1:2" x14ac:dyDescent="0.25">
      <c r="A4284" s="62">
        <v>31101816</v>
      </c>
      <c r="B4284" s="63" t="s">
        <v>11347</v>
      </c>
    </row>
    <row r="4285" spans="1:2" x14ac:dyDescent="0.25">
      <c r="A4285" s="62">
        <v>31101901</v>
      </c>
      <c r="B4285" s="63" t="s">
        <v>345</v>
      </c>
    </row>
    <row r="4286" spans="1:2" x14ac:dyDescent="0.25">
      <c r="A4286" s="62">
        <v>31101902</v>
      </c>
      <c r="B4286" s="63" t="s">
        <v>3348</v>
      </c>
    </row>
    <row r="4287" spans="1:2" x14ac:dyDescent="0.25">
      <c r="A4287" s="62">
        <v>31101903</v>
      </c>
      <c r="B4287" s="63" t="s">
        <v>10024</v>
      </c>
    </row>
    <row r="4288" spans="1:2" x14ac:dyDescent="0.25">
      <c r="A4288" s="62">
        <v>31101904</v>
      </c>
      <c r="B4288" s="63" t="s">
        <v>13305</v>
      </c>
    </row>
    <row r="4289" spans="1:2" x14ac:dyDescent="0.25">
      <c r="A4289" s="62">
        <v>31101905</v>
      </c>
      <c r="B4289" s="63" t="s">
        <v>960</v>
      </c>
    </row>
    <row r="4290" spans="1:2" x14ac:dyDescent="0.25">
      <c r="A4290" s="62">
        <v>31101906</v>
      </c>
      <c r="B4290" s="63" t="s">
        <v>8692</v>
      </c>
    </row>
    <row r="4291" spans="1:2" x14ac:dyDescent="0.25">
      <c r="A4291" s="62">
        <v>31101907</v>
      </c>
      <c r="B4291" s="63" t="s">
        <v>17438</v>
      </c>
    </row>
    <row r="4292" spans="1:2" x14ac:dyDescent="0.25">
      <c r="A4292" s="62">
        <v>31101908</v>
      </c>
      <c r="B4292" s="63" t="s">
        <v>911</v>
      </c>
    </row>
    <row r="4293" spans="1:2" x14ac:dyDescent="0.25">
      <c r="A4293" s="62">
        <v>31101909</v>
      </c>
      <c r="B4293" s="63" t="s">
        <v>16161</v>
      </c>
    </row>
    <row r="4294" spans="1:2" x14ac:dyDescent="0.25">
      <c r="A4294" s="62">
        <v>31101910</v>
      </c>
      <c r="B4294" s="63" t="s">
        <v>13267</v>
      </c>
    </row>
    <row r="4295" spans="1:2" x14ac:dyDescent="0.25">
      <c r="A4295" s="62">
        <v>31101911</v>
      </c>
      <c r="B4295" s="63" t="s">
        <v>10413</v>
      </c>
    </row>
    <row r="4296" spans="1:2" x14ac:dyDescent="0.25">
      <c r="A4296" s="62">
        <v>31101912</v>
      </c>
      <c r="B4296" s="63" t="s">
        <v>11091</v>
      </c>
    </row>
    <row r="4297" spans="1:2" x14ac:dyDescent="0.25">
      <c r="A4297" s="62">
        <v>31102001</v>
      </c>
      <c r="B4297" s="63" t="s">
        <v>5412</v>
      </c>
    </row>
    <row r="4298" spans="1:2" x14ac:dyDescent="0.25">
      <c r="A4298" s="62">
        <v>31102002</v>
      </c>
      <c r="B4298" s="63" t="s">
        <v>8169</v>
      </c>
    </row>
    <row r="4299" spans="1:2" x14ac:dyDescent="0.25">
      <c r="A4299" s="62">
        <v>31102003</v>
      </c>
      <c r="B4299" s="63" t="s">
        <v>16159</v>
      </c>
    </row>
    <row r="4300" spans="1:2" x14ac:dyDescent="0.25">
      <c r="A4300" s="62">
        <v>31102004</v>
      </c>
      <c r="B4300" s="63" t="s">
        <v>9653</v>
      </c>
    </row>
    <row r="4301" spans="1:2" x14ac:dyDescent="0.25">
      <c r="A4301" s="62">
        <v>31102005</v>
      </c>
      <c r="B4301" s="63" t="s">
        <v>2254</v>
      </c>
    </row>
    <row r="4302" spans="1:2" x14ac:dyDescent="0.25">
      <c r="A4302" s="62">
        <v>31102006</v>
      </c>
      <c r="B4302" s="63" t="s">
        <v>1201</v>
      </c>
    </row>
    <row r="4303" spans="1:2" x14ac:dyDescent="0.25">
      <c r="A4303" s="62">
        <v>31102007</v>
      </c>
      <c r="B4303" s="63" t="s">
        <v>14219</v>
      </c>
    </row>
    <row r="4304" spans="1:2" x14ac:dyDescent="0.25">
      <c r="A4304" s="62">
        <v>31102008</v>
      </c>
      <c r="B4304" s="63" t="s">
        <v>16630</v>
      </c>
    </row>
    <row r="4305" spans="1:2" x14ac:dyDescent="0.25">
      <c r="A4305" s="62">
        <v>31102009</v>
      </c>
      <c r="B4305" s="63" t="s">
        <v>13167</v>
      </c>
    </row>
    <row r="4306" spans="1:2" x14ac:dyDescent="0.25">
      <c r="A4306" s="62">
        <v>31102010</v>
      </c>
      <c r="B4306" s="63" t="s">
        <v>1602</v>
      </c>
    </row>
    <row r="4307" spans="1:2" x14ac:dyDescent="0.25">
      <c r="A4307" s="62">
        <v>31102011</v>
      </c>
      <c r="B4307" s="63" t="s">
        <v>14530</v>
      </c>
    </row>
    <row r="4308" spans="1:2" x14ac:dyDescent="0.25">
      <c r="A4308" s="62">
        <v>31102012</v>
      </c>
      <c r="B4308" s="63" t="s">
        <v>13062</v>
      </c>
    </row>
    <row r="4309" spans="1:2" x14ac:dyDescent="0.25">
      <c r="A4309" s="62">
        <v>31102013</v>
      </c>
      <c r="B4309" s="63" t="s">
        <v>5336</v>
      </c>
    </row>
    <row r="4310" spans="1:2" x14ac:dyDescent="0.25">
      <c r="A4310" s="62">
        <v>31102014</v>
      </c>
      <c r="B4310" s="63" t="s">
        <v>7697</v>
      </c>
    </row>
    <row r="4311" spans="1:2" x14ac:dyDescent="0.25">
      <c r="A4311" s="62">
        <v>31102015</v>
      </c>
      <c r="B4311" s="63" t="s">
        <v>18594</v>
      </c>
    </row>
    <row r="4312" spans="1:2" x14ac:dyDescent="0.25">
      <c r="A4312" s="62">
        <v>31102016</v>
      </c>
      <c r="B4312" s="63" t="s">
        <v>3592</v>
      </c>
    </row>
    <row r="4313" spans="1:2" x14ac:dyDescent="0.25">
      <c r="A4313" s="62">
        <v>31102101</v>
      </c>
      <c r="B4313" s="63" t="s">
        <v>5075</v>
      </c>
    </row>
    <row r="4314" spans="1:2" x14ac:dyDescent="0.25">
      <c r="A4314" s="62">
        <v>31102102</v>
      </c>
      <c r="B4314" s="63" t="s">
        <v>15022</v>
      </c>
    </row>
    <row r="4315" spans="1:2" x14ac:dyDescent="0.25">
      <c r="A4315" s="62">
        <v>31102103</v>
      </c>
      <c r="B4315" s="63" t="s">
        <v>81</v>
      </c>
    </row>
    <row r="4316" spans="1:2" x14ac:dyDescent="0.25">
      <c r="A4316" s="62">
        <v>31102104</v>
      </c>
      <c r="B4316" s="63" t="s">
        <v>15146</v>
      </c>
    </row>
    <row r="4317" spans="1:2" x14ac:dyDescent="0.25">
      <c r="A4317" s="62">
        <v>31102105</v>
      </c>
      <c r="B4317" s="63" t="s">
        <v>5822</v>
      </c>
    </row>
    <row r="4318" spans="1:2" x14ac:dyDescent="0.25">
      <c r="A4318" s="62">
        <v>31102106</v>
      </c>
      <c r="B4318" s="63" t="s">
        <v>23</v>
      </c>
    </row>
    <row r="4319" spans="1:2" x14ac:dyDescent="0.25">
      <c r="A4319" s="62">
        <v>31102107</v>
      </c>
      <c r="B4319" s="63" t="s">
        <v>7671</v>
      </c>
    </row>
    <row r="4320" spans="1:2" x14ac:dyDescent="0.25">
      <c r="A4320" s="62">
        <v>31102108</v>
      </c>
      <c r="B4320" s="63" t="s">
        <v>14130</v>
      </c>
    </row>
    <row r="4321" spans="1:2" x14ac:dyDescent="0.25">
      <c r="A4321" s="62">
        <v>31102109</v>
      </c>
      <c r="B4321" s="63" t="s">
        <v>433</v>
      </c>
    </row>
    <row r="4322" spans="1:2" x14ac:dyDescent="0.25">
      <c r="A4322" s="62">
        <v>31102110</v>
      </c>
      <c r="B4322" s="63" t="s">
        <v>17136</v>
      </c>
    </row>
    <row r="4323" spans="1:2" x14ac:dyDescent="0.25">
      <c r="A4323" s="62">
        <v>31102111</v>
      </c>
      <c r="B4323" s="63" t="s">
        <v>11945</v>
      </c>
    </row>
    <row r="4324" spans="1:2" x14ac:dyDescent="0.25">
      <c r="A4324" s="62">
        <v>31102112</v>
      </c>
      <c r="B4324" s="63" t="s">
        <v>8546</v>
      </c>
    </row>
    <row r="4325" spans="1:2" x14ac:dyDescent="0.25">
      <c r="A4325" s="62">
        <v>31102113</v>
      </c>
      <c r="B4325" s="63" t="s">
        <v>17804</v>
      </c>
    </row>
    <row r="4326" spans="1:2" x14ac:dyDescent="0.25">
      <c r="A4326" s="62">
        <v>31102114</v>
      </c>
      <c r="B4326" s="63" t="s">
        <v>12152</v>
      </c>
    </row>
    <row r="4327" spans="1:2" x14ac:dyDescent="0.25">
      <c r="A4327" s="62">
        <v>31102115</v>
      </c>
      <c r="B4327" s="63" t="s">
        <v>9767</v>
      </c>
    </row>
    <row r="4328" spans="1:2" x14ac:dyDescent="0.25">
      <c r="A4328" s="62">
        <v>31102116</v>
      </c>
      <c r="B4328" s="63" t="s">
        <v>15337</v>
      </c>
    </row>
    <row r="4329" spans="1:2" x14ac:dyDescent="0.25">
      <c r="A4329" s="62">
        <v>31102201</v>
      </c>
      <c r="B4329" s="63" t="s">
        <v>12186</v>
      </c>
    </row>
    <row r="4330" spans="1:2" x14ac:dyDescent="0.25">
      <c r="A4330" s="62">
        <v>31102202</v>
      </c>
      <c r="B4330" s="63" t="s">
        <v>12110</v>
      </c>
    </row>
    <row r="4331" spans="1:2" x14ac:dyDescent="0.25">
      <c r="A4331" s="62">
        <v>31102203</v>
      </c>
      <c r="B4331" s="63" t="s">
        <v>6115</v>
      </c>
    </row>
    <row r="4332" spans="1:2" x14ac:dyDescent="0.25">
      <c r="A4332" s="62">
        <v>31102204</v>
      </c>
      <c r="B4332" s="63" t="s">
        <v>18570</v>
      </c>
    </row>
    <row r="4333" spans="1:2" x14ac:dyDescent="0.25">
      <c r="A4333" s="62">
        <v>31102205</v>
      </c>
      <c r="B4333" s="63" t="s">
        <v>16724</v>
      </c>
    </row>
    <row r="4334" spans="1:2" x14ac:dyDescent="0.25">
      <c r="A4334" s="62">
        <v>31102206</v>
      </c>
      <c r="B4334" s="63" t="s">
        <v>1938</v>
      </c>
    </row>
    <row r="4335" spans="1:2" x14ac:dyDescent="0.25">
      <c r="A4335" s="62">
        <v>31102207</v>
      </c>
      <c r="B4335" s="63" t="s">
        <v>6128</v>
      </c>
    </row>
    <row r="4336" spans="1:2" x14ac:dyDescent="0.25">
      <c r="A4336" s="62">
        <v>31102208</v>
      </c>
      <c r="B4336" s="63" t="s">
        <v>9542</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1255</v>
      </c>
    </row>
    <row r="4341" spans="1:2" x14ac:dyDescent="0.25">
      <c r="A4341" s="62">
        <v>31102213</v>
      </c>
      <c r="B4341" s="63" t="s">
        <v>6570</v>
      </c>
    </row>
    <row r="4342" spans="1:2" x14ac:dyDescent="0.25">
      <c r="A4342" s="62">
        <v>31102214</v>
      </c>
      <c r="B4342" s="63" t="s">
        <v>17668</v>
      </c>
    </row>
    <row r="4343" spans="1:2" x14ac:dyDescent="0.25">
      <c r="A4343" s="62">
        <v>31102215</v>
      </c>
      <c r="B4343" s="63" t="s">
        <v>1227</v>
      </c>
    </row>
    <row r="4344" spans="1:2" x14ac:dyDescent="0.25">
      <c r="A4344" s="62">
        <v>31102216</v>
      </c>
      <c r="B4344" s="63" t="s">
        <v>6083</v>
      </c>
    </row>
    <row r="4345" spans="1:2" x14ac:dyDescent="0.25">
      <c r="A4345" s="62">
        <v>31102301</v>
      </c>
      <c r="B4345" s="63" t="s">
        <v>2231</v>
      </c>
    </row>
    <row r="4346" spans="1:2" x14ac:dyDescent="0.25">
      <c r="A4346" s="62">
        <v>31102302</v>
      </c>
      <c r="B4346" s="63" t="s">
        <v>5794</v>
      </c>
    </row>
    <row r="4347" spans="1:2" x14ac:dyDescent="0.25">
      <c r="A4347" s="62">
        <v>31102303</v>
      </c>
      <c r="B4347" s="63" t="s">
        <v>15514</v>
      </c>
    </row>
    <row r="4348" spans="1:2" x14ac:dyDescent="0.25">
      <c r="A4348" s="62">
        <v>31102304</v>
      </c>
      <c r="B4348" s="63" t="s">
        <v>14880</v>
      </c>
    </row>
    <row r="4349" spans="1:2" x14ac:dyDescent="0.25">
      <c r="A4349" s="62">
        <v>31102305</v>
      </c>
      <c r="B4349" s="63" t="s">
        <v>7830</v>
      </c>
    </row>
    <row r="4350" spans="1:2" x14ac:dyDescent="0.25">
      <c r="A4350" s="62">
        <v>31102306</v>
      </c>
      <c r="B4350" s="63" t="s">
        <v>1467</v>
      </c>
    </row>
    <row r="4351" spans="1:2" x14ac:dyDescent="0.25">
      <c r="A4351" s="62">
        <v>31102307</v>
      </c>
      <c r="B4351" s="63" t="s">
        <v>4883</v>
      </c>
    </row>
    <row r="4352" spans="1:2" x14ac:dyDescent="0.25">
      <c r="A4352" s="62">
        <v>31102308</v>
      </c>
      <c r="B4352" s="63" t="s">
        <v>7914</v>
      </c>
    </row>
    <row r="4353" spans="1:2" x14ac:dyDescent="0.25">
      <c r="A4353" s="62">
        <v>31102309</v>
      </c>
      <c r="B4353" s="63" t="s">
        <v>9699</v>
      </c>
    </row>
    <row r="4354" spans="1:2" x14ac:dyDescent="0.25">
      <c r="A4354" s="62">
        <v>31102310</v>
      </c>
      <c r="B4354" s="63" t="s">
        <v>2118</v>
      </c>
    </row>
    <row r="4355" spans="1:2" x14ac:dyDescent="0.25">
      <c r="A4355" s="62">
        <v>31102311</v>
      </c>
      <c r="B4355" s="63" t="s">
        <v>4788</v>
      </c>
    </row>
    <row r="4356" spans="1:2" x14ac:dyDescent="0.25">
      <c r="A4356" s="62">
        <v>31102312</v>
      </c>
      <c r="B4356" s="63" t="s">
        <v>4791</v>
      </c>
    </row>
    <row r="4357" spans="1:2" x14ac:dyDescent="0.25">
      <c r="A4357" s="62">
        <v>31102313</v>
      </c>
      <c r="B4357" s="63" t="s">
        <v>14206</v>
      </c>
    </row>
    <row r="4358" spans="1:2" x14ac:dyDescent="0.25">
      <c r="A4358" s="62">
        <v>31102314</v>
      </c>
      <c r="B4358" s="63" t="s">
        <v>704</v>
      </c>
    </row>
    <row r="4359" spans="1:2" x14ac:dyDescent="0.25">
      <c r="A4359" s="62">
        <v>31102315</v>
      </c>
      <c r="B4359" s="63" t="s">
        <v>4540</v>
      </c>
    </row>
    <row r="4360" spans="1:2" x14ac:dyDescent="0.25">
      <c r="A4360" s="62">
        <v>31102316</v>
      </c>
      <c r="B4360" s="63" t="s">
        <v>4263</v>
      </c>
    </row>
    <row r="4361" spans="1:2" x14ac:dyDescent="0.25">
      <c r="A4361" s="62">
        <v>31102401</v>
      </c>
      <c r="B4361" s="63" t="s">
        <v>16944</v>
      </c>
    </row>
    <row r="4362" spans="1:2" x14ac:dyDescent="0.25">
      <c r="A4362" s="62">
        <v>31102402</v>
      </c>
      <c r="B4362" s="63" t="s">
        <v>5813</v>
      </c>
    </row>
    <row r="4363" spans="1:2" x14ac:dyDescent="0.25">
      <c r="A4363" s="62">
        <v>31102403</v>
      </c>
      <c r="B4363" s="63" t="s">
        <v>2960</v>
      </c>
    </row>
    <row r="4364" spans="1:2" x14ac:dyDescent="0.25">
      <c r="A4364" s="62">
        <v>31102404</v>
      </c>
      <c r="B4364" s="63" t="s">
        <v>8730</v>
      </c>
    </row>
    <row r="4365" spans="1:2" x14ac:dyDescent="0.25">
      <c r="A4365" s="62">
        <v>31102405</v>
      </c>
      <c r="B4365" s="63" t="s">
        <v>17037</v>
      </c>
    </row>
    <row r="4366" spans="1:2" x14ac:dyDescent="0.25">
      <c r="A4366" s="62">
        <v>31102406</v>
      </c>
      <c r="B4366" s="63" t="s">
        <v>14085</v>
      </c>
    </row>
    <row r="4367" spans="1:2" x14ac:dyDescent="0.25">
      <c r="A4367" s="62">
        <v>31102407</v>
      </c>
      <c r="B4367" s="63" t="s">
        <v>8320</v>
      </c>
    </row>
    <row r="4368" spans="1:2" x14ac:dyDescent="0.25">
      <c r="A4368" s="62">
        <v>31102408</v>
      </c>
      <c r="B4368" s="63" t="s">
        <v>17199</v>
      </c>
    </row>
    <row r="4369" spans="1:2" x14ac:dyDescent="0.25">
      <c r="A4369" s="62">
        <v>31102409</v>
      </c>
      <c r="B4369" s="63" t="s">
        <v>779</v>
      </c>
    </row>
    <row r="4370" spans="1:2" x14ac:dyDescent="0.25">
      <c r="A4370" s="62">
        <v>31102410</v>
      </c>
      <c r="B4370" s="63" t="s">
        <v>11946</v>
      </c>
    </row>
    <row r="4371" spans="1:2" x14ac:dyDescent="0.25">
      <c r="A4371" s="62">
        <v>31102411</v>
      </c>
      <c r="B4371" s="63" t="s">
        <v>6624</v>
      </c>
    </row>
    <row r="4372" spans="1:2" x14ac:dyDescent="0.25">
      <c r="A4372" s="62">
        <v>31102412</v>
      </c>
      <c r="B4372" s="63" t="s">
        <v>10775</v>
      </c>
    </row>
    <row r="4373" spans="1:2" x14ac:dyDescent="0.25">
      <c r="A4373" s="62">
        <v>31102413</v>
      </c>
      <c r="B4373" s="63" t="s">
        <v>18400</v>
      </c>
    </row>
    <row r="4374" spans="1:2" x14ac:dyDescent="0.25">
      <c r="A4374" s="62">
        <v>31102414</v>
      </c>
      <c r="B4374" s="63" t="s">
        <v>15151</v>
      </c>
    </row>
    <row r="4375" spans="1:2" x14ac:dyDescent="0.25">
      <c r="A4375" s="62">
        <v>31102415</v>
      </c>
      <c r="B4375" s="63" t="s">
        <v>9136</v>
      </c>
    </row>
    <row r="4376" spans="1:2" x14ac:dyDescent="0.25">
      <c r="A4376" s="62">
        <v>31102416</v>
      </c>
      <c r="B4376" s="63" t="s">
        <v>10675</v>
      </c>
    </row>
    <row r="4377" spans="1:2" x14ac:dyDescent="0.25">
      <c r="A4377" s="62">
        <v>31111501</v>
      </c>
      <c r="B4377" s="63" t="s">
        <v>12675</v>
      </c>
    </row>
    <row r="4378" spans="1:2" x14ac:dyDescent="0.25">
      <c r="A4378" s="62">
        <v>31111502</v>
      </c>
      <c r="B4378" s="63" t="s">
        <v>13120</v>
      </c>
    </row>
    <row r="4379" spans="1:2" x14ac:dyDescent="0.25">
      <c r="A4379" s="62">
        <v>31111503</v>
      </c>
      <c r="B4379" s="63" t="s">
        <v>17926</v>
      </c>
    </row>
    <row r="4380" spans="1:2" x14ac:dyDescent="0.25">
      <c r="A4380" s="62">
        <v>31111504</v>
      </c>
      <c r="B4380" s="63" t="s">
        <v>16681</v>
      </c>
    </row>
    <row r="4381" spans="1:2" x14ac:dyDescent="0.25">
      <c r="A4381" s="62">
        <v>31111505</v>
      </c>
      <c r="B4381" s="63" t="s">
        <v>11997</v>
      </c>
    </row>
    <row r="4382" spans="1:2" x14ac:dyDescent="0.25">
      <c r="A4382" s="62">
        <v>31111506</v>
      </c>
      <c r="B4382" s="63" t="s">
        <v>2124</v>
      </c>
    </row>
    <row r="4383" spans="1:2" x14ac:dyDescent="0.25">
      <c r="A4383" s="62">
        <v>31111507</v>
      </c>
      <c r="B4383" s="63" t="s">
        <v>18479</v>
      </c>
    </row>
    <row r="4384" spans="1:2" x14ac:dyDescent="0.25">
      <c r="A4384" s="62">
        <v>31111508</v>
      </c>
      <c r="B4384" s="63" t="s">
        <v>1789</v>
      </c>
    </row>
    <row r="4385" spans="1:2" x14ac:dyDescent="0.25">
      <c r="A4385" s="62">
        <v>31111509</v>
      </c>
      <c r="B4385" s="63" t="s">
        <v>4425</v>
      </c>
    </row>
    <row r="4386" spans="1:2" x14ac:dyDescent="0.25">
      <c r="A4386" s="62">
        <v>31111510</v>
      </c>
      <c r="B4386" s="63" t="s">
        <v>4962</v>
      </c>
    </row>
    <row r="4387" spans="1:2" x14ac:dyDescent="0.25">
      <c r="A4387" s="62">
        <v>31111511</v>
      </c>
      <c r="B4387" s="63" t="s">
        <v>7256</v>
      </c>
    </row>
    <row r="4388" spans="1:2" x14ac:dyDescent="0.25">
      <c r="A4388" s="62">
        <v>31111512</v>
      </c>
      <c r="B4388" s="63" t="s">
        <v>7476</v>
      </c>
    </row>
    <row r="4389" spans="1:2" x14ac:dyDescent="0.25">
      <c r="A4389" s="62">
        <v>31111513</v>
      </c>
      <c r="B4389" s="63" t="s">
        <v>5766</v>
      </c>
    </row>
    <row r="4390" spans="1:2" x14ac:dyDescent="0.25">
      <c r="A4390" s="62">
        <v>31111514</v>
      </c>
      <c r="B4390" s="63" t="s">
        <v>13817</v>
      </c>
    </row>
    <row r="4391" spans="1:2" x14ac:dyDescent="0.25">
      <c r="A4391" s="62">
        <v>31111515</v>
      </c>
      <c r="B4391" s="63" t="s">
        <v>14259</v>
      </c>
    </row>
    <row r="4392" spans="1:2" x14ac:dyDescent="0.25">
      <c r="A4392" s="62">
        <v>31111516</v>
      </c>
      <c r="B4392" s="63" t="s">
        <v>17430</v>
      </c>
    </row>
    <row r="4393" spans="1:2" x14ac:dyDescent="0.25">
      <c r="A4393" s="62">
        <v>31111517</v>
      </c>
      <c r="B4393" s="63" t="s">
        <v>7878</v>
      </c>
    </row>
    <row r="4394" spans="1:2" x14ac:dyDescent="0.25">
      <c r="A4394" s="62">
        <v>31111601</v>
      </c>
      <c r="B4394" s="63" t="s">
        <v>15961</v>
      </c>
    </row>
    <row r="4395" spans="1:2" x14ac:dyDescent="0.25">
      <c r="A4395" s="62">
        <v>31111602</v>
      </c>
      <c r="B4395" s="63" t="s">
        <v>6261</v>
      </c>
    </row>
    <row r="4396" spans="1:2" x14ac:dyDescent="0.25">
      <c r="A4396" s="62">
        <v>31111603</v>
      </c>
      <c r="B4396" s="63" t="s">
        <v>12885</v>
      </c>
    </row>
    <row r="4397" spans="1:2" x14ac:dyDescent="0.25">
      <c r="A4397" s="62">
        <v>31111604</v>
      </c>
      <c r="B4397" s="63" t="s">
        <v>3545</v>
      </c>
    </row>
    <row r="4398" spans="1:2" x14ac:dyDescent="0.25">
      <c r="A4398" s="62">
        <v>31111605</v>
      </c>
      <c r="B4398" s="63" t="s">
        <v>10652</v>
      </c>
    </row>
    <row r="4399" spans="1:2" x14ac:dyDescent="0.25">
      <c r="A4399" s="62">
        <v>31111606</v>
      </c>
      <c r="B4399" s="63" t="s">
        <v>17681</v>
      </c>
    </row>
    <row r="4400" spans="1:2" x14ac:dyDescent="0.25">
      <c r="A4400" s="62">
        <v>31111607</v>
      </c>
      <c r="B4400" s="63" t="s">
        <v>10582</v>
      </c>
    </row>
    <row r="4401" spans="1:2" x14ac:dyDescent="0.25">
      <c r="A4401" s="62">
        <v>31111608</v>
      </c>
      <c r="B4401" s="63" t="s">
        <v>18272</v>
      </c>
    </row>
    <row r="4402" spans="1:2" x14ac:dyDescent="0.25">
      <c r="A4402" s="62">
        <v>31111609</v>
      </c>
      <c r="B4402" s="63" t="s">
        <v>16546</v>
      </c>
    </row>
    <row r="4403" spans="1:2" x14ac:dyDescent="0.25">
      <c r="A4403" s="62">
        <v>31111610</v>
      </c>
      <c r="B4403" s="63" t="s">
        <v>2498</v>
      </c>
    </row>
    <row r="4404" spans="1:2" x14ac:dyDescent="0.25">
      <c r="A4404" s="62">
        <v>31111611</v>
      </c>
      <c r="B4404" s="63" t="s">
        <v>13075</v>
      </c>
    </row>
    <row r="4405" spans="1:2" x14ac:dyDescent="0.25">
      <c r="A4405" s="62">
        <v>31111612</v>
      </c>
      <c r="B4405" s="63" t="s">
        <v>11427</v>
      </c>
    </row>
    <row r="4406" spans="1:2" x14ac:dyDescent="0.25">
      <c r="A4406" s="62">
        <v>31111613</v>
      </c>
      <c r="B4406" s="63" t="s">
        <v>10302</v>
      </c>
    </row>
    <row r="4407" spans="1:2" x14ac:dyDescent="0.25">
      <c r="A4407" s="62">
        <v>31111614</v>
      </c>
      <c r="B4407" s="63" t="s">
        <v>5213</v>
      </c>
    </row>
    <row r="4408" spans="1:2" x14ac:dyDescent="0.25">
      <c r="A4408" s="62">
        <v>31111615</v>
      </c>
      <c r="B4408" s="63" t="s">
        <v>6757</v>
      </c>
    </row>
    <row r="4409" spans="1:2" x14ac:dyDescent="0.25">
      <c r="A4409" s="62">
        <v>31111616</v>
      </c>
      <c r="B4409" s="63" t="s">
        <v>3003</v>
      </c>
    </row>
    <row r="4410" spans="1:2" x14ac:dyDescent="0.25">
      <c r="A4410" s="62">
        <v>31111617</v>
      </c>
      <c r="B4410" s="63" t="s">
        <v>13232</v>
      </c>
    </row>
    <row r="4411" spans="1:2" x14ac:dyDescent="0.25">
      <c r="A4411" s="62">
        <v>31111701</v>
      </c>
      <c r="B4411" s="63" t="s">
        <v>15024</v>
      </c>
    </row>
    <row r="4412" spans="1:2" x14ac:dyDescent="0.25">
      <c r="A4412" s="62">
        <v>31111702</v>
      </c>
      <c r="B4412" s="63" t="s">
        <v>4802</v>
      </c>
    </row>
    <row r="4413" spans="1:2" x14ac:dyDescent="0.25">
      <c r="A4413" s="62">
        <v>31111703</v>
      </c>
      <c r="B4413" s="63" t="s">
        <v>11015</v>
      </c>
    </row>
    <row r="4414" spans="1:2" x14ac:dyDescent="0.25">
      <c r="A4414" s="62">
        <v>31111704</v>
      </c>
      <c r="B4414" s="63" t="s">
        <v>1355</v>
      </c>
    </row>
    <row r="4415" spans="1:2" x14ac:dyDescent="0.25">
      <c r="A4415" s="62">
        <v>31111705</v>
      </c>
      <c r="B4415" s="63" t="s">
        <v>13555</v>
      </c>
    </row>
    <row r="4416" spans="1:2" x14ac:dyDescent="0.25">
      <c r="A4416" s="62">
        <v>31111706</v>
      </c>
      <c r="B4416" s="63" t="s">
        <v>12322</v>
      </c>
    </row>
    <row r="4417" spans="1:2" x14ac:dyDescent="0.25">
      <c r="A4417" s="62">
        <v>31111707</v>
      </c>
      <c r="B4417" s="63" t="s">
        <v>15048</v>
      </c>
    </row>
    <row r="4418" spans="1:2" x14ac:dyDescent="0.25">
      <c r="A4418" s="62">
        <v>31111708</v>
      </c>
      <c r="B4418" s="63" t="s">
        <v>4238</v>
      </c>
    </row>
    <row r="4419" spans="1:2" x14ac:dyDescent="0.25">
      <c r="A4419" s="62">
        <v>31111709</v>
      </c>
      <c r="B4419" s="63" t="s">
        <v>4871</v>
      </c>
    </row>
    <row r="4420" spans="1:2" x14ac:dyDescent="0.25">
      <c r="A4420" s="62">
        <v>31111710</v>
      </c>
      <c r="B4420" s="63" t="s">
        <v>15454</v>
      </c>
    </row>
    <row r="4421" spans="1:2" x14ac:dyDescent="0.25">
      <c r="A4421" s="62">
        <v>31111711</v>
      </c>
      <c r="B4421" s="63" t="s">
        <v>14167</v>
      </c>
    </row>
    <row r="4422" spans="1:2" x14ac:dyDescent="0.25">
      <c r="A4422" s="62">
        <v>31111712</v>
      </c>
      <c r="B4422" s="63" t="s">
        <v>6822</v>
      </c>
    </row>
    <row r="4423" spans="1:2" x14ac:dyDescent="0.25">
      <c r="A4423" s="62">
        <v>31111713</v>
      </c>
      <c r="B4423" s="63" t="s">
        <v>1430</v>
      </c>
    </row>
    <row r="4424" spans="1:2" x14ac:dyDescent="0.25">
      <c r="A4424" s="62">
        <v>31111714</v>
      </c>
      <c r="B4424" s="63" t="s">
        <v>4634</v>
      </c>
    </row>
    <row r="4425" spans="1:2" x14ac:dyDescent="0.25">
      <c r="A4425" s="62">
        <v>31111715</v>
      </c>
      <c r="B4425" s="63" t="s">
        <v>197</v>
      </c>
    </row>
    <row r="4426" spans="1:2" x14ac:dyDescent="0.25">
      <c r="A4426" s="62">
        <v>31111716</v>
      </c>
      <c r="B4426" s="63" t="s">
        <v>5594</v>
      </c>
    </row>
    <row r="4427" spans="1:2" x14ac:dyDescent="0.25">
      <c r="A4427" s="62">
        <v>31111717</v>
      </c>
      <c r="B4427" s="63" t="s">
        <v>17270</v>
      </c>
    </row>
    <row r="4428" spans="1:2" x14ac:dyDescent="0.25">
      <c r="A4428" s="62">
        <v>31121001</v>
      </c>
      <c r="B4428" s="63" t="s">
        <v>6812</v>
      </c>
    </row>
    <row r="4429" spans="1:2" x14ac:dyDescent="0.25">
      <c r="A4429" s="62">
        <v>31121002</v>
      </c>
      <c r="B4429" s="63" t="s">
        <v>5624</v>
      </c>
    </row>
    <row r="4430" spans="1:2" x14ac:dyDescent="0.25">
      <c r="A4430" s="62">
        <v>31121003</v>
      </c>
      <c r="B4430" s="63" t="s">
        <v>9229</v>
      </c>
    </row>
    <row r="4431" spans="1:2" x14ac:dyDescent="0.25">
      <c r="A4431" s="62">
        <v>31121004</v>
      </c>
      <c r="B4431" s="63" t="s">
        <v>12023</v>
      </c>
    </row>
    <row r="4432" spans="1:2" x14ac:dyDescent="0.25">
      <c r="A4432" s="62">
        <v>31121005</v>
      </c>
      <c r="B4432" s="63" t="s">
        <v>1552</v>
      </c>
    </row>
    <row r="4433" spans="1:2" x14ac:dyDescent="0.25">
      <c r="A4433" s="62">
        <v>31121006</v>
      </c>
      <c r="B4433" s="63" t="s">
        <v>7086</v>
      </c>
    </row>
    <row r="4434" spans="1:2" x14ac:dyDescent="0.25">
      <c r="A4434" s="62">
        <v>31121007</v>
      </c>
      <c r="B4434" s="63" t="s">
        <v>6339</v>
      </c>
    </row>
    <row r="4435" spans="1:2" x14ac:dyDescent="0.25">
      <c r="A4435" s="62">
        <v>31121008</v>
      </c>
      <c r="B4435" s="63" t="s">
        <v>11658</v>
      </c>
    </row>
    <row r="4436" spans="1:2" x14ac:dyDescent="0.25">
      <c r="A4436" s="62">
        <v>31121009</v>
      </c>
      <c r="B4436" s="63" t="s">
        <v>16697</v>
      </c>
    </row>
    <row r="4437" spans="1:2" x14ac:dyDescent="0.25">
      <c r="A4437" s="62">
        <v>31121010</v>
      </c>
      <c r="B4437" s="63" t="s">
        <v>7990</v>
      </c>
    </row>
    <row r="4438" spans="1:2" x14ac:dyDescent="0.25">
      <c r="A4438" s="62">
        <v>31121011</v>
      </c>
      <c r="B4438" s="63" t="s">
        <v>13787</v>
      </c>
    </row>
    <row r="4439" spans="1:2" x14ac:dyDescent="0.25">
      <c r="A4439" s="62">
        <v>31121012</v>
      </c>
      <c r="B4439" s="63" t="s">
        <v>15505</v>
      </c>
    </row>
    <row r="4440" spans="1:2" x14ac:dyDescent="0.25">
      <c r="A4440" s="62">
        <v>31121013</v>
      </c>
      <c r="B4440" s="63" t="s">
        <v>7664</v>
      </c>
    </row>
    <row r="4441" spans="1:2" x14ac:dyDescent="0.25">
      <c r="A4441" s="62">
        <v>31121014</v>
      </c>
      <c r="B4441" s="63" t="s">
        <v>12525</v>
      </c>
    </row>
    <row r="4442" spans="1:2" x14ac:dyDescent="0.25">
      <c r="A4442" s="62">
        <v>31121015</v>
      </c>
      <c r="B4442" s="63" t="s">
        <v>13677</v>
      </c>
    </row>
    <row r="4443" spans="1:2" x14ac:dyDescent="0.25">
      <c r="A4443" s="62">
        <v>31121016</v>
      </c>
      <c r="B4443" s="63" t="s">
        <v>13485</v>
      </c>
    </row>
    <row r="4444" spans="1:2" x14ac:dyDescent="0.25">
      <c r="A4444" s="62">
        <v>31121017</v>
      </c>
      <c r="B4444" s="63" t="s">
        <v>17573</v>
      </c>
    </row>
    <row r="4445" spans="1:2" x14ac:dyDescent="0.25">
      <c r="A4445" s="62">
        <v>31121018</v>
      </c>
      <c r="B4445" s="63" t="s">
        <v>16848</v>
      </c>
    </row>
    <row r="4446" spans="1:2" x14ac:dyDescent="0.25">
      <c r="A4446" s="62">
        <v>31121019</v>
      </c>
      <c r="B4446" s="63" t="s">
        <v>12350</v>
      </c>
    </row>
    <row r="4447" spans="1:2" x14ac:dyDescent="0.25">
      <c r="A4447" s="62">
        <v>31121101</v>
      </c>
      <c r="B4447" s="63" t="s">
        <v>17588</v>
      </c>
    </row>
    <row r="4448" spans="1:2" x14ac:dyDescent="0.25">
      <c r="A4448" s="62">
        <v>31121102</v>
      </c>
      <c r="B4448" s="63" t="s">
        <v>9375</v>
      </c>
    </row>
    <row r="4449" spans="1:2" x14ac:dyDescent="0.25">
      <c r="A4449" s="62">
        <v>31121103</v>
      </c>
      <c r="B4449" s="63" t="s">
        <v>17164</v>
      </c>
    </row>
    <row r="4450" spans="1:2" x14ac:dyDescent="0.25">
      <c r="A4450" s="62">
        <v>31121104</v>
      </c>
      <c r="B4450" s="63" t="s">
        <v>9876</v>
      </c>
    </row>
    <row r="4451" spans="1:2" x14ac:dyDescent="0.25">
      <c r="A4451" s="62">
        <v>31121105</v>
      </c>
      <c r="B4451" s="63" t="s">
        <v>7117</v>
      </c>
    </row>
    <row r="4452" spans="1:2" x14ac:dyDescent="0.25">
      <c r="A4452" s="62">
        <v>31121106</v>
      </c>
      <c r="B4452" s="63" t="s">
        <v>8062</v>
      </c>
    </row>
    <row r="4453" spans="1:2" x14ac:dyDescent="0.25">
      <c r="A4453" s="62">
        <v>31121107</v>
      </c>
      <c r="B4453" s="63" t="s">
        <v>11323</v>
      </c>
    </row>
    <row r="4454" spans="1:2" x14ac:dyDescent="0.25">
      <c r="A4454" s="62">
        <v>31121108</v>
      </c>
      <c r="B4454" s="63" t="s">
        <v>12876</v>
      </c>
    </row>
    <row r="4455" spans="1:2" x14ac:dyDescent="0.25">
      <c r="A4455" s="62">
        <v>31121109</v>
      </c>
      <c r="B4455" s="63" t="s">
        <v>2084</v>
      </c>
    </row>
    <row r="4456" spans="1:2" x14ac:dyDescent="0.25">
      <c r="A4456" s="62">
        <v>31121110</v>
      </c>
      <c r="B4456" s="63" t="s">
        <v>13296</v>
      </c>
    </row>
    <row r="4457" spans="1:2" x14ac:dyDescent="0.25">
      <c r="A4457" s="62">
        <v>31121111</v>
      </c>
      <c r="B4457" s="63" t="s">
        <v>7850</v>
      </c>
    </row>
    <row r="4458" spans="1:2" x14ac:dyDescent="0.25">
      <c r="A4458" s="62">
        <v>31121112</v>
      </c>
      <c r="B4458" s="63" t="s">
        <v>14565</v>
      </c>
    </row>
    <row r="4459" spans="1:2" x14ac:dyDescent="0.25">
      <c r="A4459" s="62">
        <v>31121113</v>
      </c>
      <c r="B4459" s="63" t="s">
        <v>17356</v>
      </c>
    </row>
    <row r="4460" spans="1:2" x14ac:dyDescent="0.25">
      <c r="A4460" s="62">
        <v>31121114</v>
      </c>
      <c r="B4460" s="63" t="s">
        <v>15471</v>
      </c>
    </row>
    <row r="4461" spans="1:2" x14ac:dyDescent="0.25">
      <c r="A4461" s="62">
        <v>31121115</v>
      </c>
      <c r="B4461" s="63" t="s">
        <v>8485</v>
      </c>
    </row>
    <row r="4462" spans="1:2" x14ac:dyDescent="0.25">
      <c r="A4462" s="62">
        <v>31121116</v>
      </c>
      <c r="B4462" s="63" t="s">
        <v>10909</v>
      </c>
    </row>
    <row r="4463" spans="1:2" x14ac:dyDescent="0.25">
      <c r="A4463" s="62">
        <v>31121117</v>
      </c>
      <c r="B4463" s="63" t="s">
        <v>4900</v>
      </c>
    </row>
    <row r="4464" spans="1:2" x14ac:dyDescent="0.25">
      <c r="A4464" s="62">
        <v>31121118</v>
      </c>
      <c r="B4464" s="63" t="s">
        <v>10740</v>
      </c>
    </row>
    <row r="4465" spans="1:2" x14ac:dyDescent="0.25">
      <c r="A4465" s="62">
        <v>31121119</v>
      </c>
      <c r="B4465" s="63" t="s">
        <v>17226</v>
      </c>
    </row>
    <row r="4466" spans="1:2" x14ac:dyDescent="0.25">
      <c r="A4466" s="62">
        <v>31121201</v>
      </c>
      <c r="B4466" s="63" t="s">
        <v>13900</v>
      </c>
    </row>
    <row r="4467" spans="1:2" x14ac:dyDescent="0.25">
      <c r="A4467" s="62">
        <v>31121202</v>
      </c>
      <c r="B4467" s="63" t="s">
        <v>12147</v>
      </c>
    </row>
    <row r="4468" spans="1:2" x14ac:dyDescent="0.25">
      <c r="A4468" s="62">
        <v>31121203</v>
      </c>
      <c r="B4468" s="63" t="s">
        <v>17091</v>
      </c>
    </row>
    <row r="4469" spans="1:2" x14ac:dyDescent="0.25">
      <c r="A4469" s="62">
        <v>31121204</v>
      </c>
      <c r="B4469" s="63" t="s">
        <v>16868</v>
      </c>
    </row>
    <row r="4470" spans="1:2" x14ac:dyDescent="0.25">
      <c r="A4470" s="62">
        <v>31121205</v>
      </c>
      <c r="B4470" s="63" t="s">
        <v>17776</v>
      </c>
    </row>
    <row r="4471" spans="1:2" x14ac:dyDescent="0.25">
      <c r="A4471" s="62">
        <v>31121206</v>
      </c>
      <c r="B4471" s="63" t="s">
        <v>18756</v>
      </c>
    </row>
    <row r="4472" spans="1:2" x14ac:dyDescent="0.25">
      <c r="A4472" s="62">
        <v>31121207</v>
      </c>
      <c r="B4472" s="63" t="s">
        <v>7510</v>
      </c>
    </row>
    <row r="4473" spans="1:2" x14ac:dyDescent="0.25">
      <c r="A4473" s="62">
        <v>31121208</v>
      </c>
      <c r="B4473" s="63" t="s">
        <v>2240</v>
      </c>
    </row>
    <row r="4474" spans="1:2" x14ac:dyDescent="0.25">
      <c r="A4474" s="62">
        <v>31121209</v>
      </c>
      <c r="B4474" s="63" t="s">
        <v>14712</v>
      </c>
    </row>
    <row r="4475" spans="1:2" x14ac:dyDescent="0.25">
      <c r="A4475" s="62">
        <v>31121210</v>
      </c>
      <c r="B4475" s="63" t="s">
        <v>7440</v>
      </c>
    </row>
    <row r="4476" spans="1:2" x14ac:dyDescent="0.25">
      <c r="A4476" s="62">
        <v>31121211</v>
      </c>
      <c r="B4476" s="63" t="s">
        <v>5280</v>
      </c>
    </row>
    <row r="4477" spans="1:2" x14ac:dyDescent="0.25">
      <c r="A4477" s="62">
        <v>31121212</v>
      </c>
      <c r="B4477" s="63" t="s">
        <v>1429</v>
      </c>
    </row>
    <row r="4478" spans="1:2" x14ac:dyDescent="0.25">
      <c r="A4478" s="62">
        <v>31121213</v>
      </c>
      <c r="B4478" s="63" t="s">
        <v>11536</v>
      </c>
    </row>
    <row r="4479" spans="1:2" x14ac:dyDescent="0.25">
      <c r="A4479" s="62">
        <v>31121214</v>
      </c>
      <c r="B4479" s="63" t="s">
        <v>18331</v>
      </c>
    </row>
    <row r="4480" spans="1:2" x14ac:dyDescent="0.25">
      <c r="A4480" s="62">
        <v>31121215</v>
      </c>
      <c r="B4480" s="63" t="s">
        <v>6258</v>
      </c>
    </row>
    <row r="4481" spans="1:2" x14ac:dyDescent="0.25">
      <c r="A4481" s="62">
        <v>31121216</v>
      </c>
      <c r="B4481" s="63" t="s">
        <v>2309</v>
      </c>
    </row>
    <row r="4482" spans="1:2" x14ac:dyDescent="0.25">
      <c r="A4482" s="62">
        <v>31121217</v>
      </c>
      <c r="B4482" s="63" t="s">
        <v>8083</v>
      </c>
    </row>
    <row r="4483" spans="1:2" x14ac:dyDescent="0.25">
      <c r="A4483" s="62">
        <v>31121218</v>
      </c>
      <c r="B4483" s="63" t="s">
        <v>6815</v>
      </c>
    </row>
    <row r="4484" spans="1:2" x14ac:dyDescent="0.25">
      <c r="A4484" s="62">
        <v>31121219</v>
      </c>
      <c r="B4484" s="63" t="s">
        <v>8583</v>
      </c>
    </row>
    <row r="4485" spans="1:2" x14ac:dyDescent="0.25">
      <c r="A4485" s="62">
        <v>31121301</v>
      </c>
      <c r="B4485" s="63" t="s">
        <v>5703</v>
      </c>
    </row>
    <row r="4486" spans="1:2" x14ac:dyDescent="0.25">
      <c r="A4486" s="62">
        <v>31121302</v>
      </c>
      <c r="B4486" s="63" t="s">
        <v>7027</v>
      </c>
    </row>
    <row r="4487" spans="1:2" x14ac:dyDescent="0.25">
      <c r="A4487" s="62">
        <v>31121303</v>
      </c>
      <c r="B4487" s="63" t="s">
        <v>5466</v>
      </c>
    </row>
    <row r="4488" spans="1:2" x14ac:dyDescent="0.25">
      <c r="A4488" s="62">
        <v>31121304</v>
      </c>
      <c r="B4488" s="63" t="s">
        <v>4777</v>
      </c>
    </row>
    <row r="4489" spans="1:2" x14ac:dyDescent="0.25">
      <c r="A4489" s="62">
        <v>31121305</v>
      </c>
      <c r="B4489" s="63" t="s">
        <v>18455</v>
      </c>
    </row>
    <row r="4490" spans="1:2" x14ac:dyDescent="0.25">
      <c r="A4490" s="62">
        <v>31121306</v>
      </c>
      <c r="B4490" s="63" t="s">
        <v>11408</v>
      </c>
    </row>
    <row r="4491" spans="1:2" x14ac:dyDescent="0.25">
      <c r="A4491" s="62">
        <v>31121307</v>
      </c>
      <c r="B4491" s="63" t="s">
        <v>8953</v>
      </c>
    </row>
    <row r="4492" spans="1:2" x14ac:dyDescent="0.25">
      <c r="A4492" s="62">
        <v>31121308</v>
      </c>
      <c r="B4492" s="63" t="s">
        <v>9418</v>
      </c>
    </row>
    <row r="4493" spans="1:2" x14ac:dyDescent="0.25">
      <c r="A4493" s="62">
        <v>31121309</v>
      </c>
      <c r="B4493" s="63" t="s">
        <v>14489</v>
      </c>
    </row>
    <row r="4494" spans="1:2" x14ac:dyDescent="0.25">
      <c r="A4494" s="62">
        <v>31121310</v>
      </c>
      <c r="B4494" s="63" t="s">
        <v>727</v>
      </c>
    </row>
    <row r="4495" spans="1:2" x14ac:dyDescent="0.25">
      <c r="A4495" s="62">
        <v>31121311</v>
      </c>
      <c r="B4495" s="63" t="s">
        <v>1373</v>
      </c>
    </row>
    <row r="4496" spans="1:2" x14ac:dyDescent="0.25">
      <c r="A4496" s="62">
        <v>31121312</v>
      </c>
      <c r="B4496" s="63" t="s">
        <v>5866</v>
      </c>
    </row>
    <row r="4497" spans="1:2" x14ac:dyDescent="0.25">
      <c r="A4497" s="62">
        <v>31121313</v>
      </c>
      <c r="B4497" s="63" t="s">
        <v>13126</v>
      </c>
    </row>
    <row r="4498" spans="1:2" x14ac:dyDescent="0.25">
      <c r="A4498" s="62">
        <v>31121314</v>
      </c>
      <c r="B4498" s="63" t="s">
        <v>3345</v>
      </c>
    </row>
    <row r="4499" spans="1:2" x14ac:dyDescent="0.25">
      <c r="A4499" s="62">
        <v>31121315</v>
      </c>
      <c r="B4499" s="63" t="s">
        <v>17100</v>
      </c>
    </row>
    <row r="4500" spans="1:2" x14ac:dyDescent="0.25">
      <c r="A4500" s="62">
        <v>31121316</v>
      </c>
      <c r="B4500" s="63" t="s">
        <v>10684</v>
      </c>
    </row>
    <row r="4501" spans="1:2" x14ac:dyDescent="0.25">
      <c r="A4501" s="62">
        <v>31121317</v>
      </c>
      <c r="B4501" s="63" t="s">
        <v>4827</v>
      </c>
    </row>
    <row r="4502" spans="1:2" x14ac:dyDescent="0.25">
      <c r="A4502" s="62">
        <v>31121318</v>
      </c>
      <c r="B4502" s="63" t="s">
        <v>13144</v>
      </c>
    </row>
    <row r="4503" spans="1:2" x14ac:dyDescent="0.25">
      <c r="A4503" s="62">
        <v>31121319</v>
      </c>
      <c r="B4503" s="63" t="s">
        <v>8029</v>
      </c>
    </row>
    <row r="4504" spans="1:2" x14ac:dyDescent="0.25">
      <c r="A4504" s="62">
        <v>31121401</v>
      </c>
      <c r="B4504" s="63" t="s">
        <v>1216</v>
      </c>
    </row>
    <row r="4505" spans="1:2" x14ac:dyDescent="0.25">
      <c r="A4505" s="62">
        <v>31121402</v>
      </c>
      <c r="B4505" s="63" t="s">
        <v>4601</v>
      </c>
    </row>
    <row r="4506" spans="1:2" x14ac:dyDescent="0.25">
      <c r="A4506" s="62">
        <v>31121403</v>
      </c>
      <c r="B4506" s="63" t="s">
        <v>3656</v>
      </c>
    </row>
    <row r="4507" spans="1:2" x14ac:dyDescent="0.25">
      <c r="A4507" s="62">
        <v>31121404</v>
      </c>
      <c r="B4507" s="63" t="s">
        <v>4770</v>
      </c>
    </row>
    <row r="4508" spans="1:2" x14ac:dyDescent="0.25">
      <c r="A4508" s="62">
        <v>31121405</v>
      </c>
      <c r="B4508" s="63" t="s">
        <v>1531</v>
      </c>
    </row>
    <row r="4509" spans="1:2" x14ac:dyDescent="0.25">
      <c r="A4509" s="62">
        <v>31121406</v>
      </c>
      <c r="B4509" s="63" t="s">
        <v>7836</v>
      </c>
    </row>
    <row r="4510" spans="1:2" x14ac:dyDescent="0.25">
      <c r="A4510" s="62">
        <v>31121407</v>
      </c>
      <c r="B4510" s="63" t="s">
        <v>1951</v>
      </c>
    </row>
    <row r="4511" spans="1:2" x14ac:dyDescent="0.25">
      <c r="A4511" s="62">
        <v>31121408</v>
      </c>
      <c r="B4511" s="63" t="s">
        <v>7351</v>
      </c>
    </row>
    <row r="4512" spans="1:2" x14ac:dyDescent="0.25">
      <c r="A4512" s="62">
        <v>31121409</v>
      </c>
      <c r="B4512" s="63" t="s">
        <v>17143</v>
      </c>
    </row>
    <row r="4513" spans="1:2" x14ac:dyDescent="0.25">
      <c r="A4513" s="62">
        <v>31121410</v>
      </c>
      <c r="B4513" s="63" t="s">
        <v>9791</v>
      </c>
    </row>
    <row r="4514" spans="1:2" x14ac:dyDescent="0.25">
      <c r="A4514" s="62">
        <v>31121411</v>
      </c>
      <c r="B4514" s="63" t="s">
        <v>3563</v>
      </c>
    </row>
    <row r="4515" spans="1:2" x14ac:dyDescent="0.25">
      <c r="A4515" s="62">
        <v>31121412</v>
      </c>
      <c r="B4515" s="63" t="s">
        <v>275</v>
      </c>
    </row>
    <row r="4516" spans="1:2" x14ac:dyDescent="0.25">
      <c r="A4516" s="62">
        <v>31121413</v>
      </c>
      <c r="B4516" s="63" t="s">
        <v>9015</v>
      </c>
    </row>
    <row r="4517" spans="1:2" x14ac:dyDescent="0.25">
      <c r="A4517" s="62">
        <v>31121414</v>
      </c>
      <c r="B4517" s="63" t="s">
        <v>10577</v>
      </c>
    </row>
    <row r="4518" spans="1:2" x14ac:dyDescent="0.25">
      <c r="A4518" s="62">
        <v>31121415</v>
      </c>
      <c r="B4518" s="63" t="s">
        <v>16647</v>
      </c>
    </row>
    <row r="4519" spans="1:2" x14ac:dyDescent="0.25">
      <c r="A4519" s="62">
        <v>31121416</v>
      </c>
      <c r="B4519" s="63" t="s">
        <v>532</v>
      </c>
    </row>
    <row r="4520" spans="1:2" x14ac:dyDescent="0.25">
      <c r="A4520" s="62">
        <v>31121417</v>
      </c>
      <c r="B4520" s="63" t="s">
        <v>2380</v>
      </c>
    </row>
    <row r="4521" spans="1:2" x14ac:dyDescent="0.25">
      <c r="A4521" s="62">
        <v>31121418</v>
      </c>
      <c r="B4521" s="63" t="s">
        <v>18211</v>
      </c>
    </row>
    <row r="4522" spans="1:2" x14ac:dyDescent="0.25">
      <c r="A4522" s="62">
        <v>31121419</v>
      </c>
      <c r="B4522" s="63" t="s">
        <v>18713</v>
      </c>
    </row>
    <row r="4523" spans="1:2" x14ac:dyDescent="0.25">
      <c r="A4523" s="62">
        <v>31121501</v>
      </c>
      <c r="B4523" s="63" t="s">
        <v>1622</v>
      </c>
    </row>
    <row r="4524" spans="1:2" x14ac:dyDescent="0.25">
      <c r="A4524" s="62">
        <v>31121502</v>
      </c>
      <c r="B4524" s="63" t="s">
        <v>15346</v>
      </c>
    </row>
    <row r="4525" spans="1:2" x14ac:dyDescent="0.25">
      <c r="A4525" s="62">
        <v>31121503</v>
      </c>
      <c r="B4525" s="63" t="s">
        <v>16709</v>
      </c>
    </row>
    <row r="4526" spans="1:2" x14ac:dyDescent="0.25">
      <c r="A4526" s="62">
        <v>31121504</v>
      </c>
      <c r="B4526" s="63" t="s">
        <v>769</v>
      </c>
    </row>
    <row r="4527" spans="1:2" x14ac:dyDescent="0.25">
      <c r="A4527" s="62">
        <v>31121505</v>
      </c>
      <c r="B4527" s="63" t="s">
        <v>5835</v>
      </c>
    </row>
    <row r="4528" spans="1:2" x14ac:dyDescent="0.25">
      <c r="A4528" s="62">
        <v>31121506</v>
      </c>
      <c r="B4528" s="63" t="s">
        <v>14607</v>
      </c>
    </row>
    <row r="4529" spans="1:2" x14ac:dyDescent="0.25">
      <c r="A4529" s="62">
        <v>31121507</v>
      </c>
      <c r="B4529" s="63" t="s">
        <v>17922</v>
      </c>
    </row>
    <row r="4530" spans="1:2" x14ac:dyDescent="0.25">
      <c r="A4530" s="62">
        <v>31121508</v>
      </c>
      <c r="B4530" s="63" t="s">
        <v>5153</v>
      </c>
    </row>
    <row r="4531" spans="1:2" x14ac:dyDescent="0.25">
      <c r="A4531" s="62">
        <v>31121509</v>
      </c>
      <c r="B4531" s="63" t="s">
        <v>17001</v>
      </c>
    </row>
    <row r="4532" spans="1:2" x14ac:dyDescent="0.25">
      <c r="A4532" s="62">
        <v>31121510</v>
      </c>
      <c r="B4532" s="63" t="s">
        <v>9322</v>
      </c>
    </row>
    <row r="4533" spans="1:2" x14ac:dyDescent="0.25">
      <c r="A4533" s="62">
        <v>31121511</v>
      </c>
      <c r="B4533" s="63" t="s">
        <v>11490</v>
      </c>
    </row>
    <row r="4534" spans="1:2" x14ac:dyDescent="0.25">
      <c r="A4534" s="62">
        <v>31121512</v>
      </c>
      <c r="B4534" s="63" t="s">
        <v>13563</v>
      </c>
    </row>
    <row r="4535" spans="1:2" x14ac:dyDescent="0.25">
      <c r="A4535" s="62">
        <v>31121513</v>
      </c>
      <c r="B4535" s="63" t="s">
        <v>4427</v>
      </c>
    </row>
    <row r="4536" spans="1:2" x14ac:dyDescent="0.25">
      <c r="A4536" s="62">
        <v>31121514</v>
      </c>
      <c r="B4536" s="63" t="s">
        <v>17237</v>
      </c>
    </row>
    <row r="4537" spans="1:2" x14ac:dyDescent="0.25">
      <c r="A4537" s="62">
        <v>31121515</v>
      </c>
      <c r="B4537" s="63" t="s">
        <v>14194</v>
      </c>
    </row>
    <row r="4538" spans="1:2" x14ac:dyDescent="0.25">
      <c r="A4538" s="62">
        <v>31121516</v>
      </c>
      <c r="B4538" s="63" t="s">
        <v>10826</v>
      </c>
    </row>
    <row r="4539" spans="1:2" x14ac:dyDescent="0.25">
      <c r="A4539" s="62">
        <v>31121517</v>
      </c>
      <c r="B4539" s="63" t="s">
        <v>16266</v>
      </c>
    </row>
    <row r="4540" spans="1:2" x14ac:dyDescent="0.25">
      <c r="A4540" s="62">
        <v>31121518</v>
      </c>
      <c r="B4540" s="63" t="s">
        <v>16256</v>
      </c>
    </row>
    <row r="4541" spans="1:2" x14ac:dyDescent="0.25">
      <c r="A4541" s="62">
        <v>31121519</v>
      </c>
      <c r="B4541" s="63" t="s">
        <v>9152</v>
      </c>
    </row>
    <row r="4542" spans="1:2" x14ac:dyDescent="0.25">
      <c r="A4542" s="62">
        <v>31121601</v>
      </c>
      <c r="B4542" s="63" t="s">
        <v>10725</v>
      </c>
    </row>
    <row r="4543" spans="1:2" x14ac:dyDescent="0.25">
      <c r="A4543" s="62">
        <v>31121602</v>
      </c>
      <c r="B4543" s="63" t="s">
        <v>856</v>
      </c>
    </row>
    <row r="4544" spans="1:2" x14ac:dyDescent="0.25">
      <c r="A4544" s="62">
        <v>31121603</v>
      </c>
      <c r="B4544" s="63" t="s">
        <v>1783</v>
      </c>
    </row>
    <row r="4545" spans="1:2" x14ac:dyDescent="0.25">
      <c r="A4545" s="62">
        <v>31121604</v>
      </c>
      <c r="B4545" s="63" t="s">
        <v>14205</v>
      </c>
    </row>
    <row r="4546" spans="1:2" x14ac:dyDescent="0.25">
      <c r="A4546" s="62">
        <v>31121605</v>
      </c>
      <c r="B4546" s="63" t="s">
        <v>13101</v>
      </c>
    </row>
    <row r="4547" spans="1:2" x14ac:dyDescent="0.25">
      <c r="A4547" s="62">
        <v>31121606</v>
      </c>
      <c r="B4547" s="63" t="s">
        <v>2031</v>
      </c>
    </row>
    <row r="4548" spans="1:2" x14ac:dyDescent="0.25">
      <c r="A4548" s="62">
        <v>31121607</v>
      </c>
      <c r="B4548" s="63" t="s">
        <v>6082</v>
      </c>
    </row>
    <row r="4549" spans="1:2" x14ac:dyDescent="0.25">
      <c r="A4549" s="62">
        <v>31121608</v>
      </c>
      <c r="B4549" s="63" t="s">
        <v>9687</v>
      </c>
    </row>
    <row r="4550" spans="1:2" x14ac:dyDescent="0.25">
      <c r="A4550" s="62">
        <v>31121609</v>
      </c>
      <c r="B4550" s="63" t="s">
        <v>3800</v>
      </c>
    </row>
    <row r="4551" spans="1:2" x14ac:dyDescent="0.25">
      <c r="A4551" s="62">
        <v>31121610</v>
      </c>
      <c r="B4551" s="63" t="s">
        <v>14954</v>
      </c>
    </row>
    <row r="4552" spans="1:2" x14ac:dyDescent="0.25">
      <c r="A4552" s="62">
        <v>31121611</v>
      </c>
      <c r="B4552" s="63" t="s">
        <v>13073</v>
      </c>
    </row>
    <row r="4553" spans="1:2" x14ac:dyDescent="0.25">
      <c r="A4553" s="62">
        <v>31121612</v>
      </c>
      <c r="B4553" s="63" t="s">
        <v>9930</v>
      </c>
    </row>
    <row r="4554" spans="1:2" x14ac:dyDescent="0.25">
      <c r="A4554" s="62">
        <v>31121613</v>
      </c>
      <c r="B4554" s="63" t="s">
        <v>9913</v>
      </c>
    </row>
    <row r="4555" spans="1:2" x14ac:dyDescent="0.25">
      <c r="A4555" s="62">
        <v>31121614</v>
      </c>
      <c r="B4555" s="63" t="s">
        <v>744</v>
      </c>
    </row>
    <row r="4556" spans="1:2" x14ac:dyDescent="0.25">
      <c r="A4556" s="62">
        <v>31121615</v>
      </c>
      <c r="B4556" s="63" t="s">
        <v>10658</v>
      </c>
    </row>
    <row r="4557" spans="1:2" x14ac:dyDescent="0.25">
      <c r="A4557" s="62">
        <v>31121701</v>
      </c>
      <c r="B4557" s="63" t="s">
        <v>16659</v>
      </c>
    </row>
    <row r="4558" spans="1:2" x14ac:dyDescent="0.25">
      <c r="A4558" s="62">
        <v>31121702</v>
      </c>
      <c r="B4558" s="63" t="s">
        <v>5918</v>
      </c>
    </row>
    <row r="4559" spans="1:2" x14ac:dyDescent="0.25">
      <c r="A4559" s="62">
        <v>31121703</v>
      </c>
      <c r="B4559" s="63" t="s">
        <v>13380</v>
      </c>
    </row>
    <row r="4560" spans="1:2" x14ac:dyDescent="0.25">
      <c r="A4560" s="62">
        <v>31121704</v>
      </c>
      <c r="B4560" s="63" t="s">
        <v>14269</v>
      </c>
    </row>
    <row r="4561" spans="1:2" x14ac:dyDescent="0.25">
      <c r="A4561" s="62">
        <v>31121705</v>
      </c>
      <c r="B4561" s="63" t="s">
        <v>13127</v>
      </c>
    </row>
    <row r="4562" spans="1:2" x14ac:dyDescent="0.25">
      <c r="A4562" s="62">
        <v>31121706</v>
      </c>
      <c r="B4562" s="63" t="s">
        <v>14200</v>
      </c>
    </row>
    <row r="4563" spans="1:2" x14ac:dyDescent="0.25">
      <c r="A4563" s="62">
        <v>31121707</v>
      </c>
      <c r="B4563" s="63" t="s">
        <v>16603</v>
      </c>
    </row>
    <row r="4564" spans="1:2" x14ac:dyDescent="0.25">
      <c r="A4564" s="62">
        <v>31121708</v>
      </c>
      <c r="B4564" s="63" t="s">
        <v>16920</v>
      </c>
    </row>
    <row r="4565" spans="1:2" x14ac:dyDescent="0.25">
      <c r="A4565" s="62">
        <v>31121709</v>
      </c>
      <c r="B4565" s="63" t="s">
        <v>16516</v>
      </c>
    </row>
    <row r="4566" spans="1:2" x14ac:dyDescent="0.25">
      <c r="A4566" s="62">
        <v>31121710</v>
      </c>
      <c r="B4566" s="63" t="s">
        <v>216</v>
      </c>
    </row>
    <row r="4567" spans="1:2" x14ac:dyDescent="0.25">
      <c r="A4567" s="62">
        <v>31121711</v>
      </c>
      <c r="B4567" s="63" t="s">
        <v>12923</v>
      </c>
    </row>
    <row r="4568" spans="1:2" x14ac:dyDescent="0.25">
      <c r="A4568" s="62">
        <v>31121712</v>
      </c>
      <c r="B4568" s="63" t="s">
        <v>11420</v>
      </c>
    </row>
    <row r="4569" spans="1:2" x14ac:dyDescent="0.25">
      <c r="A4569" s="62">
        <v>31121713</v>
      </c>
      <c r="B4569" s="63" t="s">
        <v>1571</v>
      </c>
    </row>
    <row r="4570" spans="1:2" x14ac:dyDescent="0.25">
      <c r="A4570" s="62">
        <v>31121714</v>
      </c>
      <c r="B4570" s="63" t="s">
        <v>6057</v>
      </c>
    </row>
    <row r="4571" spans="1:2" x14ac:dyDescent="0.25">
      <c r="A4571" s="62">
        <v>31121715</v>
      </c>
      <c r="B4571" s="63" t="s">
        <v>1270</v>
      </c>
    </row>
    <row r="4572" spans="1:2" x14ac:dyDescent="0.25">
      <c r="A4572" s="62">
        <v>31121716</v>
      </c>
      <c r="B4572" s="63" t="s">
        <v>17839</v>
      </c>
    </row>
    <row r="4573" spans="1:2" x14ac:dyDescent="0.25">
      <c r="A4573" s="62">
        <v>31121717</v>
      </c>
      <c r="B4573" s="63" t="s">
        <v>9684</v>
      </c>
    </row>
    <row r="4574" spans="1:2" x14ac:dyDescent="0.25">
      <c r="A4574" s="62">
        <v>31121718</v>
      </c>
      <c r="B4574" s="63" t="s">
        <v>5620</v>
      </c>
    </row>
    <row r="4575" spans="1:2" x14ac:dyDescent="0.25">
      <c r="A4575" s="62">
        <v>31121719</v>
      </c>
      <c r="B4575" s="63" t="s">
        <v>3046</v>
      </c>
    </row>
    <row r="4576" spans="1:2" x14ac:dyDescent="0.25">
      <c r="A4576" s="62">
        <v>31121801</v>
      </c>
      <c r="B4576" s="63" t="s">
        <v>4548</v>
      </c>
    </row>
    <row r="4577" spans="1:2" x14ac:dyDescent="0.25">
      <c r="A4577" s="62">
        <v>31121802</v>
      </c>
      <c r="B4577" s="63" t="s">
        <v>9168</v>
      </c>
    </row>
    <row r="4578" spans="1:2" x14ac:dyDescent="0.25">
      <c r="A4578" s="62">
        <v>31121803</v>
      </c>
      <c r="B4578" s="63" t="s">
        <v>10069</v>
      </c>
    </row>
    <row r="4579" spans="1:2" x14ac:dyDescent="0.25">
      <c r="A4579" s="62">
        <v>31121804</v>
      </c>
      <c r="B4579" s="63" t="s">
        <v>12989</v>
      </c>
    </row>
    <row r="4580" spans="1:2" x14ac:dyDescent="0.25">
      <c r="A4580" s="62">
        <v>31121805</v>
      </c>
      <c r="B4580" s="63" t="s">
        <v>10654</v>
      </c>
    </row>
    <row r="4581" spans="1:2" x14ac:dyDescent="0.25">
      <c r="A4581" s="62">
        <v>31121806</v>
      </c>
      <c r="B4581" s="63" t="s">
        <v>6554</v>
      </c>
    </row>
    <row r="4582" spans="1:2" x14ac:dyDescent="0.25">
      <c r="A4582" s="62">
        <v>31121807</v>
      </c>
      <c r="B4582" s="63" t="s">
        <v>3000</v>
      </c>
    </row>
    <row r="4583" spans="1:2" x14ac:dyDescent="0.25">
      <c r="A4583" s="62">
        <v>31121808</v>
      </c>
      <c r="B4583" s="63" t="s">
        <v>5110</v>
      </c>
    </row>
    <row r="4584" spans="1:2" x14ac:dyDescent="0.25">
      <c r="A4584" s="62">
        <v>31121809</v>
      </c>
      <c r="B4584" s="63" t="s">
        <v>9442</v>
      </c>
    </row>
    <row r="4585" spans="1:2" x14ac:dyDescent="0.25">
      <c r="A4585" s="62">
        <v>31121810</v>
      </c>
      <c r="B4585" s="63" t="s">
        <v>16850</v>
      </c>
    </row>
    <row r="4586" spans="1:2" x14ac:dyDescent="0.25">
      <c r="A4586" s="62">
        <v>31121811</v>
      </c>
      <c r="B4586" s="63" t="s">
        <v>14218</v>
      </c>
    </row>
    <row r="4587" spans="1:2" x14ac:dyDescent="0.25">
      <c r="A4587" s="62">
        <v>31121812</v>
      </c>
      <c r="B4587" s="63" t="s">
        <v>375</v>
      </c>
    </row>
    <row r="4588" spans="1:2" x14ac:dyDescent="0.25">
      <c r="A4588" s="62">
        <v>31121813</v>
      </c>
      <c r="B4588" s="63" t="s">
        <v>18194</v>
      </c>
    </row>
    <row r="4589" spans="1:2" x14ac:dyDescent="0.25">
      <c r="A4589" s="62">
        <v>31121814</v>
      </c>
      <c r="B4589" s="63" t="s">
        <v>5981</v>
      </c>
    </row>
    <row r="4590" spans="1:2" x14ac:dyDescent="0.25">
      <c r="A4590" s="62">
        <v>31121815</v>
      </c>
      <c r="B4590" s="63" t="s">
        <v>667</v>
      </c>
    </row>
    <row r="4591" spans="1:2" x14ac:dyDescent="0.25">
      <c r="A4591" s="62">
        <v>31121816</v>
      </c>
      <c r="B4591" s="63" t="s">
        <v>10687</v>
      </c>
    </row>
    <row r="4592" spans="1:2" x14ac:dyDescent="0.25">
      <c r="A4592" s="62">
        <v>31121817</v>
      </c>
      <c r="B4592" s="63" t="s">
        <v>1663</v>
      </c>
    </row>
    <row r="4593" spans="1:2" x14ac:dyDescent="0.25">
      <c r="A4593" s="62">
        <v>31121818</v>
      </c>
      <c r="B4593" s="63" t="s">
        <v>3489</v>
      </c>
    </row>
    <row r="4594" spans="1:2" x14ac:dyDescent="0.25">
      <c r="A4594" s="62">
        <v>31121819</v>
      </c>
      <c r="B4594" s="63" t="s">
        <v>7992</v>
      </c>
    </row>
    <row r="4595" spans="1:2" x14ac:dyDescent="0.25">
      <c r="A4595" s="62">
        <v>31121901</v>
      </c>
      <c r="B4595" s="63" t="s">
        <v>9191</v>
      </c>
    </row>
    <row r="4596" spans="1:2" x14ac:dyDescent="0.25">
      <c r="A4596" s="62">
        <v>31121902</v>
      </c>
      <c r="B4596" s="63" t="s">
        <v>9612</v>
      </c>
    </row>
    <row r="4597" spans="1:2" x14ac:dyDescent="0.25">
      <c r="A4597" s="62">
        <v>31121903</v>
      </c>
      <c r="B4597" s="63" t="s">
        <v>1837</v>
      </c>
    </row>
    <row r="4598" spans="1:2" x14ac:dyDescent="0.25">
      <c r="A4598" s="62">
        <v>31121904</v>
      </c>
      <c r="B4598" s="63" t="s">
        <v>2945</v>
      </c>
    </row>
    <row r="4599" spans="1:2" x14ac:dyDescent="0.25">
      <c r="A4599" s="62">
        <v>31121905</v>
      </c>
      <c r="B4599" s="63" t="s">
        <v>11255</v>
      </c>
    </row>
    <row r="4600" spans="1:2" x14ac:dyDescent="0.25">
      <c r="A4600" s="62">
        <v>31121906</v>
      </c>
      <c r="B4600" s="63" t="s">
        <v>11150</v>
      </c>
    </row>
    <row r="4601" spans="1:2" x14ac:dyDescent="0.25">
      <c r="A4601" s="62">
        <v>31121907</v>
      </c>
      <c r="B4601" s="63" t="s">
        <v>11030</v>
      </c>
    </row>
    <row r="4602" spans="1:2" x14ac:dyDescent="0.25">
      <c r="A4602" s="62">
        <v>31121908</v>
      </c>
      <c r="B4602" s="63" t="s">
        <v>4861</v>
      </c>
    </row>
    <row r="4603" spans="1:2" x14ac:dyDescent="0.25">
      <c r="A4603" s="62">
        <v>31121909</v>
      </c>
      <c r="B4603" s="63" t="s">
        <v>15782</v>
      </c>
    </row>
    <row r="4604" spans="1:2" x14ac:dyDescent="0.25">
      <c r="A4604" s="62">
        <v>31121910</v>
      </c>
      <c r="B4604" s="63" t="s">
        <v>17886</v>
      </c>
    </row>
    <row r="4605" spans="1:2" x14ac:dyDescent="0.25">
      <c r="A4605" s="62">
        <v>31121911</v>
      </c>
      <c r="B4605" s="63" t="s">
        <v>12924</v>
      </c>
    </row>
    <row r="4606" spans="1:2" x14ac:dyDescent="0.25">
      <c r="A4606" s="62">
        <v>31121912</v>
      </c>
      <c r="B4606" s="63" t="s">
        <v>13284</v>
      </c>
    </row>
    <row r="4607" spans="1:2" x14ac:dyDescent="0.25">
      <c r="A4607" s="62">
        <v>31121913</v>
      </c>
      <c r="B4607" s="63" t="s">
        <v>16559</v>
      </c>
    </row>
    <row r="4608" spans="1:2" x14ac:dyDescent="0.25">
      <c r="A4608" s="62">
        <v>31121914</v>
      </c>
      <c r="B4608" s="63" t="s">
        <v>8677</v>
      </c>
    </row>
    <row r="4609" spans="1:2" x14ac:dyDescent="0.25">
      <c r="A4609" s="62">
        <v>31121915</v>
      </c>
      <c r="B4609" s="63" t="s">
        <v>7443</v>
      </c>
    </row>
    <row r="4610" spans="1:2" x14ac:dyDescent="0.25">
      <c r="A4610" s="62">
        <v>31121916</v>
      </c>
      <c r="B4610" s="63" t="s">
        <v>10029</v>
      </c>
    </row>
    <row r="4611" spans="1:2" x14ac:dyDescent="0.25">
      <c r="A4611" s="62">
        <v>31121917</v>
      </c>
      <c r="B4611" s="63" t="s">
        <v>2581</v>
      </c>
    </row>
    <row r="4612" spans="1:2" x14ac:dyDescent="0.25">
      <c r="A4612" s="62">
        <v>31121918</v>
      </c>
      <c r="B4612" s="63" t="s">
        <v>1846</v>
      </c>
    </row>
    <row r="4613" spans="1:2" x14ac:dyDescent="0.25">
      <c r="A4613" s="62">
        <v>31121919</v>
      </c>
      <c r="B4613" s="63" t="s">
        <v>6595</v>
      </c>
    </row>
    <row r="4614" spans="1:2" x14ac:dyDescent="0.25">
      <c r="A4614" s="62">
        <v>31131501</v>
      </c>
      <c r="B4614" s="63" t="s">
        <v>7213</v>
      </c>
    </row>
    <row r="4615" spans="1:2" x14ac:dyDescent="0.25">
      <c r="A4615" s="62">
        <v>31131502</v>
      </c>
      <c r="B4615" s="63" t="s">
        <v>729</v>
      </c>
    </row>
    <row r="4616" spans="1:2" x14ac:dyDescent="0.25">
      <c r="A4616" s="62">
        <v>31131503</v>
      </c>
      <c r="B4616" s="63" t="s">
        <v>12124</v>
      </c>
    </row>
    <row r="4617" spans="1:2" x14ac:dyDescent="0.25">
      <c r="A4617" s="62">
        <v>31131504</v>
      </c>
      <c r="B4617" s="63" t="s">
        <v>6172</v>
      </c>
    </row>
    <row r="4618" spans="1:2" x14ac:dyDescent="0.25">
      <c r="A4618" s="62">
        <v>31131505</v>
      </c>
      <c r="B4618" s="63" t="s">
        <v>14833</v>
      </c>
    </row>
    <row r="4619" spans="1:2" x14ac:dyDescent="0.25">
      <c r="A4619" s="62">
        <v>31131506</v>
      </c>
      <c r="B4619" s="63" t="s">
        <v>14199</v>
      </c>
    </row>
    <row r="4620" spans="1:2" x14ac:dyDescent="0.25">
      <c r="A4620" s="62">
        <v>31131507</v>
      </c>
      <c r="B4620" s="63" t="s">
        <v>12911</v>
      </c>
    </row>
    <row r="4621" spans="1:2" x14ac:dyDescent="0.25">
      <c r="A4621" s="62">
        <v>31131508</v>
      </c>
      <c r="B4621" s="63" t="s">
        <v>2954</v>
      </c>
    </row>
    <row r="4622" spans="1:2" x14ac:dyDescent="0.25">
      <c r="A4622" s="62">
        <v>31131509</v>
      </c>
      <c r="B4622" s="63" t="s">
        <v>6413</v>
      </c>
    </row>
    <row r="4623" spans="1:2" x14ac:dyDescent="0.25">
      <c r="A4623" s="62">
        <v>31131510</v>
      </c>
      <c r="B4623" s="63" t="s">
        <v>11308</v>
      </c>
    </row>
    <row r="4624" spans="1:2" x14ac:dyDescent="0.25">
      <c r="A4624" s="62">
        <v>31131511</v>
      </c>
      <c r="B4624" s="63" t="s">
        <v>7102</v>
      </c>
    </row>
    <row r="4625" spans="1:2" x14ac:dyDescent="0.25">
      <c r="A4625" s="62">
        <v>31131512</v>
      </c>
      <c r="B4625" s="63" t="s">
        <v>2637</v>
      </c>
    </row>
    <row r="4626" spans="1:2" x14ac:dyDescent="0.25">
      <c r="A4626" s="62">
        <v>31131513</v>
      </c>
      <c r="B4626" s="63" t="s">
        <v>6347</v>
      </c>
    </row>
    <row r="4627" spans="1:2" x14ac:dyDescent="0.25">
      <c r="A4627" s="62">
        <v>31131514</v>
      </c>
      <c r="B4627" s="63" t="s">
        <v>4805</v>
      </c>
    </row>
    <row r="4628" spans="1:2" x14ac:dyDescent="0.25">
      <c r="A4628" s="62">
        <v>31131515</v>
      </c>
      <c r="B4628" s="63" t="s">
        <v>10759</v>
      </c>
    </row>
    <row r="4629" spans="1:2" x14ac:dyDescent="0.25">
      <c r="A4629" s="62">
        <v>31131516</v>
      </c>
      <c r="B4629" s="63" t="s">
        <v>2161</v>
      </c>
    </row>
    <row r="4630" spans="1:2" x14ac:dyDescent="0.25">
      <c r="A4630" s="62">
        <v>31131601</v>
      </c>
      <c r="B4630" s="63" t="s">
        <v>3140</v>
      </c>
    </row>
    <row r="4631" spans="1:2" x14ac:dyDescent="0.25">
      <c r="A4631" s="62">
        <v>31131602</v>
      </c>
      <c r="B4631" s="63" t="s">
        <v>6968</v>
      </c>
    </row>
    <row r="4632" spans="1:2" x14ac:dyDescent="0.25">
      <c r="A4632" s="62">
        <v>31131603</v>
      </c>
      <c r="B4632" s="63" t="s">
        <v>2483</v>
      </c>
    </row>
    <row r="4633" spans="1:2" x14ac:dyDescent="0.25">
      <c r="A4633" s="62">
        <v>31131604</v>
      </c>
      <c r="B4633" s="63" t="s">
        <v>14052</v>
      </c>
    </row>
    <row r="4634" spans="1:2" x14ac:dyDescent="0.25">
      <c r="A4634" s="62">
        <v>31131605</v>
      </c>
      <c r="B4634" s="63" t="s">
        <v>11991</v>
      </c>
    </row>
    <row r="4635" spans="1:2" x14ac:dyDescent="0.25">
      <c r="A4635" s="62">
        <v>31131606</v>
      </c>
      <c r="B4635" s="63" t="s">
        <v>15591</v>
      </c>
    </row>
    <row r="4636" spans="1:2" x14ac:dyDescent="0.25">
      <c r="A4636" s="62">
        <v>31131607</v>
      </c>
      <c r="B4636" s="63" t="s">
        <v>5581</v>
      </c>
    </row>
    <row r="4637" spans="1:2" x14ac:dyDescent="0.25">
      <c r="A4637" s="62">
        <v>31131608</v>
      </c>
      <c r="B4637" s="63" t="s">
        <v>4088</v>
      </c>
    </row>
    <row r="4638" spans="1:2" x14ac:dyDescent="0.25">
      <c r="A4638" s="62">
        <v>31131609</v>
      </c>
      <c r="B4638" s="63" t="s">
        <v>13313</v>
      </c>
    </row>
    <row r="4639" spans="1:2" x14ac:dyDescent="0.25">
      <c r="A4639" s="62">
        <v>31131610</v>
      </c>
      <c r="B4639" s="63" t="s">
        <v>5171</v>
      </c>
    </row>
    <row r="4640" spans="1:2" x14ac:dyDescent="0.25">
      <c r="A4640" s="62">
        <v>31131611</v>
      </c>
      <c r="B4640" s="63" t="s">
        <v>11849</v>
      </c>
    </row>
    <row r="4641" spans="1:2" x14ac:dyDescent="0.25">
      <c r="A4641" s="62">
        <v>31131612</v>
      </c>
      <c r="B4641" s="63" t="s">
        <v>2603</v>
      </c>
    </row>
    <row r="4642" spans="1:2" x14ac:dyDescent="0.25">
      <c r="A4642" s="62">
        <v>31131613</v>
      </c>
      <c r="B4642" s="63" t="s">
        <v>5764</v>
      </c>
    </row>
    <row r="4643" spans="1:2" x14ac:dyDescent="0.25">
      <c r="A4643" s="62">
        <v>31131614</v>
      </c>
      <c r="B4643" s="63" t="s">
        <v>8816</v>
      </c>
    </row>
    <row r="4644" spans="1:2" x14ac:dyDescent="0.25">
      <c r="A4644" s="62">
        <v>31131615</v>
      </c>
      <c r="B4644" s="63" t="s">
        <v>5465</v>
      </c>
    </row>
    <row r="4645" spans="1:2" x14ac:dyDescent="0.25">
      <c r="A4645" s="62">
        <v>31131616</v>
      </c>
      <c r="B4645" s="63" t="s">
        <v>1967</v>
      </c>
    </row>
    <row r="4646" spans="1:2" x14ac:dyDescent="0.25">
      <c r="A4646" s="62">
        <v>31131701</v>
      </c>
      <c r="B4646" s="63" t="s">
        <v>5330</v>
      </c>
    </row>
    <row r="4647" spans="1:2" x14ac:dyDescent="0.25">
      <c r="A4647" s="62">
        <v>31131702</v>
      </c>
      <c r="B4647" s="63" t="s">
        <v>6227</v>
      </c>
    </row>
    <row r="4648" spans="1:2" x14ac:dyDescent="0.25">
      <c r="A4648" s="62">
        <v>31131703</v>
      </c>
      <c r="B4648" s="63" t="s">
        <v>807</v>
      </c>
    </row>
    <row r="4649" spans="1:2" x14ac:dyDescent="0.25">
      <c r="A4649" s="62">
        <v>31131704</v>
      </c>
      <c r="B4649" s="63" t="s">
        <v>18460</v>
      </c>
    </row>
    <row r="4650" spans="1:2" x14ac:dyDescent="0.25">
      <c r="A4650" s="62">
        <v>31131705</v>
      </c>
      <c r="B4650" s="63" t="s">
        <v>13771</v>
      </c>
    </row>
    <row r="4651" spans="1:2" x14ac:dyDescent="0.25">
      <c r="A4651" s="62">
        <v>31131706</v>
      </c>
      <c r="B4651" s="63" t="s">
        <v>10797</v>
      </c>
    </row>
    <row r="4652" spans="1:2" x14ac:dyDescent="0.25">
      <c r="A4652" s="62">
        <v>31131707</v>
      </c>
      <c r="B4652" s="63" t="s">
        <v>5670</v>
      </c>
    </row>
    <row r="4653" spans="1:2" x14ac:dyDescent="0.25">
      <c r="A4653" s="62">
        <v>31131708</v>
      </c>
      <c r="B4653" s="63" t="s">
        <v>17458</v>
      </c>
    </row>
    <row r="4654" spans="1:2" x14ac:dyDescent="0.25">
      <c r="A4654" s="62">
        <v>31131709</v>
      </c>
      <c r="B4654" s="63" t="s">
        <v>8786</v>
      </c>
    </row>
    <row r="4655" spans="1:2" x14ac:dyDescent="0.25">
      <c r="A4655" s="62">
        <v>31131710</v>
      </c>
      <c r="B4655" s="63" t="s">
        <v>16786</v>
      </c>
    </row>
    <row r="4656" spans="1:2" x14ac:dyDescent="0.25">
      <c r="A4656" s="62">
        <v>31131711</v>
      </c>
      <c r="B4656" s="63" t="s">
        <v>7165</v>
      </c>
    </row>
    <row r="4657" spans="1:2" x14ac:dyDescent="0.25">
      <c r="A4657" s="62">
        <v>31131712</v>
      </c>
      <c r="B4657" s="63" t="s">
        <v>16885</v>
      </c>
    </row>
    <row r="4658" spans="1:2" x14ac:dyDescent="0.25">
      <c r="A4658" s="62">
        <v>31131713</v>
      </c>
      <c r="B4658" s="63" t="s">
        <v>8691</v>
      </c>
    </row>
    <row r="4659" spans="1:2" x14ac:dyDescent="0.25">
      <c r="A4659" s="62">
        <v>31131714</v>
      </c>
      <c r="B4659" s="63" t="s">
        <v>14467</v>
      </c>
    </row>
    <row r="4660" spans="1:2" x14ac:dyDescent="0.25">
      <c r="A4660" s="62">
        <v>31131715</v>
      </c>
      <c r="B4660" s="63" t="s">
        <v>1511</v>
      </c>
    </row>
    <row r="4661" spans="1:2" x14ac:dyDescent="0.25">
      <c r="A4661" s="62">
        <v>31131716</v>
      </c>
      <c r="B4661" s="63" t="s">
        <v>11165</v>
      </c>
    </row>
    <row r="4662" spans="1:2" x14ac:dyDescent="0.25">
      <c r="A4662" s="62">
        <v>31131801</v>
      </c>
      <c r="B4662" s="63" t="s">
        <v>8093</v>
      </c>
    </row>
    <row r="4663" spans="1:2" x14ac:dyDescent="0.25">
      <c r="A4663" s="62">
        <v>31131802</v>
      </c>
      <c r="B4663" s="63" t="s">
        <v>809</v>
      </c>
    </row>
    <row r="4664" spans="1:2" x14ac:dyDescent="0.25">
      <c r="A4664" s="62">
        <v>31131803</v>
      </c>
      <c r="B4664" s="63" t="s">
        <v>6321</v>
      </c>
    </row>
    <row r="4665" spans="1:2" x14ac:dyDescent="0.25">
      <c r="A4665" s="62">
        <v>31131804</v>
      </c>
      <c r="B4665" s="63" t="s">
        <v>1124</v>
      </c>
    </row>
    <row r="4666" spans="1:2" x14ac:dyDescent="0.25">
      <c r="A4666" s="62">
        <v>31131805</v>
      </c>
      <c r="B4666" s="63" t="s">
        <v>11049</v>
      </c>
    </row>
    <row r="4667" spans="1:2" x14ac:dyDescent="0.25">
      <c r="A4667" s="62">
        <v>31131806</v>
      </c>
      <c r="B4667" s="63" t="s">
        <v>7627</v>
      </c>
    </row>
    <row r="4668" spans="1:2" x14ac:dyDescent="0.25">
      <c r="A4668" s="62">
        <v>31131807</v>
      </c>
      <c r="B4668" s="63" t="s">
        <v>16918</v>
      </c>
    </row>
    <row r="4669" spans="1:2" x14ac:dyDescent="0.25">
      <c r="A4669" s="62">
        <v>31131808</v>
      </c>
      <c r="B4669" s="63" t="s">
        <v>1911</v>
      </c>
    </row>
    <row r="4670" spans="1:2" x14ac:dyDescent="0.25">
      <c r="A4670" s="62">
        <v>31131809</v>
      </c>
      <c r="B4670" s="63" t="s">
        <v>6759</v>
      </c>
    </row>
    <row r="4671" spans="1:2" x14ac:dyDescent="0.25">
      <c r="A4671" s="62">
        <v>31131810</v>
      </c>
      <c r="B4671" s="63" t="s">
        <v>4023</v>
      </c>
    </row>
    <row r="4672" spans="1:2" x14ac:dyDescent="0.25">
      <c r="A4672" s="62">
        <v>31131811</v>
      </c>
      <c r="B4672" s="63" t="s">
        <v>12448</v>
      </c>
    </row>
    <row r="4673" spans="1:2" x14ac:dyDescent="0.25">
      <c r="A4673" s="62">
        <v>31131812</v>
      </c>
      <c r="B4673" s="63" t="s">
        <v>8210</v>
      </c>
    </row>
    <row r="4674" spans="1:2" x14ac:dyDescent="0.25">
      <c r="A4674" s="62">
        <v>31131813</v>
      </c>
      <c r="B4674" s="63" t="s">
        <v>13035</v>
      </c>
    </row>
    <row r="4675" spans="1:2" x14ac:dyDescent="0.25">
      <c r="A4675" s="62">
        <v>31131814</v>
      </c>
      <c r="B4675" s="63" t="s">
        <v>1295</v>
      </c>
    </row>
    <row r="4676" spans="1:2" x14ac:dyDescent="0.25">
      <c r="A4676" s="62">
        <v>31131815</v>
      </c>
      <c r="B4676" s="63" t="s">
        <v>1042</v>
      </c>
    </row>
    <row r="4677" spans="1:2" x14ac:dyDescent="0.25">
      <c r="A4677" s="62">
        <v>31131816</v>
      </c>
      <c r="B4677" s="63" t="s">
        <v>14100</v>
      </c>
    </row>
    <row r="4678" spans="1:2" x14ac:dyDescent="0.25">
      <c r="A4678" s="62">
        <v>31131817</v>
      </c>
      <c r="B4678" s="63" t="s">
        <v>13642</v>
      </c>
    </row>
    <row r="4679" spans="1:2" x14ac:dyDescent="0.25">
      <c r="A4679" s="62">
        <v>31131818</v>
      </c>
      <c r="B4679" s="63" t="s">
        <v>3859</v>
      </c>
    </row>
    <row r="4680" spans="1:2" x14ac:dyDescent="0.25">
      <c r="A4680" s="62">
        <v>31131901</v>
      </c>
      <c r="B4680" s="63" t="s">
        <v>1336</v>
      </c>
    </row>
    <row r="4681" spans="1:2" x14ac:dyDescent="0.25">
      <c r="A4681" s="62">
        <v>31131902</v>
      </c>
      <c r="B4681" s="63" t="s">
        <v>7676</v>
      </c>
    </row>
    <row r="4682" spans="1:2" x14ac:dyDescent="0.25">
      <c r="A4682" s="62">
        <v>31131903</v>
      </c>
      <c r="B4682" s="63" t="s">
        <v>5623</v>
      </c>
    </row>
    <row r="4683" spans="1:2" x14ac:dyDescent="0.25">
      <c r="A4683" s="62">
        <v>31131904</v>
      </c>
      <c r="B4683" s="63" t="s">
        <v>12743</v>
      </c>
    </row>
    <row r="4684" spans="1:2" x14ac:dyDescent="0.25">
      <c r="A4684" s="62">
        <v>31131905</v>
      </c>
      <c r="B4684" s="63" t="s">
        <v>10127</v>
      </c>
    </row>
    <row r="4685" spans="1:2" x14ac:dyDescent="0.25">
      <c r="A4685" s="62">
        <v>31131906</v>
      </c>
      <c r="B4685" s="63" t="s">
        <v>17417</v>
      </c>
    </row>
    <row r="4686" spans="1:2" x14ac:dyDescent="0.25">
      <c r="A4686" s="62">
        <v>31131907</v>
      </c>
      <c r="B4686" s="63" t="s">
        <v>4998</v>
      </c>
    </row>
    <row r="4687" spans="1:2" x14ac:dyDescent="0.25">
      <c r="A4687" s="62">
        <v>31131908</v>
      </c>
      <c r="B4687" s="63" t="s">
        <v>16265</v>
      </c>
    </row>
    <row r="4688" spans="1:2" x14ac:dyDescent="0.25">
      <c r="A4688" s="62">
        <v>31131909</v>
      </c>
      <c r="B4688" s="63" t="s">
        <v>8700</v>
      </c>
    </row>
    <row r="4689" spans="1:2" x14ac:dyDescent="0.25">
      <c r="A4689" s="62">
        <v>31131910</v>
      </c>
      <c r="B4689" s="63" t="s">
        <v>16548</v>
      </c>
    </row>
    <row r="4690" spans="1:2" x14ac:dyDescent="0.25">
      <c r="A4690" s="62">
        <v>31131911</v>
      </c>
      <c r="B4690" s="63" t="s">
        <v>9662</v>
      </c>
    </row>
    <row r="4691" spans="1:2" x14ac:dyDescent="0.25">
      <c r="A4691" s="62">
        <v>31131912</v>
      </c>
      <c r="B4691" s="63" t="s">
        <v>14947</v>
      </c>
    </row>
    <row r="4692" spans="1:2" x14ac:dyDescent="0.25">
      <c r="A4692" s="62">
        <v>31131913</v>
      </c>
      <c r="B4692" s="63" t="s">
        <v>11792</v>
      </c>
    </row>
    <row r="4693" spans="1:2" x14ac:dyDescent="0.25">
      <c r="A4693" s="62">
        <v>31131914</v>
      </c>
      <c r="B4693" s="63" t="s">
        <v>13044</v>
      </c>
    </row>
    <row r="4694" spans="1:2" x14ac:dyDescent="0.25">
      <c r="A4694" s="62">
        <v>31131915</v>
      </c>
      <c r="B4694" s="63" t="s">
        <v>10338</v>
      </c>
    </row>
    <row r="4695" spans="1:2" x14ac:dyDescent="0.25">
      <c r="A4695" s="62">
        <v>31131916</v>
      </c>
      <c r="B4695" s="63" t="s">
        <v>11151</v>
      </c>
    </row>
    <row r="4696" spans="1:2" x14ac:dyDescent="0.25">
      <c r="A4696" s="62">
        <v>31132001</v>
      </c>
      <c r="B4696" s="63" t="s">
        <v>15039</v>
      </c>
    </row>
    <row r="4697" spans="1:2" x14ac:dyDescent="0.25">
      <c r="A4697" s="62">
        <v>31132002</v>
      </c>
      <c r="B4697" s="63" t="s">
        <v>12318</v>
      </c>
    </row>
    <row r="4698" spans="1:2" x14ac:dyDescent="0.25">
      <c r="A4698" s="62">
        <v>31141501</v>
      </c>
      <c r="B4698" s="63" t="s">
        <v>13733</v>
      </c>
    </row>
    <row r="4699" spans="1:2" x14ac:dyDescent="0.25">
      <c r="A4699" s="62">
        <v>31141502</v>
      </c>
      <c r="B4699" s="63" t="s">
        <v>18760</v>
      </c>
    </row>
    <row r="4700" spans="1:2" x14ac:dyDescent="0.25">
      <c r="A4700" s="62">
        <v>31141503</v>
      </c>
      <c r="B4700" s="63" t="s">
        <v>11515</v>
      </c>
    </row>
    <row r="4701" spans="1:2" x14ac:dyDescent="0.25">
      <c r="A4701" s="62">
        <v>31141601</v>
      </c>
      <c r="B4701" s="63" t="s">
        <v>1799</v>
      </c>
    </row>
    <row r="4702" spans="1:2" x14ac:dyDescent="0.25">
      <c r="A4702" s="62">
        <v>31141602</v>
      </c>
      <c r="B4702" s="63" t="s">
        <v>11213</v>
      </c>
    </row>
    <row r="4703" spans="1:2" x14ac:dyDescent="0.25">
      <c r="A4703" s="62">
        <v>31141603</v>
      </c>
      <c r="B4703" s="63" t="s">
        <v>17749</v>
      </c>
    </row>
    <row r="4704" spans="1:2" x14ac:dyDescent="0.25">
      <c r="A4704" s="62">
        <v>31141701</v>
      </c>
      <c r="B4704" s="63" t="s">
        <v>1205</v>
      </c>
    </row>
    <row r="4705" spans="1:2" x14ac:dyDescent="0.25">
      <c r="A4705" s="62">
        <v>31141702</v>
      </c>
      <c r="B4705" s="63" t="s">
        <v>14274</v>
      </c>
    </row>
    <row r="4706" spans="1:2" x14ac:dyDescent="0.25">
      <c r="A4706" s="62">
        <v>31141801</v>
      </c>
      <c r="B4706" s="63" t="s">
        <v>11887</v>
      </c>
    </row>
    <row r="4707" spans="1:2" x14ac:dyDescent="0.25">
      <c r="A4707" s="62">
        <v>31141802</v>
      </c>
      <c r="B4707" s="63" t="s">
        <v>4689</v>
      </c>
    </row>
    <row r="4708" spans="1:2" x14ac:dyDescent="0.25">
      <c r="A4708" s="62">
        <v>31151501</v>
      </c>
      <c r="B4708" s="63" t="s">
        <v>16307</v>
      </c>
    </row>
    <row r="4709" spans="1:2" x14ac:dyDescent="0.25">
      <c r="A4709" s="62">
        <v>31151502</v>
      </c>
      <c r="B4709" s="63" t="s">
        <v>8417</v>
      </c>
    </row>
    <row r="4710" spans="1:2" x14ac:dyDescent="0.25">
      <c r="A4710" s="62">
        <v>31151503</v>
      </c>
      <c r="B4710" s="63" t="s">
        <v>7618</v>
      </c>
    </row>
    <row r="4711" spans="1:2" x14ac:dyDescent="0.25">
      <c r="A4711" s="62">
        <v>31151504</v>
      </c>
      <c r="B4711" s="63" t="s">
        <v>6211</v>
      </c>
    </row>
    <row r="4712" spans="1:2" x14ac:dyDescent="0.25">
      <c r="A4712" s="62">
        <v>31151505</v>
      </c>
      <c r="B4712" s="63" t="s">
        <v>7591</v>
      </c>
    </row>
    <row r="4713" spans="1:2" x14ac:dyDescent="0.25">
      <c r="A4713" s="62">
        <v>31151506</v>
      </c>
      <c r="B4713" s="63" t="s">
        <v>1197</v>
      </c>
    </row>
    <row r="4714" spans="1:2" x14ac:dyDescent="0.25">
      <c r="A4714" s="62">
        <v>31151507</v>
      </c>
      <c r="B4714" s="63" t="s">
        <v>15607</v>
      </c>
    </row>
    <row r="4715" spans="1:2" x14ac:dyDescent="0.25">
      <c r="A4715" s="62">
        <v>31151508</v>
      </c>
      <c r="B4715" s="63" t="s">
        <v>10924</v>
      </c>
    </row>
    <row r="4716" spans="1:2" x14ac:dyDescent="0.25">
      <c r="A4716" s="62">
        <v>31151509</v>
      </c>
      <c r="B4716" s="63" t="s">
        <v>18708</v>
      </c>
    </row>
    <row r="4717" spans="1:2" x14ac:dyDescent="0.25">
      <c r="A4717" s="62">
        <v>31151601</v>
      </c>
      <c r="B4717" s="63" t="s">
        <v>4952</v>
      </c>
    </row>
    <row r="4718" spans="1:2" x14ac:dyDescent="0.25">
      <c r="A4718" s="62">
        <v>31151603</v>
      </c>
      <c r="B4718" s="63" t="s">
        <v>18335</v>
      </c>
    </row>
    <row r="4719" spans="1:2" x14ac:dyDescent="0.25">
      <c r="A4719" s="62">
        <v>31151604</v>
      </c>
      <c r="B4719" s="63" t="s">
        <v>6659</v>
      </c>
    </row>
    <row r="4720" spans="1:2" x14ac:dyDescent="0.25">
      <c r="A4720" s="62">
        <v>31151605</v>
      </c>
      <c r="B4720" s="63" t="s">
        <v>15244</v>
      </c>
    </row>
    <row r="4721" spans="1:2" x14ac:dyDescent="0.25">
      <c r="A4721" s="62">
        <v>31151606</v>
      </c>
      <c r="B4721" s="63" t="s">
        <v>3119</v>
      </c>
    </row>
    <row r="4722" spans="1:2" x14ac:dyDescent="0.25">
      <c r="A4722" s="62">
        <v>31151607</v>
      </c>
      <c r="B4722" s="63" t="s">
        <v>11554</v>
      </c>
    </row>
    <row r="4723" spans="1:2" x14ac:dyDescent="0.25">
      <c r="A4723" s="62">
        <v>31151608</v>
      </c>
      <c r="B4723" s="63" t="s">
        <v>16856</v>
      </c>
    </row>
    <row r="4724" spans="1:2" x14ac:dyDescent="0.25">
      <c r="A4724" s="62">
        <v>31151609</v>
      </c>
      <c r="B4724" s="63" t="s">
        <v>14517</v>
      </c>
    </row>
    <row r="4725" spans="1:2" x14ac:dyDescent="0.25">
      <c r="A4725" s="62">
        <v>31151702</v>
      </c>
      <c r="B4725" s="63" t="s">
        <v>3779</v>
      </c>
    </row>
    <row r="4726" spans="1:2" x14ac:dyDescent="0.25">
      <c r="A4726" s="62">
        <v>31151703</v>
      </c>
      <c r="B4726" s="63" t="s">
        <v>5338</v>
      </c>
    </row>
    <row r="4727" spans="1:2" x14ac:dyDescent="0.25">
      <c r="A4727" s="62">
        <v>31151704</v>
      </c>
      <c r="B4727" s="63" t="s">
        <v>3770</v>
      </c>
    </row>
    <row r="4728" spans="1:2" x14ac:dyDescent="0.25">
      <c r="A4728" s="62">
        <v>31151705</v>
      </c>
      <c r="B4728" s="63" t="s">
        <v>260</v>
      </c>
    </row>
    <row r="4729" spans="1:2" x14ac:dyDescent="0.25">
      <c r="A4729" s="62">
        <v>31151706</v>
      </c>
      <c r="B4729" s="63" t="s">
        <v>12554</v>
      </c>
    </row>
    <row r="4730" spans="1:2" x14ac:dyDescent="0.25">
      <c r="A4730" s="62">
        <v>31151707</v>
      </c>
      <c r="B4730" s="63" t="s">
        <v>9620</v>
      </c>
    </row>
    <row r="4731" spans="1:2" x14ac:dyDescent="0.25">
      <c r="A4731" s="62">
        <v>31151803</v>
      </c>
      <c r="B4731" s="63" t="s">
        <v>3015</v>
      </c>
    </row>
    <row r="4732" spans="1:2" x14ac:dyDescent="0.25">
      <c r="A4732" s="62">
        <v>31151804</v>
      </c>
      <c r="B4732" s="63" t="s">
        <v>17098</v>
      </c>
    </row>
    <row r="4733" spans="1:2" x14ac:dyDescent="0.25">
      <c r="A4733" s="62">
        <v>31151901</v>
      </c>
      <c r="B4733" s="63" t="s">
        <v>8630</v>
      </c>
    </row>
    <row r="4734" spans="1:2" x14ac:dyDescent="0.25">
      <c r="A4734" s="62">
        <v>31151902</v>
      </c>
      <c r="B4734" s="63" t="s">
        <v>4806</v>
      </c>
    </row>
    <row r="4735" spans="1:2" x14ac:dyDescent="0.25">
      <c r="A4735" s="62">
        <v>31151903</v>
      </c>
      <c r="B4735" s="63" t="s">
        <v>15996</v>
      </c>
    </row>
    <row r="4736" spans="1:2" x14ac:dyDescent="0.25">
      <c r="A4736" s="62">
        <v>31151904</v>
      </c>
      <c r="B4736" s="63" t="s">
        <v>16864</v>
      </c>
    </row>
    <row r="4737" spans="1:2" x14ac:dyDescent="0.25">
      <c r="A4737" s="62">
        <v>31151905</v>
      </c>
      <c r="B4737" s="63" t="s">
        <v>18456</v>
      </c>
    </row>
    <row r="4738" spans="1:2" x14ac:dyDescent="0.25">
      <c r="A4738" s="62">
        <v>31152001</v>
      </c>
      <c r="B4738" s="63" t="s">
        <v>10938</v>
      </c>
    </row>
    <row r="4739" spans="1:2" x14ac:dyDescent="0.25">
      <c r="A4739" s="62">
        <v>31152002</v>
      </c>
      <c r="B4739" s="63" t="s">
        <v>45</v>
      </c>
    </row>
    <row r="4740" spans="1:2" x14ac:dyDescent="0.25">
      <c r="A4740" s="62">
        <v>31161501</v>
      </c>
      <c r="B4740" s="63" t="s">
        <v>1994</v>
      </c>
    </row>
    <row r="4741" spans="1:2" x14ac:dyDescent="0.25">
      <c r="A4741" s="62">
        <v>31161502</v>
      </c>
      <c r="B4741" s="63" t="s">
        <v>6404</v>
      </c>
    </row>
    <row r="4742" spans="1:2" x14ac:dyDescent="0.25">
      <c r="A4742" s="62">
        <v>31161503</v>
      </c>
      <c r="B4742" s="63" t="s">
        <v>1221</v>
      </c>
    </row>
    <row r="4743" spans="1:2" x14ac:dyDescent="0.25">
      <c r="A4743" s="62">
        <v>31161504</v>
      </c>
      <c r="B4743" s="63" t="s">
        <v>3670</v>
      </c>
    </row>
    <row r="4744" spans="1:2" x14ac:dyDescent="0.25">
      <c r="A4744" s="62">
        <v>31161505</v>
      </c>
      <c r="B4744" s="63" t="s">
        <v>326</v>
      </c>
    </row>
    <row r="4745" spans="1:2" x14ac:dyDescent="0.25">
      <c r="A4745" s="62">
        <v>31161506</v>
      </c>
      <c r="B4745" s="63" t="s">
        <v>18059</v>
      </c>
    </row>
    <row r="4746" spans="1:2" x14ac:dyDescent="0.25">
      <c r="A4746" s="62">
        <v>31161507</v>
      </c>
      <c r="B4746" s="63" t="s">
        <v>102</v>
      </c>
    </row>
    <row r="4747" spans="1:2" x14ac:dyDescent="0.25">
      <c r="A4747" s="62">
        <v>31161508</v>
      </c>
      <c r="B4747" s="63" t="s">
        <v>918</v>
      </c>
    </row>
    <row r="4748" spans="1:2" x14ac:dyDescent="0.25">
      <c r="A4748" s="62">
        <v>31161509</v>
      </c>
      <c r="B4748" s="63" t="s">
        <v>16280</v>
      </c>
    </row>
    <row r="4749" spans="1:2" x14ac:dyDescent="0.25">
      <c r="A4749" s="62">
        <v>31161510</v>
      </c>
      <c r="B4749" s="63" t="s">
        <v>18219</v>
      </c>
    </row>
    <row r="4750" spans="1:2" x14ac:dyDescent="0.25">
      <c r="A4750" s="62">
        <v>31161511</v>
      </c>
      <c r="B4750" s="63" t="s">
        <v>11545</v>
      </c>
    </row>
    <row r="4751" spans="1:2" x14ac:dyDescent="0.25">
      <c r="A4751" s="62">
        <v>31161512</v>
      </c>
      <c r="B4751" s="63" t="s">
        <v>12002</v>
      </c>
    </row>
    <row r="4752" spans="1:2" x14ac:dyDescent="0.25">
      <c r="A4752" s="62">
        <v>31161513</v>
      </c>
      <c r="B4752" s="63" t="s">
        <v>3323</v>
      </c>
    </row>
    <row r="4753" spans="1:2" x14ac:dyDescent="0.25">
      <c r="A4753" s="62">
        <v>31161514</v>
      </c>
      <c r="B4753" s="63" t="s">
        <v>13047</v>
      </c>
    </row>
    <row r="4754" spans="1:2" x14ac:dyDescent="0.25">
      <c r="A4754" s="62">
        <v>31161516</v>
      </c>
      <c r="B4754" s="63" t="s">
        <v>7708</v>
      </c>
    </row>
    <row r="4755" spans="1:2" x14ac:dyDescent="0.25">
      <c r="A4755" s="62">
        <v>31161517</v>
      </c>
      <c r="B4755" s="63" t="s">
        <v>14617</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15431</v>
      </c>
    </row>
    <row r="4760" spans="1:2" x14ac:dyDescent="0.25">
      <c r="A4760" s="62">
        <v>31161604</v>
      </c>
      <c r="B4760" s="63" t="s">
        <v>14245</v>
      </c>
    </row>
    <row r="4761" spans="1:2" x14ac:dyDescent="0.25">
      <c r="A4761" s="62">
        <v>31161605</v>
      </c>
      <c r="B4761" s="63" t="s">
        <v>11009</v>
      </c>
    </row>
    <row r="4762" spans="1:2" x14ac:dyDescent="0.25">
      <c r="A4762" s="62">
        <v>31161606</v>
      </c>
      <c r="B4762" s="63" t="s">
        <v>14940</v>
      </c>
    </row>
    <row r="4763" spans="1:2" x14ac:dyDescent="0.25">
      <c r="A4763" s="62">
        <v>31161607</v>
      </c>
      <c r="B4763" s="63" t="s">
        <v>2401</v>
      </c>
    </row>
    <row r="4764" spans="1:2" x14ac:dyDescent="0.25">
      <c r="A4764" s="62">
        <v>31161608</v>
      </c>
      <c r="B4764" s="63" t="s">
        <v>13659</v>
      </c>
    </row>
    <row r="4765" spans="1:2" x14ac:dyDescent="0.25">
      <c r="A4765" s="62">
        <v>31161609</v>
      </c>
      <c r="B4765" s="63" t="s">
        <v>9844</v>
      </c>
    </row>
    <row r="4766" spans="1:2" x14ac:dyDescent="0.25">
      <c r="A4766" s="62">
        <v>31161610</v>
      </c>
      <c r="B4766" s="63" t="s">
        <v>2643</v>
      </c>
    </row>
    <row r="4767" spans="1:2" x14ac:dyDescent="0.25">
      <c r="A4767" s="62">
        <v>31161611</v>
      </c>
      <c r="B4767" s="63" t="s">
        <v>10691</v>
      </c>
    </row>
    <row r="4768" spans="1:2" x14ac:dyDescent="0.25">
      <c r="A4768" s="62">
        <v>31161612</v>
      </c>
      <c r="B4768" s="63" t="s">
        <v>16847</v>
      </c>
    </row>
    <row r="4769" spans="1:2" x14ac:dyDescent="0.25">
      <c r="A4769" s="62">
        <v>31161613</v>
      </c>
      <c r="B4769" s="63" t="s">
        <v>4969</v>
      </c>
    </row>
    <row r="4770" spans="1:2" x14ac:dyDescent="0.25">
      <c r="A4770" s="62">
        <v>31161614</v>
      </c>
      <c r="B4770" s="63" t="s">
        <v>50</v>
      </c>
    </row>
    <row r="4771" spans="1:2" x14ac:dyDescent="0.25">
      <c r="A4771" s="62">
        <v>31161616</v>
      </c>
      <c r="B4771" s="63" t="s">
        <v>8560</v>
      </c>
    </row>
    <row r="4772" spans="1:2" x14ac:dyDescent="0.25">
      <c r="A4772" s="62">
        <v>31161617</v>
      </c>
      <c r="B4772" s="63" t="s">
        <v>7396</v>
      </c>
    </row>
    <row r="4773" spans="1:2" x14ac:dyDescent="0.25">
      <c r="A4773" s="62">
        <v>31161618</v>
      </c>
      <c r="B4773" s="63" t="s">
        <v>13748</v>
      </c>
    </row>
    <row r="4774" spans="1:2" x14ac:dyDescent="0.25">
      <c r="A4774" s="62">
        <v>31161619</v>
      </c>
      <c r="B4774" s="63" t="s">
        <v>16492</v>
      </c>
    </row>
    <row r="4775" spans="1:2" x14ac:dyDescent="0.25">
      <c r="A4775" s="62">
        <v>31161620</v>
      </c>
      <c r="B4775" s="63" t="s">
        <v>3452</v>
      </c>
    </row>
    <row r="4776" spans="1:2" x14ac:dyDescent="0.25">
      <c r="A4776" s="62">
        <v>31161621</v>
      </c>
      <c r="B4776" s="63" t="s">
        <v>5387</v>
      </c>
    </row>
    <row r="4777" spans="1:2" x14ac:dyDescent="0.25">
      <c r="A4777" s="62">
        <v>31161701</v>
      </c>
      <c r="B4777" s="63" t="s">
        <v>16144</v>
      </c>
    </row>
    <row r="4778" spans="1:2" x14ac:dyDescent="0.25">
      <c r="A4778" s="62">
        <v>31161702</v>
      </c>
      <c r="B4778" s="63" t="s">
        <v>8294</v>
      </c>
    </row>
    <row r="4779" spans="1:2" x14ac:dyDescent="0.25">
      <c r="A4779" s="62">
        <v>31161703</v>
      </c>
      <c r="B4779" s="63" t="s">
        <v>7883</v>
      </c>
    </row>
    <row r="4780" spans="1:2" x14ac:dyDescent="0.25">
      <c r="A4780" s="62">
        <v>31161704</v>
      </c>
      <c r="B4780" s="63" t="s">
        <v>13737</v>
      </c>
    </row>
    <row r="4781" spans="1:2" x14ac:dyDescent="0.25">
      <c r="A4781" s="62">
        <v>31161705</v>
      </c>
      <c r="B4781" s="63" t="s">
        <v>16311</v>
      </c>
    </row>
    <row r="4782" spans="1:2" x14ac:dyDescent="0.25">
      <c r="A4782" s="62">
        <v>31161706</v>
      </c>
      <c r="B4782" s="63" t="s">
        <v>15123</v>
      </c>
    </row>
    <row r="4783" spans="1:2" x14ac:dyDescent="0.25">
      <c r="A4783" s="62">
        <v>31161707</v>
      </c>
      <c r="B4783" s="63" t="s">
        <v>15200</v>
      </c>
    </row>
    <row r="4784" spans="1:2" x14ac:dyDescent="0.25">
      <c r="A4784" s="62">
        <v>31161708</v>
      </c>
      <c r="B4784" s="63" t="s">
        <v>7728</v>
      </c>
    </row>
    <row r="4785" spans="1:2" x14ac:dyDescent="0.25">
      <c r="A4785" s="62">
        <v>31161709</v>
      </c>
      <c r="B4785" s="63" t="s">
        <v>2202</v>
      </c>
    </row>
    <row r="4786" spans="1:2" x14ac:dyDescent="0.25">
      <c r="A4786" s="62">
        <v>31161710</v>
      </c>
      <c r="B4786" s="63" t="s">
        <v>7639</v>
      </c>
    </row>
    <row r="4787" spans="1:2" x14ac:dyDescent="0.25">
      <c r="A4787" s="62">
        <v>31161711</v>
      </c>
      <c r="B4787" s="63" t="s">
        <v>14877</v>
      </c>
    </row>
    <row r="4788" spans="1:2" x14ac:dyDescent="0.25">
      <c r="A4788" s="62">
        <v>31161712</v>
      </c>
      <c r="B4788" s="63" t="s">
        <v>7284</v>
      </c>
    </row>
    <row r="4789" spans="1:2" x14ac:dyDescent="0.25">
      <c r="A4789" s="62">
        <v>31161713</v>
      </c>
      <c r="B4789" s="63" t="s">
        <v>7269</v>
      </c>
    </row>
    <row r="4790" spans="1:2" x14ac:dyDescent="0.25">
      <c r="A4790" s="62">
        <v>31161714</v>
      </c>
      <c r="B4790" s="63" t="s">
        <v>5747</v>
      </c>
    </row>
    <row r="4791" spans="1:2" x14ac:dyDescent="0.25">
      <c r="A4791" s="62">
        <v>31161716</v>
      </c>
      <c r="B4791" s="63" t="s">
        <v>198</v>
      </c>
    </row>
    <row r="4792" spans="1:2" x14ac:dyDescent="0.25">
      <c r="A4792" s="62">
        <v>31161717</v>
      </c>
      <c r="B4792" s="63" t="s">
        <v>11465</v>
      </c>
    </row>
    <row r="4793" spans="1:2" x14ac:dyDescent="0.25">
      <c r="A4793" s="62">
        <v>31161718</v>
      </c>
      <c r="B4793" s="63" t="s">
        <v>5036</v>
      </c>
    </row>
    <row r="4794" spans="1:2" x14ac:dyDescent="0.25">
      <c r="A4794" s="62">
        <v>31161719</v>
      </c>
      <c r="B4794" s="63" t="s">
        <v>14862</v>
      </c>
    </row>
    <row r="4795" spans="1:2" x14ac:dyDescent="0.25">
      <c r="A4795" s="62">
        <v>31161720</v>
      </c>
      <c r="B4795" s="63" t="s">
        <v>7609</v>
      </c>
    </row>
    <row r="4796" spans="1:2" x14ac:dyDescent="0.25">
      <c r="A4796" s="62">
        <v>31161721</v>
      </c>
      <c r="B4796" s="63" t="s">
        <v>5095</v>
      </c>
    </row>
    <row r="4797" spans="1:2" x14ac:dyDescent="0.25">
      <c r="A4797" s="62">
        <v>31161722</v>
      </c>
      <c r="B4797" s="63" t="s">
        <v>9449</v>
      </c>
    </row>
    <row r="4798" spans="1:2" x14ac:dyDescent="0.25">
      <c r="A4798" s="62">
        <v>31161723</v>
      </c>
      <c r="B4798" s="63" t="s">
        <v>17023</v>
      </c>
    </row>
    <row r="4799" spans="1:2" x14ac:dyDescent="0.25">
      <c r="A4799" s="62">
        <v>31161724</v>
      </c>
      <c r="B4799" s="63" t="s">
        <v>14669</v>
      </c>
    </row>
    <row r="4800" spans="1:2" x14ac:dyDescent="0.25">
      <c r="A4800" s="62">
        <v>31161725</v>
      </c>
      <c r="B4800" s="63" t="s">
        <v>17651</v>
      </c>
    </row>
    <row r="4801" spans="1:2" x14ac:dyDescent="0.25">
      <c r="A4801" s="62">
        <v>31161726</v>
      </c>
      <c r="B4801" s="63" t="s">
        <v>10341</v>
      </c>
    </row>
    <row r="4802" spans="1:2" x14ac:dyDescent="0.25">
      <c r="A4802" s="62">
        <v>31161727</v>
      </c>
      <c r="B4802" s="63" t="s">
        <v>2982</v>
      </c>
    </row>
    <row r="4803" spans="1:2" x14ac:dyDescent="0.25">
      <c r="A4803" s="62">
        <v>31161728</v>
      </c>
      <c r="B4803" s="63" t="s">
        <v>9454</v>
      </c>
    </row>
    <row r="4804" spans="1:2" x14ac:dyDescent="0.25">
      <c r="A4804" s="62">
        <v>31161729</v>
      </c>
      <c r="B4804" s="63" t="s">
        <v>5424</v>
      </c>
    </row>
    <row r="4805" spans="1:2" x14ac:dyDescent="0.25">
      <c r="A4805" s="62">
        <v>31161730</v>
      </c>
      <c r="B4805" s="63" t="s">
        <v>17943</v>
      </c>
    </row>
    <row r="4806" spans="1:2" x14ac:dyDescent="0.25">
      <c r="A4806" s="62">
        <v>31161731</v>
      </c>
      <c r="B4806" s="63" t="s">
        <v>13923</v>
      </c>
    </row>
    <row r="4807" spans="1:2" x14ac:dyDescent="0.25">
      <c r="A4807" s="62">
        <v>31161801</v>
      </c>
      <c r="B4807" s="63" t="s">
        <v>8922</v>
      </c>
    </row>
    <row r="4808" spans="1:2" x14ac:dyDescent="0.25">
      <c r="A4808" s="62">
        <v>31161802</v>
      </c>
      <c r="B4808" s="63" t="s">
        <v>17305</v>
      </c>
    </row>
    <row r="4809" spans="1:2" x14ac:dyDescent="0.25">
      <c r="A4809" s="62">
        <v>31161803</v>
      </c>
      <c r="B4809" s="63" t="s">
        <v>311</v>
      </c>
    </row>
    <row r="4810" spans="1:2" x14ac:dyDescent="0.25">
      <c r="A4810" s="62">
        <v>31161804</v>
      </c>
      <c r="B4810" s="63" t="s">
        <v>7842</v>
      </c>
    </row>
    <row r="4811" spans="1:2" x14ac:dyDescent="0.25">
      <c r="A4811" s="62">
        <v>31161805</v>
      </c>
      <c r="B4811" s="63" t="s">
        <v>356</v>
      </c>
    </row>
    <row r="4812" spans="1:2" x14ac:dyDescent="0.25">
      <c r="A4812" s="62">
        <v>31161806</v>
      </c>
      <c r="B4812" s="63" t="s">
        <v>11818</v>
      </c>
    </row>
    <row r="4813" spans="1:2" x14ac:dyDescent="0.25">
      <c r="A4813" s="62">
        <v>31161807</v>
      </c>
      <c r="B4813" s="63" t="s">
        <v>4260</v>
      </c>
    </row>
    <row r="4814" spans="1:2" x14ac:dyDescent="0.25">
      <c r="A4814" s="62">
        <v>31161808</v>
      </c>
      <c r="B4814" s="63" t="s">
        <v>6502</v>
      </c>
    </row>
    <row r="4815" spans="1:2" x14ac:dyDescent="0.25">
      <c r="A4815" s="62">
        <v>31161809</v>
      </c>
      <c r="B4815" s="63" t="s">
        <v>7604</v>
      </c>
    </row>
    <row r="4816" spans="1:2" x14ac:dyDescent="0.25">
      <c r="A4816" s="62">
        <v>31161810</v>
      </c>
      <c r="B4816" s="63" t="s">
        <v>8196</v>
      </c>
    </row>
    <row r="4817" spans="1:2" x14ac:dyDescent="0.25">
      <c r="A4817" s="62">
        <v>31161811</v>
      </c>
      <c r="B4817" s="63" t="s">
        <v>18684</v>
      </c>
    </row>
    <row r="4818" spans="1:2" x14ac:dyDescent="0.25">
      <c r="A4818" s="62">
        <v>31161812</v>
      </c>
      <c r="B4818" s="63" t="s">
        <v>4213</v>
      </c>
    </row>
    <row r="4819" spans="1:2" x14ac:dyDescent="0.25">
      <c r="A4819" s="62">
        <v>31161813</v>
      </c>
      <c r="B4819" s="63" t="s">
        <v>18567</v>
      </c>
    </row>
    <row r="4820" spans="1:2" x14ac:dyDescent="0.25">
      <c r="A4820" s="62">
        <v>31161814</v>
      </c>
      <c r="B4820" s="63" t="s">
        <v>3930</v>
      </c>
    </row>
    <row r="4821" spans="1:2" x14ac:dyDescent="0.25">
      <c r="A4821" s="62">
        <v>31161815</v>
      </c>
      <c r="B4821" s="63" t="s">
        <v>14636</v>
      </c>
    </row>
    <row r="4822" spans="1:2" x14ac:dyDescent="0.25">
      <c r="A4822" s="62">
        <v>31161816</v>
      </c>
      <c r="B4822" s="63" t="s">
        <v>8312</v>
      </c>
    </row>
    <row r="4823" spans="1:2" x14ac:dyDescent="0.25">
      <c r="A4823" s="62">
        <v>31161817</v>
      </c>
      <c r="B4823" s="63" t="s">
        <v>9335</v>
      </c>
    </row>
    <row r="4824" spans="1:2" x14ac:dyDescent="0.25">
      <c r="A4824" s="62">
        <v>31161818</v>
      </c>
      <c r="B4824" s="63" t="s">
        <v>18800</v>
      </c>
    </row>
    <row r="4825" spans="1:2" x14ac:dyDescent="0.25">
      <c r="A4825" s="62">
        <v>31161819</v>
      </c>
      <c r="B4825" s="63" t="s">
        <v>10768</v>
      </c>
    </row>
    <row r="4826" spans="1:2" x14ac:dyDescent="0.25">
      <c r="A4826" s="62">
        <v>31161820</v>
      </c>
      <c r="B4826" s="63" t="s">
        <v>4215</v>
      </c>
    </row>
    <row r="4827" spans="1:2" x14ac:dyDescent="0.25">
      <c r="A4827" s="62">
        <v>31161901</v>
      </c>
      <c r="B4827" s="63" t="s">
        <v>2917</v>
      </c>
    </row>
    <row r="4828" spans="1:2" x14ac:dyDescent="0.25">
      <c r="A4828" s="62">
        <v>31161902</v>
      </c>
      <c r="B4828" s="63" t="s">
        <v>12386</v>
      </c>
    </row>
    <row r="4829" spans="1:2" x14ac:dyDescent="0.25">
      <c r="A4829" s="62">
        <v>31161903</v>
      </c>
      <c r="B4829" s="63" t="s">
        <v>8581</v>
      </c>
    </row>
    <row r="4830" spans="1:2" x14ac:dyDescent="0.25">
      <c r="A4830" s="62">
        <v>31161904</v>
      </c>
      <c r="B4830" s="63" t="s">
        <v>8991</v>
      </c>
    </row>
    <row r="4831" spans="1:2" x14ac:dyDescent="0.25">
      <c r="A4831" s="62">
        <v>31161905</v>
      </c>
      <c r="B4831" s="63" t="s">
        <v>18590</v>
      </c>
    </row>
    <row r="4832" spans="1:2" x14ac:dyDescent="0.25">
      <c r="A4832" s="62">
        <v>31161906</v>
      </c>
      <c r="B4832" s="63" t="s">
        <v>2258</v>
      </c>
    </row>
    <row r="4833" spans="1:2" x14ac:dyDescent="0.25">
      <c r="A4833" s="62">
        <v>31161907</v>
      </c>
      <c r="B4833" s="63" t="s">
        <v>3229</v>
      </c>
    </row>
    <row r="4834" spans="1:2" x14ac:dyDescent="0.25">
      <c r="A4834" s="62">
        <v>31161908</v>
      </c>
      <c r="B4834" s="63" t="s">
        <v>13765</v>
      </c>
    </row>
    <row r="4835" spans="1:2" x14ac:dyDescent="0.25">
      <c r="A4835" s="62">
        <v>31162001</v>
      </c>
      <c r="B4835" s="63" t="s">
        <v>16959</v>
      </c>
    </row>
    <row r="4836" spans="1:2" x14ac:dyDescent="0.25">
      <c r="A4836" s="62">
        <v>31162002</v>
      </c>
      <c r="B4836" s="63" t="s">
        <v>2046</v>
      </c>
    </row>
    <row r="4837" spans="1:2" x14ac:dyDescent="0.25">
      <c r="A4837" s="62">
        <v>31162003</v>
      </c>
      <c r="B4837" s="63" t="s">
        <v>13838</v>
      </c>
    </row>
    <row r="4838" spans="1:2" x14ac:dyDescent="0.25">
      <c r="A4838" s="62">
        <v>31162004</v>
      </c>
      <c r="B4838" s="63" t="s">
        <v>6140</v>
      </c>
    </row>
    <row r="4839" spans="1:2" x14ac:dyDescent="0.25">
      <c r="A4839" s="62">
        <v>31162005</v>
      </c>
      <c r="B4839" s="63" t="s">
        <v>13096</v>
      </c>
    </row>
    <row r="4840" spans="1:2" x14ac:dyDescent="0.25">
      <c r="A4840" s="62">
        <v>31162006</v>
      </c>
      <c r="B4840" s="63" t="s">
        <v>16893</v>
      </c>
    </row>
    <row r="4841" spans="1:2" x14ac:dyDescent="0.25">
      <c r="A4841" s="62">
        <v>31162007</v>
      </c>
      <c r="B4841" s="63" t="s">
        <v>11770</v>
      </c>
    </row>
    <row r="4842" spans="1:2" x14ac:dyDescent="0.25">
      <c r="A4842" s="62">
        <v>31162008</v>
      </c>
      <c r="B4842" s="63" t="s">
        <v>10034</v>
      </c>
    </row>
    <row r="4843" spans="1:2" x14ac:dyDescent="0.25">
      <c r="A4843" s="62">
        <v>31162101</v>
      </c>
      <c r="B4843" s="63" t="s">
        <v>2751</v>
      </c>
    </row>
    <row r="4844" spans="1:2" x14ac:dyDescent="0.25">
      <c r="A4844" s="62">
        <v>31162102</v>
      </c>
      <c r="B4844" s="63" t="s">
        <v>6617</v>
      </c>
    </row>
    <row r="4845" spans="1:2" x14ac:dyDescent="0.25">
      <c r="A4845" s="62">
        <v>31162103</v>
      </c>
      <c r="B4845" s="63" t="s">
        <v>6070</v>
      </c>
    </row>
    <row r="4846" spans="1:2" x14ac:dyDescent="0.25">
      <c r="A4846" s="62">
        <v>31162104</v>
      </c>
      <c r="B4846" s="63" t="s">
        <v>15477</v>
      </c>
    </row>
    <row r="4847" spans="1:2" x14ac:dyDescent="0.25">
      <c r="A4847" s="62">
        <v>31162105</v>
      </c>
      <c r="B4847" s="63" t="s">
        <v>5821</v>
      </c>
    </row>
    <row r="4848" spans="1:2" x14ac:dyDescent="0.25">
      <c r="A4848" s="62">
        <v>31162106</v>
      </c>
      <c r="B4848" s="63" t="s">
        <v>1453</v>
      </c>
    </row>
    <row r="4849" spans="1:2" x14ac:dyDescent="0.25">
      <c r="A4849" s="62">
        <v>31162107</v>
      </c>
      <c r="B4849" s="63" t="s">
        <v>17959</v>
      </c>
    </row>
    <row r="4850" spans="1:2" x14ac:dyDescent="0.25">
      <c r="A4850" s="62">
        <v>31162108</v>
      </c>
      <c r="B4850" s="63" t="s">
        <v>7989</v>
      </c>
    </row>
    <row r="4851" spans="1:2" x14ac:dyDescent="0.25">
      <c r="A4851" s="62">
        <v>31162201</v>
      </c>
      <c r="B4851" s="63" t="s">
        <v>17800</v>
      </c>
    </row>
    <row r="4852" spans="1:2" x14ac:dyDescent="0.25">
      <c r="A4852" s="62">
        <v>31162202</v>
      </c>
      <c r="B4852" s="63" t="s">
        <v>10200</v>
      </c>
    </row>
    <row r="4853" spans="1:2" x14ac:dyDescent="0.25">
      <c r="A4853" s="62">
        <v>31162203</v>
      </c>
      <c r="B4853" s="63" t="s">
        <v>13477</v>
      </c>
    </row>
    <row r="4854" spans="1:2" x14ac:dyDescent="0.25">
      <c r="A4854" s="62">
        <v>31162204</v>
      </c>
      <c r="B4854" s="63" t="s">
        <v>14101</v>
      </c>
    </row>
    <row r="4855" spans="1:2" x14ac:dyDescent="0.25">
      <c r="A4855" s="62">
        <v>31162205</v>
      </c>
      <c r="B4855" s="63" t="s">
        <v>7209</v>
      </c>
    </row>
    <row r="4856" spans="1:2" x14ac:dyDescent="0.25">
      <c r="A4856" s="62">
        <v>31162206</v>
      </c>
      <c r="B4856" s="63" t="s">
        <v>16155</v>
      </c>
    </row>
    <row r="4857" spans="1:2" x14ac:dyDescent="0.25">
      <c r="A4857" s="62">
        <v>31162207</v>
      </c>
      <c r="B4857" s="63" t="s">
        <v>1582</v>
      </c>
    </row>
    <row r="4858" spans="1:2" x14ac:dyDescent="0.25">
      <c r="A4858" s="62">
        <v>31162208</v>
      </c>
      <c r="B4858" s="63" t="s">
        <v>18100</v>
      </c>
    </row>
    <row r="4859" spans="1:2" x14ac:dyDescent="0.25">
      <c r="A4859" s="62">
        <v>31162209</v>
      </c>
      <c r="B4859" s="63" t="s">
        <v>2872</v>
      </c>
    </row>
    <row r="4860" spans="1:2" x14ac:dyDescent="0.25">
      <c r="A4860" s="62">
        <v>31162210</v>
      </c>
      <c r="B4860" s="63" t="s">
        <v>18742</v>
      </c>
    </row>
    <row r="4861" spans="1:2" x14ac:dyDescent="0.25">
      <c r="A4861" s="62">
        <v>31162301</v>
      </c>
      <c r="B4861" s="63" t="s">
        <v>1167</v>
      </c>
    </row>
    <row r="4862" spans="1:2" x14ac:dyDescent="0.25">
      <c r="A4862" s="62">
        <v>31162303</v>
      </c>
      <c r="B4862" s="63" t="s">
        <v>1500</v>
      </c>
    </row>
    <row r="4863" spans="1:2" x14ac:dyDescent="0.25">
      <c r="A4863" s="62">
        <v>31162304</v>
      </c>
      <c r="B4863" s="63" t="s">
        <v>7981</v>
      </c>
    </row>
    <row r="4864" spans="1:2" x14ac:dyDescent="0.25">
      <c r="A4864" s="62">
        <v>31162305</v>
      </c>
      <c r="B4864" s="63" t="s">
        <v>8526</v>
      </c>
    </row>
    <row r="4865" spans="1:2" x14ac:dyDescent="0.25">
      <c r="A4865" s="62">
        <v>31162306</v>
      </c>
      <c r="B4865" s="63" t="s">
        <v>10508</v>
      </c>
    </row>
    <row r="4866" spans="1:2" x14ac:dyDescent="0.25">
      <c r="A4866" s="62">
        <v>31162307</v>
      </c>
      <c r="B4866" s="63" t="s">
        <v>10250</v>
      </c>
    </row>
    <row r="4867" spans="1:2" x14ac:dyDescent="0.25">
      <c r="A4867" s="62">
        <v>31162308</v>
      </c>
      <c r="B4867" s="63" t="s">
        <v>4071</v>
      </c>
    </row>
    <row r="4868" spans="1:2" x14ac:dyDescent="0.25">
      <c r="A4868" s="62">
        <v>31162309</v>
      </c>
      <c r="B4868" s="63" t="s">
        <v>7961</v>
      </c>
    </row>
    <row r="4869" spans="1:2" x14ac:dyDescent="0.25">
      <c r="A4869" s="62">
        <v>31162310</v>
      </c>
      <c r="B4869" s="63" t="s">
        <v>18026</v>
      </c>
    </row>
    <row r="4870" spans="1:2" x14ac:dyDescent="0.25">
      <c r="A4870" s="62">
        <v>31162311</v>
      </c>
      <c r="B4870" s="63" t="s">
        <v>12977</v>
      </c>
    </row>
    <row r="4871" spans="1:2" x14ac:dyDescent="0.25">
      <c r="A4871" s="62">
        <v>31162312</v>
      </c>
      <c r="B4871" s="63" t="s">
        <v>17756</v>
      </c>
    </row>
    <row r="4872" spans="1:2" x14ac:dyDescent="0.25">
      <c r="A4872" s="62">
        <v>31162313</v>
      </c>
      <c r="B4872" s="63" t="s">
        <v>15347</v>
      </c>
    </row>
    <row r="4873" spans="1:2" x14ac:dyDescent="0.25">
      <c r="A4873" s="62">
        <v>31162401</v>
      </c>
      <c r="B4873" s="63" t="s">
        <v>16263</v>
      </c>
    </row>
    <row r="4874" spans="1:2" x14ac:dyDescent="0.25">
      <c r="A4874" s="62">
        <v>31162402</v>
      </c>
      <c r="B4874" s="63" t="s">
        <v>10927</v>
      </c>
    </row>
    <row r="4875" spans="1:2" x14ac:dyDescent="0.25">
      <c r="A4875" s="62">
        <v>31162403</v>
      </c>
      <c r="B4875" s="63" t="s">
        <v>507</v>
      </c>
    </row>
    <row r="4876" spans="1:2" x14ac:dyDescent="0.25">
      <c r="A4876" s="62">
        <v>31162404</v>
      </c>
      <c r="B4876" s="63" t="s">
        <v>10096</v>
      </c>
    </row>
    <row r="4877" spans="1:2" x14ac:dyDescent="0.25">
      <c r="A4877" s="62">
        <v>31162405</v>
      </c>
      <c r="B4877" s="63" t="s">
        <v>13872</v>
      </c>
    </row>
    <row r="4878" spans="1:2" x14ac:dyDescent="0.25">
      <c r="A4878" s="62">
        <v>31162406</v>
      </c>
      <c r="B4878" s="63" t="s">
        <v>12532</v>
      </c>
    </row>
    <row r="4879" spans="1:2" x14ac:dyDescent="0.25">
      <c r="A4879" s="62">
        <v>31162407</v>
      </c>
      <c r="B4879" s="63" t="s">
        <v>14856</v>
      </c>
    </row>
    <row r="4880" spans="1:2" x14ac:dyDescent="0.25">
      <c r="A4880" s="62">
        <v>31162409</v>
      </c>
      <c r="B4880" s="63" t="s">
        <v>9885</v>
      </c>
    </row>
    <row r="4881" spans="1:2" x14ac:dyDescent="0.25">
      <c r="A4881" s="62">
        <v>31162410</v>
      </c>
      <c r="B4881" s="63" t="s">
        <v>5028</v>
      </c>
    </row>
    <row r="4882" spans="1:2" x14ac:dyDescent="0.25">
      <c r="A4882" s="62">
        <v>31162411</v>
      </c>
      <c r="B4882" s="63" t="s">
        <v>5432</v>
      </c>
    </row>
    <row r="4883" spans="1:2" x14ac:dyDescent="0.25">
      <c r="A4883" s="62">
        <v>31162412</v>
      </c>
      <c r="B4883" s="63" t="s">
        <v>781</v>
      </c>
    </row>
    <row r="4884" spans="1:2" x14ac:dyDescent="0.25">
      <c r="A4884" s="62">
        <v>31162413</v>
      </c>
      <c r="B4884" s="63" t="s">
        <v>3759</v>
      </c>
    </row>
    <row r="4885" spans="1:2" x14ac:dyDescent="0.25">
      <c r="A4885" s="62">
        <v>31162414</v>
      </c>
      <c r="B4885" s="63" t="s">
        <v>4249</v>
      </c>
    </row>
    <row r="4886" spans="1:2" x14ac:dyDescent="0.25">
      <c r="A4886" s="62">
        <v>31162415</v>
      </c>
      <c r="B4886" s="63" t="s">
        <v>363</v>
      </c>
    </row>
    <row r="4887" spans="1:2" x14ac:dyDescent="0.25">
      <c r="A4887" s="62">
        <v>31162416</v>
      </c>
      <c r="B4887" s="63" t="s">
        <v>4294</v>
      </c>
    </row>
    <row r="4888" spans="1:2" x14ac:dyDescent="0.25">
      <c r="A4888" s="62">
        <v>31162417</v>
      </c>
      <c r="B4888" s="63" t="s">
        <v>11610</v>
      </c>
    </row>
    <row r="4889" spans="1:2" x14ac:dyDescent="0.25">
      <c r="A4889" s="62">
        <v>31162418</v>
      </c>
      <c r="B4889" s="63" t="s">
        <v>14695</v>
      </c>
    </row>
    <row r="4890" spans="1:2" x14ac:dyDescent="0.25">
      <c r="A4890" s="62">
        <v>31162501</v>
      </c>
      <c r="B4890" s="63" t="s">
        <v>4702</v>
      </c>
    </row>
    <row r="4891" spans="1:2" x14ac:dyDescent="0.25">
      <c r="A4891" s="62">
        <v>31162502</v>
      </c>
      <c r="B4891" s="63" t="s">
        <v>5257</v>
      </c>
    </row>
    <row r="4892" spans="1:2" x14ac:dyDescent="0.25">
      <c r="A4892" s="62">
        <v>31162503</v>
      </c>
      <c r="B4892" s="63" t="s">
        <v>11141</v>
      </c>
    </row>
    <row r="4893" spans="1:2" x14ac:dyDescent="0.25">
      <c r="A4893" s="62">
        <v>31162504</v>
      </c>
      <c r="B4893" s="63" t="s">
        <v>15481</v>
      </c>
    </row>
    <row r="4894" spans="1:2" x14ac:dyDescent="0.25">
      <c r="A4894" s="62">
        <v>31162505</v>
      </c>
      <c r="B4894" s="63" t="s">
        <v>12569</v>
      </c>
    </row>
    <row r="4895" spans="1:2" x14ac:dyDescent="0.25">
      <c r="A4895" s="62">
        <v>31162506</v>
      </c>
      <c r="B4895" s="63" t="s">
        <v>8759</v>
      </c>
    </row>
    <row r="4896" spans="1:2" x14ac:dyDescent="0.25">
      <c r="A4896" s="62">
        <v>31162507</v>
      </c>
      <c r="B4896" s="63" t="s">
        <v>3857</v>
      </c>
    </row>
    <row r="4897" spans="1:2" x14ac:dyDescent="0.25">
      <c r="A4897" s="62">
        <v>31162601</v>
      </c>
      <c r="B4897" s="63" t="s">
        <v>6052</v>
      </c>
    </row>
    <row r="4898" spans="1:2" x14ac:dyDescent="0.25">
      <c r="A4898" s="62">
        <v>31162602</v>
      </c>
      <c r="B4898" s="63" t="s">
        <v>364</v>
      </c>
    </row>
    <row r="4899" spans="1:2" x14ac:dyDescent="0.25">
      <c r="A4899" s="62">
        <v>31162603</v>
      </c>
      <c r="B4899" s="63" t="s">
        <v>13208</v>
      </c>
    </row>
    <row r="4900" spans="1:2" x14ac:dyDescent="0.25">
      <c r="A4900" s="62">
        <v>31162604</v>
      </c>
      <c r="B4900" s="63" t="s">
        <v>2466</v>
      </c>
    </row>
    <row r="4901" spans="1:2" x14ac:dyDescent="0.25">
      <c r="A4901" s="62">
        <v>31162605</v>
      </c>
      <c r="B4901" s="63" t="s">
        <v>12887</v>
      </c>
    </row>
    <row r="4902" spans="1:2" x14ac:dyDescent="0.25">
      <c r="A4902" s="62">
        <v>31162606</v>
      </c>
      <c r="B4902" s="63" t="s">
        <v>18628</v>
      </c>
    </row>
    <row r="4903" spans="1:2" x14ac:dyDescent="0.25">
      <c r="A4903" s="62">
        <v>31162607</v>
      </c>
      <c r="B4903" s="63" t="s">
        <v>9839</v>
      </c>
    </row>
    <row r="4904" spans="1:2" x14ac:dyDescent="0.25">
      <c r="A4904" s="62">
        <v>31162608</v>
      </c>
      <c r="B4904" s="63" t="s">
        <v>10568</v>
      </c>
    </row>
    <row r="4905" spans="1:2" x14ac:dyDescent="0.25">
      <c r="A4905" s="62">
        <v>31162609</v>
      </c>
      <c r="B4905" s="63" t="s">
        <v>13404</v>
      </c>
    </row>
    <row r="4906" spans="1:2" x14ac:dyDescent="0.25">
      <c r="A4906" s="62">
        <v>31162610</v>
      </c>
      <c r="B4906" s="63" t="s">
        <v>13209</v>
      </c>
    </row>
    <row r="4907" spans="1:2" x14ac:dyDescent="0.25">
      <c r="A4907" s="62">
        <v>31162611</v>
      </c>
      <c r="B4907" s="63" t="s">
        <v>17698</v>
      </c>
    </row>
    <row r="4908" spans="1:2" x14ac:dyDescent="0.25">
      <c r="A4908" s="62">
        <v>31162701</v>
      </c>
      <c r="B4908" s="63" t="s">
        <v>8709</v>
      </c>
    </row>
    <row r="4909" spans="1:2" x14ac:dyDescent="0.25">
      <c r="A4909" s="62">
        <v>31162702</v>
      </c>
      <c r="B4909" s="63" t="s">
        <v>7054</v>
      </c>
    </row>
    <row r="4910" spans="1:2" x14ac:dyDescent="0.25">
      <c r="A4910" s="62">
        <v>31162703</v>
      </c>
      <c r="B4910" s="63" t="s">
        <v>11663</v>
      </c>
    </row>
    <row r="4911" spans="1:2" x14ac:dyDescent="0.25">
      <c r="A4911" s="62">
        <v>31162704</v>
      </c>
      <c r="B4911" s="63" t="s">
        <v>15303</v>
      </c>
    </row>
    <row r="4912" spans="1:2" x14ac:dyDescent="0.25">
      <c r="A4912" s="62">
        <v>31162801</v>
      </c>
      <c r="B4912" s="63" t="s">
        <v>18703</v>
      </c>
    </row>
    <row r="4913" spans="1:2" x14ac:dyDescent="0.25">
      <c r="A4913" s="62">
        <v>31162802</v>
      </c>
      <c r="B4913" s="63" t="s">
        <v>17235</v>
      </c>
    </row>
    <row r="4914" spans="1:2" x14ac:dyDescent="0.25">
      <c r="A4914" s="62">
        <v>31162803</v>
      </c>
      <c r="B4914" s="63" t="s">
        <v>13351</v>
      </c>
    </row>
    <row r="4915" spans="1:2" x14ac:dyDescent="0.25">
      <c r="A4915" s="62">
        <v>31162804</v>
      </c>
      <c r="B4915" s="63" t="s">
        <v>337</v>
      </c>
    </row>
    <row r="4916" spans="1:2" x14ac:dyDescent="0.25">
      <c r="A4916" s="62">
        <v>31162805</v>
      </c>
      <c r="B4916" s="63" t="s">
        <v>13651</v>
      </c>
    </row>
    <row r="4917" spans="1:2" x14ac:dyDescent="0.25">
      <c r="A4917" s="62">
        <v>31162806</v>
      </c>
      <c r="B4917" s="63" t="s">
        <v>3535</v>
      </c>
    </row>
    <row r="4918" spans="1:2" x14ac:dyDescent="0.25">
      <c r="A4918" s="62">
        <v>31162807</v>
      </c>
      <c r="B4918" s="63" t="s">
        <v>4391</v>
      </c>
    </row>
    <row r="4919" spans="1:2" x14ac:dyDescent="0.25">
      <c r="A4919" s="62">
        <v>31162808</v>
      </c>
      <c r="B4919" s="63" t="s">
        <v>7572</v>
      </c>
    </row>
    <row r="4920" spans="1:2" x14ac:dyDescent="0.25">
      <c r="A4920" s="62">
        <v>31162809</v>
      </c>
      <c r="B4920" s="63" t="s">
        <v>2018</v>
      </c>
    </row>
    <row r="4921" spans="1:2" x14ac:dyDescent="0.25">
      <c r="A4921" s="62">
        <v>31162810</v>
      </c>
      <c r="B4921" s="63" t="s">
        <v>1034</v>
      </c>
    </row>
    <row r="4922" spans="1:2" x14ac:dyDescent="0.25">
      <c r="A4922" s="62">
        <v>31162811</v>
      </c>
      <c r="B4922" s="63" t="s">
        <v>3863</v>
      </c>
    </row>
    <row r="4923" spans="1:2" x14ac:dyDescent="0.25">
      <c r="A4923" s="62">
        <v>31162901</v>
      </c>
      <c r="B4923" s="63" t="s">
        <v>8280</v>
      </c>
    </row>
    <row r="4924" spans="1:2" x14ac:dyDescent="0.25">
      <c r="A4924" s="62">
        <v>31162902</v>
      </c>
      <c r="B4924" s="63" t="s">
        <v>9938</v>
      </c>
    </row>
    <row r="4925" spans="1:2" x14ac:dyDescent="0.25">
      <c r="A4925" s="62">
        <v>31162903</v>
      </c>
      <c r="B4925" s="63" t="s">
        <v>14999</v>
      </c>
    </row>
    <row r="4926" spans="1:2" x14ac:dyDescent="0.25">
      <c r="A4926" s="62">
        <v>31162904</v>
      </c>
      <c r="B4926" s="63" t="s">
        <v>4595</v>
      </c>
    </row>
    <row r="4927" spans="1:2" x14ac:dyDescent="0.25">
      <c r="A4927" s="62">
        <v>31162905</v>
      </c>
      <c r="B4927" s="63" t="s">
        <v>17893</v>
      </c>
    </row>
    <row r="4928" spans="1:2" x14ac:dyDescent="0.25">
      <c r="A4928" s="62">
        <v>31162906</v>
      </c>
      <c r="B4928" s="63" t="s">
        <v>15670</v>
      </c>
    </row>
    <row r="4929" spans="1:2" x14ac:dyDescent="0.25">
      <c r="A4929" s="62">
        <v>31163001</v>
      </c>
      <c r="B4929" s="63" t="s">
        <v>11901</v>
      </c>
    </row>
    <row r="4930" spans="1:2" x14ac:dyDescent="0.25">
      <c r="A4930" s="62">
        <v>31163002</v>
      </c>
      <c r="B4930" s="63" t="s">
        <v>10049</v>
      </c>
    </row>
    <row r="4931" spans="1:2" x14ac:dyDescent="0.25">
      <c r="A4931" s="62">
        <v>31163003</v>
      </c>
      <c r="B4931" s="63" t="s">
        <v>703</v>
      </c>
    </row>
    <row r="4932" spans="1:2" x14ac:dyDescent="0.25">
      <c r="A4932" s="62">
        <v>31163004</v>
      </c>
      <c r="B4932" s="63" t="s">
        <v>8777</v>
      </c>
    </row>
    <row r="4933" spans="1:2" x14ac:dyDescent="0.25">
      <c r="A4933" s="62">
        <v>31163005</v>
      </c>
      <c r="B4933" s="63" t="s">
        <v>1280</v>
      </c>
    </row>
    <row r="4934" spans="1:2" x14ac:dyDescent="0.25">
      <c r="A4934" s="62">
        <v>31163101</v>
      </c>
      <c r="B4934" s="63" t="s">
        <v>3805</v>
      </c>
    </row>
    <row r="4935" spans="1:2" x14ac:dyDescent="0.25">
      <c r="A4935" s="62">
        <v>31163102</v>
      </c>
      <c r="B4935" s="63" t="s">
        <v>5320</v>
      </c>
    </row>
    <row r="4936" spans="1:2" x14ac:dyDescent="0.25">
      <c r="A4936" s="62">
        <v>31163103</v>
      </c>
      <c r="B4936" s="63" t="s">
        <v>6598</v>
      </c>
    </row>
    <row r="4937" spans="1:2" x14ac:dyDescent="0.25">
      <c r="A4937" s="62">
        <v>31163201</v>
      </c>
      <c r="B4937" s="63" t="s">
        <v>16196</v>
      </c>
    </row>
    <row r="4938" spans="1:2" x14ac:dyDescent="0.25">
      <c r="A4938" s="62">
        <v>31163202</v>
      </c>
      <c r="B4938" s="63" t="s">
        <v>16037</v>
      </c>
    </row>
    <row r="4939" spans="1:2" x14ac:dyDescent="0.25">
      <c r="A4939" s="62">
        <v>31163203</v>
      </c>
      <c r="B4939" s="63" t="s">
        <v>2836</v>
      </c>
    </row>
    <row r="4940" spans="1:2" x14ac:dyDescent="0.25">
      <c r="A4940" s="62">
        <v>31163204</v>
      </c>
      <c r="B4940" s="63" t="s">
        <v>9885</v>
      </c>
    </row>
    <row r="4941" spans="1:2" x14ac:dyDescent="0.25">
      <c r="A4941" s="62">
        <v>31163205</v>
      </c>
      <c r="B4941" s="63" t="s">
        <v>1135</v>
      </c>
    </row>
    <row r="4942" spans="1:2" x14ac:dyDescent="0.25">
      <c r="A4942" s="62">
        <v>31163207</v>
      </c>
      <c r="B4942" s="63" t="s">
        <v>5963</v>
      </c>
    </row>
    <row r="4943" spans="1:2" x14ac:dyDescent="0.25">
      <c r="A4943" s="62">
        <v>31163208</v>
      </c>
      <c r="B4943" s="63" t="s">
        <v>7866</v>
      </c>
    </row>
    <row r="4944" spans="1:2" x14ac:dyDescent="0.25">
      <c r="A4944" s="62">
        <v>31163209</v>
      </c>
      <c r="B4944" s="63" t="s">
        <v>12849</v>
      </c>
    </row>
    <row r="4945" spans="1:2" x14ac:dyDescent="0.25">
      <c r="A4945" s="62">
        <v>31163210</v>
      </c>
      <c r="B4945" s="63" t="s">
        <v>8825</v>
      </c>
    </row>
    <row r="4946" spans="1:2" x14ac:dyDescent="0.25">
      <c r="A4946" s="62">
        <v>31163211</v>
      </c>
      <c r="B4946" s="63" t="s">
        <v>5971</v>
      </c>
    </row>
    <row r="4947" spans="1:2" x14ac:dyDescent="0.25">
      <c r="A4947" s="62">
        <v>31163212</v>
      </c>
      <c r="B4947" s="63" t="s">
        <v>16367</v>
      </c>
    </row>
    <row r="4948" spans="1:2" x14ac:dyDescent="0.25">
      <c r="A4948" s="62">
        <v>31163213</v>
      </c>
      <c r="B4948" s="63" t="s">
        <v>11905</v>
      </c>
    </row>
    <row r="4949" spans="1:2" x14ac:dyDescent="0.25">
      <c r="A4949" s="62">
        <v>31163214</v>
      </c>
      <c r="B4949" s="63" t="s">
        <v>13183</v>
      </c>
    </row>
    <row r="4950" spans="1:2" x14ac:dyDescent="0.25">
      <c r="A4950" s="62">
        <v>31163215</v>
      </c>
      <c r="B4950" s="63" t="s">
        <v>5028</v>
      </c>
    </row>
    <row r="4951" spans="1:2" x14ac:dyDescent="0.25">
      <c r="A4951" s="62">
        <v>31163301</v>
      </c>
      <c r="B4951" s="63" t="s">
        <v>4392</v>
      </c>
    </row>
    <row r="4952" spans="1:2" x14ac:dyDescent="0.25">
      <c r="A4952" s="62">
        <v>31171501</v>
      </c>
      <c r="B4952" s="63" t="s">
        <v>17535</v>
      </c>
    </row>
    <row r="4953" spans="1:2" x14ac:dyDescent="0.25">
      <c r="A4953" s="62">
        <v>31171502</v>
      </c>
      <c r="B4953" s="63" t="s">
        <v>1611</v>
      </c>
    </row>
    <row r="4954" spans="1:2" x14ac:dyDescent="0.25">
      <c r="A4954" s="62">
        <v>31171503</v>
      </c>
      <c r="B4954" s="63" t="s">
        <v>7619</v>
      </c>
    </row>
    <row r="4955" spans="1:2" x14ac:dyDescent="0.25">
      <c r="A4955" s="62">
        <v>31171504</v>
      </c>
      <c r="B4955" s="63" t="s">
        <v>10794</v>
      </c>
    </row>
    <row r="4956" spans="1:2" x14ac:dyDescent="0.25">
      <c r="A4956" s="62">
        <v>31171505</v>
      </c>
      <c r="B4956" s="63" t="s">
        <v>6545</v>
      </c>
    </row>
    <row r="4957" spans="1:2" x14ac:dyDescent="0.25">
      <c r="A4957" s="62">
        <v>31171506</v>
      </c>
      <c r="B4957" s="63" t="s">
        <v>2772</v>
      </c>
    </row>
    <row r="4958" spans="1:2" x14ac:dyDescent="0.25">
      <c r="A4958" s="62">
        <v>31171507</v>
      </c>
      <c r="B4958" s="63" t="s">
        <v>6781</v>
      </c>
    </row>
    <row r="4959" spans="1:2" x14ac:dyDescent="0.25">
      <c r="A4959" s="62">
        <v>31171508</v>
      </c>
      <c r="B4959" s="63" t="s">
        <v>2060</v>
      </c>
    </row>
    <row r="4960" spans="1:2" x14ac:dyDescent="0.25">
      <c r="A4960" s="62">
        <v>31171509</v>
      </c>
      <c r="B4960" s="63" t="s">
        <v>10564</v>
      </c>
    </row>
    <row r="4961" spans="1:2" x14ac:dyDescent="0.25">
      <c r="A4961" s="62">
        <v>31171510</v>
      </c>
      <c r="B4961" s="63" t="s">
        <v>7427</v>
      </c>
    </row>
    <row r="4962" spans="1:2" x14ac:dyDescent="0.25">
      <c r="A4962" s="62">
        <v>31171511</v>
      </c>
      <c r="B4962" s="63" t="s">
        <v>12257</v>
      </c>
    </row>
    <row r="4963" spans="1:2" x14ac:dyDescent="0.25">
      <c r="A4963" s="62">
        <v>31171512</v>
      </c>
      <c r="B4963" s="63" t="s">
        <v>15866</v>
      </c>
    </row>
    <row r="4964" spans="1:2" x14ac:dyDescent="0.25">
      <c r="A4964" s="62">
        <v>31171513</v>
      </c>
      <c r="B4964" s="63" t="s">
        <v>14005</v>
      </c>
    </row>
    <row r="4965" spans="1:2" x14ac:dyDescent="0.25">
      <c r="A4965" s="62">
        <v>31171515</v>
      </c>
      <c r="B4965" s="63" t="s">
        <v>9422</v>
      </c>
    </row>
    <row r="4966" spans="1:2" x14ac:dyDescent="0.25">
      <c r="A4966" s="62">
        <v>31171516</v>
      </c>
      <c r="B4966" s="63" t="s">
        <v>9099</v>
      </c>
    </row>
    <row r="4967" spans="1:2" x14ac:dyDescent="0.25">
      <c r="A4967" s="62">
        <v>31171518</v>
      </c>
      <c r="B4967" s="63" t="s">
        <v>6343</v>
      </c>
    </row>
    <row r="4968" spans="1:2" x14ac:dyDescent="0.25">
      <c r="A4968" s="62">
        <v>31171519</v>
      </c>
      <c r="B4968" s="63" t="s">
        <v>2268</v>
      </c>
    </row>
    <row r="4969" spans="1:2" x14ac:dyDescent="0.25">
      <c r="A4969" s="62">
        <v>31171520</v>
      </c>
      <c r="B4969" s="63" t="s">
        <v>1879</v>
      </c>
    </row>
    <row r="4970" spans="1:2" x14ac:dyDescent="0.25">
      <c r="A4970" s="62">
        <v>31171521</v>
      </c>
      <c r="B4970" s="63" t="s">
        <v>9755</v>
      </c>
    </row>
    <row r="4971" spans="1:2" x14ac:dyDescent="0.25">
      <c r="A4971" s="62">
        <v>31171522</v>
      </c>
      <c r="B4971" s="63" t="s">
        <v>2253</v>
      </c>
    </row>
    <row r="4972" spans="1:2" x14ac:dyDescent="0.25">
      <c r="A4972" s="62">
        <v>31171523</v>
      </c>
      <c r="B4972" s="63" t="s">
        <v>13443</v>
      </c>
    </row>
    <row r="4973" spans="1:2" x14ac:dyDescent="0.25">
      <c r="A4973" s="62">
        <v>31171524</v>
      </c>
      <c r="B4973" s="63" t="s">
        <v>15269</v>
      </c>
    </row>
    <row r="4974" spans="1:2" x14ac:dyDescent="0.25">
      <c r="A4974" s="62">
        <v>31171525</v>
      </c>
      <c r="B4974" s="63" t="s">
        <v>16596</v>
      </c>
    </row>
    <row r="4975" spans="1:2" x14ac:dyDescent="0.25">
      <c r="A4975" s="62">
        <v>31171526</v>
      </c>
      <c r="B4975" s="63" t="s">
        <v>9905</v>
      </c>
    </row>
    <row r="4976" spans="1:2" x14ac:dyDescent="0.25">
      <c r="A4976" s="62">
        <v>31171527</v>
      </c>
      <c r="B4976" s="63" t="s">
        <v>2002</v>
      </c>
    </row>
    <row r="4977" spans="1:2" x14ac:dyDescent="0.25">
      <c r="A4977" s="62">
        <v>31171528</v>
      </c>
      <c r="B4977" s="63" t="s">
        <v>2801</v>
      </c>
    </row>
    <row r="4978" spans="1:2" x14ac:dyDescent="0.25">
      <c r="A4978" s="62">
        <v>31171529</v>
      </c>
      <c r="B4978" s="63" t="s">
        <v>13199</v>
      </c>
    </row>
    <row r="4979" spans="1:2" x14ac:dyDescent="0.25">
      <c r="A4979" s="62">
        <v>31171603</v>
      </c>
      <c r="B4979" s="63" t="s">
        <v>14001</v>
      </c>
    </row>
    <row r="4980" spans="1:2" x14ac:dyDescent="0.25">
      <c r="A4980" s="62">
        <v>31171604</v>
      </c>
      <c r="B4980" s="63" t="s">
        <v>810</v>
      </c>
    </row>
    <row r="4981" spans="1:2" x14ac:dyDescent="0.25">
      <c r="A4981" s="62">
        <v>31171605</v>
      </c>
      <c r="B4981" s="63" t="s">
        <v>10926</v>
      </c>
    </row>
    <row r="4982" spans="1:2" x14ac:dyDescent="0.25">
      <c r="A4982" s="62">
        <v>31171606</v>
      </c>
      <c r="B4982" s="63" t="s">
        <v>878</v>
      </c>
    </row>
    <row r="4983" spans="1:2" x14ac:dyDescent="0.25">
      <c r="A4983" s="62">
        <v>31171704</v>
      </c>
      <c r="B4983" s="63" t="s">
        <v>15843</v>
      </c>
    </row>
    <row r="4984" spans="1:2" x14ac:dyDescent="0.25">
      <c r="A4984" s="62">
        <v>31171706</v>
      </c>
      <c r="B4984" s="63" t="s">
        <v>15796</v>
      </c>
    </row>
    <row r="4985" spans="1:2" x14ac:dyDescent="0.25">
      <c r="A4985" s="62">
        <v>31171707</v>
      </c>
      <c r="B4985" s="63" t="s">
        <v>11780</v>
      </c>
    </row>
    <row r="4986" spans="1:2" x14ac:dyDescent="0.25">
      <c r="A4986" s="62">
        <v>31171708</v>
      </c>
      <c r="B4986" s="63" t="s">
        <v>3565</v>
      </c>
    </row>
    <row r="4987" spans="1:2" x14ac:dyDescent="0.25">
      <c r="A4987" s="62">
        <v>31171709</v>
      </c>
      <c r="B4987" s="63" t="s">
        <v>11565</v>
      </c>
    </row>
    <row r="4988" spans="1:2" x14ac:dyDescent="0.25">
      <c r="A4988" s="62">
        <v>31171710</v>
      </c>
      <c r="B4988" s="63" t="s">
        <v>10857</v>
      </c>
    </row>
    <row r="4989" spans="1:2" x14ac:dyDescent="0.25">
      <c r="A4989" s="62">
        <v>31171711</v>
      </c>
      <c r="B4989" s="63" t="s">
        <v>16469</v>
      </c>
    </row>
    <row r="4990" spans="1:2" x14ac:dyDescent="0.25">
      <c r="A4990" s="62">
        <v>31171712</v>
      </c>
      <c r="B4990" s="63" t="s">
        <v>18054</v>
      </c>
    </row>
    <row r="4991" spans="1:2" x14ac:dyDescent="0.25">
      <c r="A4991" s="62">
        <v>31171713</v>
      </c>
      <c r="B4991" s="63" t="s">
        <v>10170</v>
      </c>
    </row>
    <row r="4992" spans="1:2" x14ac:dyDescent="0.25">
      <c r="A4992" s="62">
        <v>31171714</v>
      </c>
      <c r="B4992" s="63" t="s">
        <v>8246</v>
      </c>
    </row>
    <row r="4993" spans="1:2" x14ac:dyDescent="0.25">
      <c r="A4993" s="62">
        <v>31171801</v>
      </c>
      <c r="B4993" s="63" t="s">
        <v>17791</v>
      </c>
    </row>
    <row r="4994" spans="1:2" x14ac:dyDescent="0.25">
      <c r="A4994" s="62">
        <v>31171802</v>
      </c>
      <c r="B4994" s="63" t="s">
        <v>7236</v>
      </c>
    </row>
    <row r="4995" spans="1:2" x14ac:dyDescent="0.25">
      <c r="A4995" s="62">
        <v>31171803</v>
      </c>
      <c r="B4995" s="63" t="s">
        <v>1025</v>
      </c>
    </row>
    <row r="4996" spans="1:2" x14ac:dyDescent="0.25">
      <c r="A4996" s="62">
        <v>31171804</v>
      </c>
      <c r="B4996" s="63" t="s">
        <v>9990</v>
      </c>
    </row>
    <row r="4997" spans="1:2" x14ac:dyDescent="0.25">
      <c r="A4997" s="62">
        <v>31171805</v>
      </c>
      <c r="B4997" s="63" t="s">
        <v>13624</v>
      </c>
    </row>
    <row r="4998" spans="1:2" x14ac:dyDescent="0.25">
      <c r="A4998" s="62">
        <v>31171806</v>
      </c>
      <c r="B4998" s="63" t="s">
        <v>4190</v>
      </c>
    </row>
    <row r="4999" spans="1:2" x14ac:dyDescent="0.25">
      <c r="A4999" s="62">
        <v>31171901</v>
      </c>
      <c r="B4999" s="63" t="s">
        <v>5836</v>
      </c>
    </row>
    <row r="5000" spans="1:2" x14ac:dyDescent="0.25">
      <c r="A5000" s="62">
        <v>31181501</v>
      </c>
      <c r="B5000" s="63" t="s">
        <v>9269</v>
      </c>
    </row>
    <row r="5001" spans="1:2" x14ac:dyDescent="0.25">
      <c r="A5001" s="62">
        <v>31181502</v>
      </c>
      <c r="B5001" s="63" t="s">
        <v>12543</v>
      </c>
    </row>
    <row r="5002" spans="1:2" x14ac:dyDescent="0.25">
      <c r="A5002" s="62">
        <v>31181503</v>
      </c>
      <c r="B5002" s="63" t="s">
        <v>7175</v>
      </c>
    </row>
    <row r="5003" spans="1:2" x14ac:dyDescent="0.25">
      <c r="A5003" s="62">
        <v>31181504</v>
      </c>
      <c r="B5003" s="63" t="s">
        <v>2437</v>
      </c>
    </row>
    <row r="5004" spans="1:2" x14ac:dyDescent="0.25">
      <c r="A5004" s="62">
        <v>31181505</v>
      </c>
      <c r="B5004" s="63" t="s">
        <v>6714</v>
      </c>
    </row>
    <row r="5005" spans="1:2" x14ac:dyDescent="0.25">
      <c r="A5005" s="62">
        <v>31181506</v>
      </c>
      <c r="B5005" s="63" t="s">
        <v>12342</v>
      </c>
    </row>
    <row r="5006" spans="1:2" x14ac:dyDescent="0.25">
      <c r="A5006" s="62">
        <v>31181507</v>
      </c>
      <c r="B5006" s="63" t="s">
        <v>5946</v>
      </c>
    </row>
    <row r="5007" spans="1:2" x14ac:dyDescent="0.25">
      <c r="A5007" s="62">
        <v>31181508</v>
      </c>
      <c r="B5007" s="63" t="s">
        <v>17497</v>
      </c>
    </row>
    <row r="5008" spans="1:2" x14ac:dyDescent="0.25">
      <c r="A5008" s="62">
        <v>31181509</v>
      </c>
      <c r="B5008" s="63" t="s">
        <v>1347</v>
      </c>
    </row>
    <row r="5009" spans="1:2" x14ac:dyDescent="0.25">
      <c r="A5009" s="62">
        <v>31181510</v>
      </c>
      <c r="B5009" s="63" t="s">
        <v>3921</v>
      </c>
    </row>
    <row r="5010" spans="1:2" x14ac:dyDescent="0.25">
      <c r="A5010" s="62">
        <v>31181511</v>
      </c>
      <c r="B5010" s="63" t="s">
        <v>11875</v>
      </c>
    </row>
    <row r="5011" spans="1:2" x14ac:dyDescent="0.25">
      <c r="A5011" s="62">
        <v>31181512</v>
      </c>
      <c r="B5011" s="63" t="s">
        <v>2188</v>
      </c>
    </row>
    <row r="5012" spans="1:2" x14ac:dyDescent="0.25">
      <c r="A5012" s="62">
        <v>31181601</v>
      </c>
      <c r="B5012" s="63" t="s">
        <v>8645</v>
      </c>
    </row>
    <row r="5013" spans="1:2" x14ac:dyDescent="0.25">
      <c r="A5013" s="62">
        <v>31181602</v>
      </c>
      <c r="B5013" s="63" t="s">
        <v>12656</v>
      </c>
    </row>
    <row r="5014" spans="1:2" x14ac:dyDescent="0.25">
      <c r="A5014" s="62">
        <v>31181603</v>
      </c>
      <c r="B5014" s="63" t="s">
        <v>7182</v>
      </c>
    </row>
    <row r="5015" spans="1:2" x14ac:dyDescent="0.25">
      <c r="A5015" s="62">
        <v>31181604</v>
      </c>
      <c r="B5015" s="63" t="s">
        <v>11662</v>
      </c>
    </row>
    <row r="5016" spans="1:2" x14ac:dyDescent="0.25">
      <c r="A5016" s="62">
        <v>31181605</v>
      </c>
      <c r="B5016" s="63" t="s">
        <v>15584</v>
      </c>
    </row>
    <row r="5017" spans="1:2" x14ac:dyDescent="0.25">
      <c r="A5017" s="62">
        <v>31181606</v>
      </c>
      <c r="B5017" s="63" t="s">
        <v>4014</v>
      </c>
    </row>
    <row r="5018" spans="1:2" x14ac:dyDescent="0.25">
      <c r="A5018" s="62">
        <v>31181607</v>
      </c>
      <c r="B5018" s="63" t="s">
        <v>14503</v>
      </c>
    </row>
    <row r="5019" spans="1:2" x14ac:dyDescent="0.25">
      <c r="A5019" s="62">
        <v>31181701</v>
      </c>
      <c r="B5019" s="63" t="s">
        <v>8051</v>
      </c>
    </row>
    <row r="5020" spans="1:2" x14ac:dyDescent="0.25">
      <c r="A5020" s="62">
        <v>31181702</v>
      </c>
      <c r="B5020" s="63" t="s">
        <v>6577</v>
      </c>
    </row>
    <row r="5021" spans="1:2" x14ac:dyDescent="0.25">
      <c r="A5021" s="62">
        <v>31181703</v>
      </c>
      <c r="B5021" s="63" t="s">
        <v>2073</v>
      </c>
    </row>
    <row r="5022" spans="1:2" x14ac:dyDescent="0.25">
      <c r="A5022" s="62">
        <v>31191501</v>
      </c>
      <c r="B5022" s="63" t="s">
        <v>2052</v>
      </c>
    </row>
    <row r="5023" spans="1:2" x14ac:dyDescent="0.25">
      <c r="A5023" s="62">
        <v>31191502</v>
      </c>
      <c r="B5023" s="63" t="s">
        <v>14908</v>
      </c>
    </row>
    <row r="5024" spans="1:2" x14ac:dyDescent="0.25">
      <c r="A5024" s="62">
        <v>31191504</v>
      </c>
      <c r="B5024" s="63" t="s">
        <v>11456</v>
      </c>
    </row>
    <row r="5025" spans="1:2" x14ac:dyDescent="0.25">
      <c r="A5025" s="62">
        <v>31191505</v>
      </c>
      <c r="B5025" s="63" t="s">
        <v>1139</v>
      </c>
    </row>
    <row r="5026" spans="1:2" x14ac:dyDescent="0.25">
      <c r="A5026" s="62">
        <v>31191506</v>
      </c>
      <c r="B5026" s="63" t="s">
        <v>1392</v>
      </c>
    </row>
    <row r="5027" spans="1:2" x14ac:dyDescent="0.25">
      <c r="A5027" s="62">
        <v>31191507</v>
      </c>
      <c r="B5027" s="63" t="s">
        <v>15778</v>
      </c>
    </row>
    <row r="5028" spans="1:2" x14ac:dyDescent="0.25">
      <c r="A5028" s="62">
        <v>31191508</v>
      </c>
      <c r="B5028" s="63" t="s">
        <v>7089</v>
      </c>
    </row>
    <row r="5029" spans="1:2" x14ac:dyDescent="0.25">
      <c r="A5029" s="62">
        <v>31191509</v>
      </c>
      <c r="B5029" s="63" t="s">
        <v>1985</v>
      </c>
    </row>
    <row r="5030" spans="1:2" x14ac:dyDescent="0.25">
      <c r="A5030" s="62">
        <v>31191510</v>
      </c>
      <c r="B5030" s="63" t="s">
        <v>18697</v>
      </c>
    </row>
    <row r="5031" spans="1:2" x14ac:dyDescent="0.25">
      <c r="A5031" s="62">
        <v>31191511</v>
      </c>
      <c r="B5031" s="63" t="s">
        <v>4573</v>
      </c>
    </row>
    <row r="5032" spans="1:2" x14ac:dyDescent="0.25">
      <c r="A5032" s="62">
        <v>31191512</v>
      </c>
      <c r="B5032" s="63" t="s">
        <v>11480</v>
      </c>
    </row>
    <row r="5033" spans="1:2" x14ac:dyDescent="0.25">
      <c r="A5033" s="62">
        <v>31191513</v>
      </c>
      <c r="B5033" s="63" t="s">
        <v>13274</v>
      </c>
    </row>
    <row r="5034" spans="1:2" x14ac:dyDescent="0.25">
      <c r="A5034" s="62">
        <v>31191514</v>
      </c>
      <c r="B5034" s="63" t="s">
        <v>12612</v>
      </c>
    </row>
    <row r="5035" spans="1:2" x14ac:dyDescent="0.25">
      <c r="A5035" s="62">
        <v>31191515</v>
      </c>
      <c r="B5035" s="63" t="s">
        <v>12713</v>
      </c>
    </row>
    <row r="5036" spans="1:2" x14ac:dyDescent="0.25">
      <c r="A5036" s="62">
        <v>31191516</v>
      </c>
      <c r="B5036" s="63" t="s">
        <v>2422</v>
      </c>
    </row>
    <row r="5037" spans="1:2" x14ac:dyDescent="0.25">
      <c r="A5037" s="62">
        <v>31191517</v>
      </c>
      <c r="B5037" s="63" t="s">
        <v>3072</v>
      </c>
    </row>
    <row r="5038" spans="1:2" x14ac:dyDescent="0.25">
      <c r="A5038" s="62">
        <v>31191518</v>
      </c>
      <c r="B5038" s="63" t="s">
        <v>8640</v>
      </c>
    </row>
    <row r="5039" spans="1:2" x14ac:dyDescent="0.25">
      <c r="A5039" s="62">
        <v>31191519</v>
      </c>
      <c r="B5039" s="63" t="s">
        <v>11778</v>
      </c>
    </row>
    <row r="5040" spans="1:2" x14ac:dyDescent="0.25">
      <c r="A5040" s="62">
        <v>31191601</v>
      </c>
      <c r="B5040" s="63" t="s">
        <v>6553</v>
      </c>
    </row>
    <row r="5041" spans="1:2" x14ac:dyDescent="0.25">
      <c r="A5041" s="62">
        <v>31191602</v>
      </c>
      <c r="B5041" s="63" t="s">
        <v>8436</v>
      </c>
    </row>
    <row r="5042" spans="1:2" x14ac:dyDescent="0.25">
      <c r="A5042" s="62">
        <v>31191603</v>
      </c>
      <c r="B5042" s="63" t="s">
        <v>2497</v>
      </c>
    </row>
    <row r="5043" spans="1:2" x14ac:dyDescent="0.25">
      <c r="A5043" s="62">
        <v>31201501</v>
      </c>
      <c r="B5043" s="63" t="s">
        <v>17517</v>
      </c>
    </row>
    <row r="5044" spans="1:2" x14ac:dyDescent="0.25">
      <c r="A5044" s="62">
        <v>31201502</v>
      </c>
      <c r="B5044" s="63" t="s">
        <v>12256</v>
      </c>
    </row>
    <row r="5045" spans="1:2" x14ac:dyDescent="0.25">
      <c r="A5045" s="62">
        <v>31201503</v>
      </c>
      <c r="B5045" s="63" t="s">
        <v>14992</v>
      </c>
    </row>
    <row r="5046" spans="1:2" x14ac:dyDescent="0.25">
      <c r="A5046" s="62">
        <v>31201504</v>
      </c>
      <c r="B5046" s="63" t="s">
        <v>4165</v>
      </c>
    </row>
    <row r="5047" spans="1:2" x14ac:dyDescent="0.25">
      <c r="A5047" s="62">
        <v>31201505</v>
      </c>
      <c r="B5047" s="63" t="s">
        <v>18517</v>
      </c>
    </row>
    <row r="5048" spans="1:2" x14ac:dyDescent="0.25">
      <c r="A5048" s="62">
        <v>31201506</v>
      </c>
      <c r="B5048" s="63" t="s">
        <v>18541</v>
      </c>
    </row>
    <row r="5049" spans="1:2" x14ac:dyDescent="0.25">
      <c r="A5049" s="62">
        <v>31201507</v>
      </c>
      <c r="B5049" s="63" t="s">
        <v>7908</v>
      </c>
    </row>
    <row r="5050" spans="1:2" x14ac:dyDescent="0.25">
      <c r="A5050" s="62">
        <v>31201508</v>
      </c>
      <c r="B5050" s="63" t="s">
        <v>14338</v>
      </c>
    </row>
    <row r="5051" spans="1:2" x14ac:dyDescent="0.25">
      <c r="A5051" s="62">
        <v>31201509</v>
      </c>
      <c r="B5051" s="63" t="s">
        <v>6015</v>
      </c>
    </row>
    <row r="5052" spans="1:2" x14ac:dyDescent="0.25">
      <c r="A5052" s="62">
        <v>31201510</v>
      </c>
      <c r="B5052" s="63" t="s">
        <v>14221</v>
      </c>
    </row>
    <row r="5053" spans="1:2" x14ac:dyDescent="0.25">
      <c r="A5053" s="62">
        <v>31201511</v>
      </c>
      <c r="B5053" s="63" t="s">
        <v>3575</v>
      </c>
    </row>
    <row r="5054" spans="1:2" x14ac:dyDescent="0.25">
      <c r="A5054" s="62">
        <v>31201512</v>
      </c>
      <c r="B5054" s="63" t="s">
        <v>2604</v>
      </c>
    </row>
    <row r="5055" spans="1:2" x14ac:dyDescent="0.25">
      <c r="A5055" s="62">
        <v>31201513</v>
      </c>
      <c r="B5055" s="63" t="s">
        <v>11409</v>
      </c>
    </row>
    <row r="5056" spans="1:2" x14ac:dyDescent="0.25">
      <c r="A5056" s="62">
        <v>31201514</v>
      </c>
      <c r="B5056" s="63" t="s">
        <v>6801</v>
      </c>
    </row>
    <row r="5057" spans="1:2" x14ac:dyDescent="0.25">
      <c r="A5057" s="62">
        <v>31201515</v>
      </c>
      <c r="B5057" s="63" t="s">
        <v>13390</v>
      </c>
    </row>
    <row r="5058" spans="1:2" x14ac:dyDescent="0.25">
      <c r="A5058" s="62">
        <v>31201516</v>
      </c>
      <c r="B5058" s="63" t="s">
        <v>10948</v>
      </c>
    </row>
    <row r="5059" spans="1:2" x14ac:dyDescent="0.25">
      <c r="A5059" s="62">
        <v>31201517</v>
      </c>
      <c r="B5059" s="63" t="s">
        <v>10737</v>
      </c>
    </row>
    <row r="5060" spans="1:2" x14ac:dyDescent="0.25">
      <c r="A5060" s="62">
        <v>31201518</v>
      </c>
      <c r="B5060" s="63" t="s">
        <v>7634</v>
      </c>
    </row>
    <row r="5061" spans="1:2" x14ac:dyDescent="0.25">
      <c r="A5061" s="62">
        <v>31201519</v>
      </c>
      <c r="B5061" s="63" t="s">
        <v>3106</v>
      </c>
    </row>
    <row r="5062" spans="1:2" x14ac:dyDescent="0.25">
      <c r="A5062" s="62">
        <v>31201520</v>
      </c>
      <c r="B5062" s="63" t="s">
        <v>16368</v>
      </c>
    </row>
    <row r="5063" spans="1:2" x14ac:dyDescent="0.25">
      <c r="A5063" s="62">
        <v>31201521</v>
      </c>
      <c r="B5063" s="63" t="s">
        <v>11495</v>
      </c>
    </row>
    <row r="5064" spans="1:2" x14ac:dyDescent="0.25">
      <c r="A5064" s="62">
        <v>31201522</v>
      </c>
      <c r="B5064" s="63" t="s">
        <v>10373</v>
      </c>
    </row>
    <row r="5065" spans="1:2" x14ac:dyDescent="0.25">
      <c r="A5065" s="62">
        <v>31201523</v>
      </c>
      <c r="B5065" s="63" t="s">
        <v>15263</v>
      </c>
    </row>
    <row r="5066" spans="1:2" x14ac:dyDescent="0.25">
      <c r="A5066" s="62">
        <v>31201524</v>
      </c>
      <c r="B5066" s="63" t="s">
        <v>4109</v>
      </c>
    </row>
    <row r="5067" spans="1:2" x14ac:dyDescent="0.25">
      <c r="A5067" s="62">
        <v>31201525</v>
      </c>
      <c r="B5067" s="63" t="s">
        <v>11767</v>
      </c>
    </row>
    <row r="5068" spans="1:2" x14ac:dyDescent="0.25">
      <c r="A5068" s="62">
        <v>31201526</v>
      </c>
      <c r="B5068" s="63" t="s">
        <v>3011</v>
      </c>
    </row>
    <row r="5069" spans="1:2" x14ac:dyDescent="0.25">
      <c r="A5069" s="62">
        <v>31201527</v>
      </c>
      <c r="B5069" s="63" t="s">
        <v>6533</v>
      </c>
    </row>
    <row r="5070" spans="1:2" x14ac:dyDescent="0.25">
      <c r="A5070" s="62">
        <v>31201528</v>
      </c>
      <c r="B5070" s="63" t="s">
        <v>16706</v>
      </c>
    </row>
    <row r="5071" spans="1:2" x14ac:dyDescent="0.25">
      <c r="A5071" s="62">
        <v>31201601</v>
      </c>
      <c r="B5071" s="63" t="s">
        <v>14095</v>
      </c>
    </row>
    <row r="5072" spans="1:2" x14ac:dyDescent="0.25">
      <c r="A5072" s="62">
        <v>31201602</v>
      </c>
      <c r="B5072" s="63" t="s">
        <v>17232</v>
      </c>
    </row>
    <row r="5073" spans="1:2" x14ac:dyDescent="0.25">
      <c r="A5073" s="62">
        <v>31201603</v>
      </c>
      <c r="B5073" s="63" t="s">
        <v>5456</v>
      </c>
    </row>
    <row r="5074" spans="1:2" x14ac:dyDescent="0.25">
      <c r="A5074" s="62">
        <v>31201604</v>
      </c>
      <c r="B5074" s="63" t="s">
        <v>12914</v>
      </c>
    </row>
    <row r="5075" spans="1:2" x14ac:dyDescent="0.25">
      <c r="A5075" s="62">
        <v>31201605</v>
      </c>
      <c r="B5075" s="63" t="s">
        <v>5264</v>
      </c>
    </row>
    <row r="5076" spans="1:2" x14ac:dyDescent="0.25">
      <c r="A5076" s="62">
        <v>31201606</v>
      </c>
      <c r="B5076" s="63" t="s">
        <v>9453</v>
      </c>
    </row>
    <row r="5077" spans="1:2" x14ac:dyDescent="0.25">
      <c r="A5077" s="62">
        <v>31201607</v>
      </c>
      <c r="B5077" s="63" t="s">
        <v>1407</v>
      </c>
    </row>
    <row r="5078" spans="1:2" x14ac:dyDescent="0.25">
      <c r="A5078" s="62">
        <v>31201608</v>
      </c>
      <c r="B5078" s="63" t="s">
        <v>7424</v>
      </c>
    </row>
    <row r="5079" spans="1:2" x14ac:dyDescent="0.25">
      <c r="A5079" s="62">
        <v>31201609</v>
      </c>
      <c r="B5079" s="63" t="s">
        <v>6417</v>
      </c>
    </row>
    <row r="5080" spans="1:2" x14ac:dyDescent="0.25">
      <c r="A5080" s="62">
        <v>31201610</v>
      </c>
      <c r="B5080" s="63" t="s">
        <v>7000</v>
      </c>
    </row>
    <row r="5081" spans="1:2" x14ac:dyDescent="0.25">
      <c r="A5081" s="62">
        <v>31201611</v>
      </c>
      <c r="B5081" s="63" t="s">
        <v>13493</v>
      </c>
    </row>
    <row r="5082" spans="1:2" x14ac:dyDescent="0.25">
      <c r="A5082" s="62">
        <v>31201612</v>
      </c>
      <c r="B5082" s="63" t="s">
        <v>10767</v>
      </c>
    </row>
    <row r="5083" spans="1:2" x14ac:dyDescent="0.25">
      <c r="A5083" s="62">
        <v>31201613</v>
      </c>
      <c r="B5083" s="63" t="s">
        <v>15135</v>
      </c>
    </row>
    <row r="5084" spans="1:2" x14ac:dyDescent="0.25">
      <c r="A5084" s="62">
        <v>31201614</v>
      </c>
      <c r="B5084" s="63" t="s">
        <v>1913</v>
      </c>
    </row>
    <row r="5085" spans="1:2" x14ac:dyDescent="0.25">
      <c r="A5085" s="62">
        <v>31201615</v>
      </c>
      <c r="B5085" s="63" t="s">
        <v>3733</v>
      </c>
    </row>
    <row r="5086" spans="1:2" x14ac:dyDescent="0.25">
      <c r="A5086" s="62">
        <v>31201616</v>
      </c>
      <c r="B5086" s="63" t="s">
        <v>10321</v>
      </c>
    </row>
    <row r="5087" spans="1:2" x14ac:dyDescent="0.25">
      <c r="A5087" s="62">
        <v>31201617</v>
      </c>
      <c r="B5087" s="63" t="s">
        <v>16385</v>
      </c>
    </row>
    <row r="5088" spans="1:2" x14ac:dyDescent="0.25">
      <c r="A5088" s="62">
        <v>31211501</v>
      </c>
      <c r="B5088" s="63" t="s">
        <v>11606</v>
      </c>
    </row>
    <row r="5089" spans="1:2" x14ac:dyDescent="0.25">
      <c r="A5089" s="62">
        <v>31211502</v>
      </c>
      <c r="B5089" s="63" t="s">
        <v>2248</v>
      </c>
    </row>
    <row r="5090" spans="1:2" x14ac:dyDescent="0.25">
      <c r="A5090" s="62">
        <v>31211503</v>
      </c>
      <c r="B5090" s="63" t="s">
        <v>11037</v>
      </c>
    </row>
    <row r="5091" spans="1:2" x14ac:dyDescent="0.25">
      <c r="A5091" s="62">
        <v>31211504</v>
      </c>
      <c r="B5091" s="63" t="s">
        <v>14247</v>
      </c>
    </row>
    <row r="5092" spans="1:2" x14ac:dyDescent="0.25">
      <c r="A5092" s="62">
        <v>31211505</v>
      </c>
      <c r="B5092" s="63" t="s">
        <v>4280</v>
      </c>
    </row>
    <row r="5093" spans="1:2" x14ac:dyDescent="0.25">
      <c r="A5093" s="62">
        <v>31211506</v>
      </c>
      <c r="B5093" s="63" t="s">
        <v>8856</v>
      </c>
    </row>
    <row r="5094" spans="1:2" x14ac:dyDescent="0.25">
      <c r="A5094" s="62">
        <v>31211507</v>
      </c>
      <c r="B5094" s="63" t="s">
        <v>4701</v>
      </c>
    </row>
    <row r="5095" spans="1:2" x14ac:dyDescent="0.25">
      <c r="A5095" s="62">
        <v>31211508</v>
      </c>
      <c r="B5095" s="63" t="s">
        <v>11173</v>
      </c>
    </row>
    <row r="5096" spans="1:2" x14ac:dyDescent="0.25">
      <c r="A5096" s="62">
        <v>31211509</v>
      </c>
      <c r="B5096" s="63" t="s">
        <v>18658</v>
      </c>
    </row>
    <row r="5097" spans="1:2" x14ac:dyDescent="0.25">
      <c r="A5097" s="62">
        <v>31211510</v>
      </c>
      <c r="B5097" s="63" t="s">
        <v>4155</v>
      </c>
    </row>
    <row r="5098" spans="1:2" x14ac:dyDescent="0.25">
      <c r="A5098" s="62">
        <v>31211511</v>
      </c>
      <c r="B5098" s="63" t="s">
        <v>2385</v>
      </c>
    </row>
    <row r="5099" spans="1:2" x14ac:dyDescent="0.25">
      <c r="A5099" s="62">
        <v>31211512</v>
      </c>
      <c r="B5099" s="63" t="s">
        <v>18324</v>
      </c>
    </row>
    <row r="5100" spans="1:2" x14ac:dyDescent="0.25">
      <c r="A5100" s="62">
        <v>31211601</v>
      </c>
      <c r="B5100" s="63" t="s">
        <v>7238</v>
      </c>
    </row>
    <row r="5101" spans="1:2" x14ac:dyDescent="0.25">
      <c r="A5101" s="62">
        <v>31211602</v>
      </c>
      <c r="B5101" s="63" t="s">
        <v>7238</v>
      </c>
    </row>
    <row r="5102" spans="1:2" x14ac:dyDescent="0.25">
      <c r="A5102" s="62">
        <v>31211603</v>
      </c>
      <c r="B5102" s="63" t="s">
        <v>7</v>
      </c>
    </row>
    <row r="5103" spans="1:2" x14ac:dyDescent="0.25">
      <c r="A5103" s="62">
        <v>31211604</v>
      </c>
      <c r="B5103" s="63" t="s">
        <v>12829</v>
      </c>
    </row>
    <row r="5104" spans="1:2" x14ac:dyDescent="0.25">
      <c r="A5104" s="62">
        <v>31211605</v>
      </c>
      <c r="B5104" s="63" t="s">
        <v>5562</v>
      </c>
    </row>
    <row r="5105" spans="1:2" x14ac:dyDescent="0.25">
      <c r="A5105" s="62">
        <v>31211606</v>
      </c>
      <c r="B5105" s="63" t="s">
        <v>14563</v>
      </c>
    </row>
    <row r="5106" spans="1:2" x14ac:dyDescent="0.25">
      <c r="A5106" s="62">
        <v>31211701</v>
      </c>
      <c r="B5106" s="63" t="s">
        <v>11723</v>
      </c>
    </row>
    <row r="5107" spans="1:2" x14ac:dyDescent="0.25">
      <c r="A5107" s="62">
        <v>31211702</v>
      </c>
      <c r="B5107" s="63" t="s">
        <v>18672</v>
      </c>
    </row>
    <row r="5108" spans="1:2" x14ac:dyDescent="0.25">
      <c r="A5108" s="62">
        <v>31211703</v>
      </c>
      <c r="B5108" s="63" t="s">
        <v>11444</v>
      </c>
    </row>
    <row r="5109" spans="1:2" x14ac:dyDescent="0.25">
      <c r="A5109" s="62">
        <v>31211704</v>
      </c>
      <c r="B5109" s="63" t="s">
        <v>9547</v>
      </c>
    </row>
    <row r="5110" spans="1:2" x14ac:dyDescent="0.25">
      <c r="A5110" s="62">
        <v>31211705</v>
      </c>
      <c r="B5110" s="63" t="s">
        <v>15605</v>
      </c>
    </row>
    <row r="5111" spans="1:2" x14ac:dyDescent="0.25">
      <c r="A5111" s="62">
        <v>31211706</v>
      </c>
      <c r="B5111" s="63" t="s">
        <v>12053</v>
      </c>
    </row>
    <row r="5112" spans="1:2" x14ac:dyDescent="0.25">
      <c r="A5112" s="62">
        <v>31211707</v>
      </c>
      <c r="B5112" s="63" t="s">
        <v>11816</v>
      </c>
    </row>
    <row r="5113" spans="1:2" x14ac:dyDescent="0.25">
      <c r="A5113" s="62">
        <v>31211708</v>
      </c>
      <c r="B5113" s="63" t="s">
        <v>1928</v>
      </c>
    </row>
    <row r="5114" spans="1:2" x14ac:dyDescent="0.25">
      <c r="A5114" s="62">
        <v>31211801</v>
      </c>
      <c r="B5114" s="63" t="s">
        <v>5474</v>
      </c>
    </row>
    <row r="5115" spans="1:2" x14ac:dyDescent="0.25">
      <c r="A5115" s="62">
        <v>31211802</v>
      </c>
      <c r="B5115" s="63" t="s">
        <v>14307</v>
      </c>
    </row>
    <row r="5116" spans="1:2" x14ac:dyDescent="0.25">
      <c r="A5116" s="62">
        <v>31211803</v>
      </c>
      <c r="B5116" s="63" t="s">
        <v>13943</v>
      </c>
    </row>
    <row r="5117" spans="1:2" x14ac:dyDescent="0.25">
      <c r="A5117" s="62">
        <v>31211901</v>
      </c>
      <c r="B5117" s="63" t="s">
        <v>11403</v>
      </c>
    </row>
    <row r="5118" spans="1:2" x14ac:dyDescent="0.25">
      <c r="A5118" s="62">
        <v>31211902</v>
      </c>
      <c r="B5118" s="63" t="s">
        <v>9185</v>
      </c>
    </row>
    <row r="5119" spans="1:2" x14ac:dyDescent="0.25">
      <c r="A5119" s="62">
        <v>31211903</v>
      </c>
      <c r="B5119" s="63" t="s">
        <v>14014</v>
      </c>
    </row>
    <row r="5120" spans="1:2" x14ac:dyDescent="0.25">
      <c r="A5120" s="62">
        <v>31211904</v>
      </c>
      <c r="B5120" s="63" t="s">
        <v>16356</v>
      </c>
    </row>
    <row r="5121" spans="1:2" x14ac:dyDescent="0.25">
      <c r="A5121" s="62">
        <v>31211905</v>
      </c>
      <c r="B5121" s="63" t="s">
        <v>4266</v>
      </c>
    </row>
    <row r="5122" spans="1:2" x14ac:dyDescent="0.25">
      <c r="A5122" s="62">
        <v>31211906</v>
      </c>
      <c r="B5122" s="63" t="s">
        <v>10529</v>
      </c>
    </row>
    <row r="5123" spans="1:2" x14ac:dyDescent="0.25">
      <c r="A5123" s="62">
        <v>31211908</v>
      </c>
      <c r="B5123" s="63" t="s">
        <v>10735</v>
      </c>
    </row>
    <row r="5124" spans="1:2" x14ac:dyDescent="0.25">
      <c r="A5124" s="62">
        <v>31211909</v>
      </c>
      <c r="B5124" s="63" t="s">
        <v>6925</v>
      </c>
    </row>
    <row r="5125" spans="1:2" x14ac:dyDescent="0.25">
      <c r="A5125" s="62">
        <v>31211910</v>
      </c>
      <c r="B5125" s="63" t="s">
        <v>9247</v>
      </c>
    </row>
    <row r="5126" spans="1:2" x14ac:dyDescent="0.25">
      <c r="A5126" s="62">
        <v>31211912</v>
      </c>
      <c r="B5126" s="63" t="s">
        <v>15227</v>
      </c>
    </row>
    <row r="5127" spans="1:2" x14ac:dyDescent="0.25">
      <c r="A5127" s="62">
        <v>31211913</v>
      </c>
      <c r="B5127" s="63" t="s">
        <v>14910</v>
      </c>
    </row>
    <row r="5128" spans="1:2" x14ac:dyDescent="0.25">
      <c r="A5128" s="62">
        <v>31211914</v>
      </c>
      <c r="B5128" s="63" t="s">
        <v>1820</v>
      </c>
    </row>
    <row r="5129" spans="1:2" x14ac:dyDescent="0.25">
      <c r="A5129" s="62">
        <v>31211915</v>
      </c>
      <c r="B5129" s="63" t="s">
        <v>12007</v>
      </c>
    </row>
    <row r="5130" spans="1:2" x14ac:dyDescent="0.25">
      <c r="A5130" s="62">
        <v>31211916</v>
      </c>
      <c r="B5130" s="63" t="s">
        <v>15150</v>
      </c>
    </row>
    <row r="5131" spans="1:2" x14ac:dyDescent="0.25">
      <c r="A5131" s="62">
        <v>31211917</v>
      </c>
      <c r="B5131" s="63" t="s">
        <v>7497</v>
      </c>
    </row>
    <row r="5132" spans="1:2" x14ac:dyDescent="0.25">
      <c r="A5132" s="62">
        <v>31221601</v>
      </c>
      <c r="B5132" s="63" t="s">
        <v>18021</v>
      </c>
    </row>
    <row r="5133" spans="1:2" x14ac:dyDescent="0.25">
      <c r="A5133" s="62">
        <v>31221602</v>
      </c>
      <c r="B5133" s="63" t="s">
        <v>13730</v>
      </c>
    </row>
    <row r="5134" spans="1:2" x14ac:dyDescent="0.25">
      <c r="A5134" s="62">
        <v>31221603</v>
      </c>
      <c r="B5134" s="63" t="s">
        <v>6528</v>
      </c>
    </row>
    <row r="5135" spans="1:2" x14ac:dyDescent="0.25">
      <c r="A5135" s="62">
        <v>31231101</v>
      </c>
      <c r="B5135" s="63" t="s">
        <v>2354</v>
      </c>
    </row>
    <row r="5136" spans="1:2" x14ac:dyDescent="0.25">
      <c r="A5136" s="62">
        <v>31231102</v>
      </c>
      <c r="B5136" s="63" t="s">
        <v>961</v>
      </c>
    </row>
    <row r="5137" spans="1:2" x14ac:dyDescent="0.25">
      <c r="A5137" s="62">
        <v>31231103</v>
      </c>
      <c r="B5137" s="63" t="s">
        <v>2321</v>
      </c>
    </row>
    <row r="5138" spans="1:2" x14ac:dyDescent="0.25">
      <c r="A5138" s="62">
        <v>31231104</v>
      </c>
      <c r="B5138" s="63" t="s">
        <v>2532</v>
      </c>
    </row>
    <row r="5139" spans="1:2" x14ac:dyDescent="0.25">
      <c r="A5139" s="62">
        <v>31231105</v>
      </c>
      <c r="B5139" s="63" t="s">
        <v>15293</v>
      </c>
    </row>
    <row r="5140" spans="1:2" x14ac:dyDescent="0.25">
      <c r="A5140" s="62">
        <v>31231106</v>
      </c>
      <c r="B5140" s="63" t="s">
        <v>4555</v>
      </c>
    </row>
    <row r="5141" spans="1:2" x14ac:dyDescent="0.25">
      <c r="A5141" s="62">
        <v>31231107</v>
      </c>
      <c r="B5141" s="63" t="s">
        <v>1342</v>
      </c>
    </row>
    <row r="5142" spans="1:2" x14ac:dyDescent="0.25">
      <c r="A5142" s="62">
        <v>31231108</v>
      </c>
      <c r="B5142" s="63" t="s">
        <v>16191</v>
      </c>
    </row>
    <row r="5143" spans="1:2" x14ac:dyDescent="0.25">
      <c r="A5143" s="62">
        <v>31231109</v>
      </c>
      <c r="B5143" s="63" t="s">
        <v>12725</v>
      </c>
    </row>
    <row r="5144" spans="1:2" x14ac:dyDescent="0.25">
      <c r="A5144" s="62">
        <v>31231110</v>
      </c>
      <c r="B5144" s="63" t="s">
        <v>18673</v>
      </c>
    </row>
    <row r="5145" spans="1:2" x14ac:dyDescent="0.25">
      <c r="A5145" s="62">
        <v>31231111</v>
      </c>
      <c r="B5145" s="63" t="s">
        <v>5470</v>
      </c>
    </row>
    <row r="5146" spans="1:2" x14ac:dyDescent="0.25">
      <c r="A5146" s="62">
        <v>31231112</v>
      </c>
      <c r="B5146" s="63" t="s">
        <v>12547</v>
      </c>
    </row>
    <row r="5147" spans="1:2" x14ac:dyDescent="0.25">
      <c r="A5147" s="62">
        <v>31231113</v>
      </c>
      <c r="B5147" s="63" t="s">
        <v>11880</v>
      </c>
    </row>
    <row r="5148" spans="1:2" x14ac:dyDescent="0.25">
      <c r="A5148" s="62">
        <v>31231114</v>
      </c>
      <c r="B5148" s="63" t="s">
        <v>7355</v>
      </c>
    </row>
    <row r="5149" spans="1:2" x14ac:dyDescent="0.25">
      <c r="A5149" s="62">
        <v>31231115</v>
      </c>
      <c r="B5149" s="63" t="s">
        <v>3538</v>
      </c>
    </row>
    <row r="5150" spans="1:2" x14ac:dyDescent="0.25">
      <c r="A5150" s="62">
        <v>31231116</v>
      </c>
      <c r="B5150" s="63" t="s">
        <v>1235</v>
      </c>
    </row>
    <row r="5151" spans="1:2" x14ac:dyDescent="0.25">
      <c r="A5151" s="62">
        <v>31231117</v>
      </c>
      <c r="B5151" s="63" t="s">
        <v>14216</v>
      </c>
    </row>
    <row r="5152" spans="1:2" x14ac:dyDescent="0.25">
      <c r="A5152" s="62">
        <v>31231118</v>
      </c>
      <c r="B5152" s="63" t="s">
        <v>12027</v>
      </c>
    </row>
    <row r="5153" spans="1:2" x14ac:dyDescent="0.25">
      <c r="A5153" s="62">
        <v>31231119</v>
      </c>
      <c r="B5153" s="63" t="s">
        <v>11737</v>
      </c>
    </row>
    <row r="5154" spans="1:2" x14ac:dyDescent="0.25">
      <c r="A5154" s="62">
        <v>31231201</v>
      </c>
      <c r="B5154" s="63" t="s">
        <v>3401</v>
      </c>
    </row>
    <row r="5155" spans="1:2" x14ac:dyDescent="0.25">
      <c r="A5155" s="62">
        <v>31231202</v>
      </c>
      <c r="B5155" s="63" t="s">
        <v>6464</v>
      </c>
    </row>
    <row r="5156" spans="1:2" x14ac:dyDescent="0.25">
      <c r="A5156" s="62">
        <v>31231203</v>
      </c>
      <c r="B5156" s="63" t="s">
        <v>3634</v>
      </c>
    </row>
    <row r="5157" spans="1:2" x14ac:dyDescent="0.25">
      <c r="A5157" s="62">
        <v>31231204</v>
      </c>
      <c r="B5157" s="63" t="s">
        <v>12538</v>
      </c>
    </row>
    <row r="5158" spans="1:2" x14ac:dyDescent="0.25">
      <c r="A5158" s="62">
        <v>31231205</v>
      </c>
      <c r="B5158" s="63" t="s">
        <v>339</v>
      </c>
    </row>
    <row r="5159" spans="1:2" x14ac:dyDescent="0.25">
      <c r="A5159" s="62">
        <v>31231206</v>
      </c>
      <c r="B5159" s="63" t="s">
        <v>14334</v>
      </c>
    </row>
    <row r="5160" spans="1:2" x14ac:dyDescent="0.25">
      <c r="A5160" s="62">
        <v>31231207</v>
      </c>
      <c r="B5160" s="63" t="s">
        <v>17525</v>
      </c>
    </row>
    <row r="5161" spans="1:2" x14ac:dyDescent="0.25">
      <c r="A5161" s="62">
        <v>31231208</v>
      </c>
      <c r="B5161" s="63" t="s">
        <v>5500</v>
      </c>
    </row>
    <row r="5162" spans="1:2" x14ac:dyDescent="0.25">
      <c r="A5162" s="62">
        <v>31231209</v>
      </c>
      <c r="B5162" s="63" t="s">
        <v>18265</v>
      </c>
    </row>
    <row r="5163" spans="1:2" x14ac:dyDescent="0.25">
      <c r="A5163" s="62">
        <v>31231210</v>
      </c>
      <c r="B5163" s="63" t="s">
        <v>14699</v>
      </c>
    </row>
    <row r="5164" spans="1:2" x14ac:dyDescent="0.25">
      <c r="A5164" s="62">
        <v>31231211</v>
      </c>
      <c r="B5164" s="63" t="s">
        <v>16340</v>
      </c>
    </row>
    <row r="5165" spans="1:2" x14ac:dyDescent="0.25">
      <c r="A5165" s="62">
        <v>31231212</v>
      </c>
      <c r="B5165" s="63" t="s">
        <v>13231</v>
      </c>
    </row>
    <row r="5166" spans="1:2" x14ac:dyDescent="0.25">
      <c r="A5166" s="62">
        <v>31231213</v>
      </c>
      <c r="B5166" s="63" t="s">
        <v>573</v>
      </c>
    </row>
    <row r="5167" spans="1:2" x14ac:dyDescent="0.25">
      <c r="A5167" s="62">
        <v>31231214</v>
      </c>
      <c r="B5167" s="63" t="s">
        <v>15715</v>
      </c>
    </row>
    <row r="5168" spans="1:2" x14ac:dyDescent="0.25">
      <c r="A5168" s="62">
        <v>31231215</v>
      </c>
      <c r="B5168" s="63" t="s">
        <v>16567</v>
      </c>
    </row>
    <row r="5169" spans="1:2" x14ac:dyDescent="0.25">
      <c r="A5169" s="62">
        <v>31231216</v>
      </c>
      <c r="B5169" s="63" t="s">
        <v>11916</v>
      </c>
    </row>
    <row r="5170" spans="1:2" x14ac:dyDescent="0.25">
      <c r="A5170" s="62">
        <v>31231217</v>
      </c>
      <c r="B5170" s="63" t="s">
        <v>13392</v>
      </c>
    </row>
    <row r="5171" spans="1:2" x14ac:dyDescent="0.25">
      <c r="A5171" s="62">
        <v>31231218</v>
      </c>
      <c r="B5171" s="63" t="s">
        <v>9197</v>
      </c>
    </row>
    <row r="5172" spans="1:2" x14ac:dyDescent="0.25">
      <c r="A5172" s="62">
        <v>31231219</v>
      </c>
      <c r="B5172" s="63" t="s">
        <v>3219</v>
      </c>
    </row>
    <row r="5173" spans="1:2" x14ac:dyDescent="0.25">
      <c r="A5173" s="62">
        <v>31231301</v>
      </c>
      <c r="B5173" s="63" t="s">
        <v>17329</v>
      </c>
    </row>
    <row r="5174" spans="1:2" x14ac:dyDescent="0.25">
      <c r="A5174" s="62">
        <v>31231302</v>
      </c>
      <c r="B5174" s="63" t="s">
        <v>11485</v>
      </c>
    </row>
    <row r="5175" spans="1:2" x14ac:dyDescent="0.25">
      <c r="A5175" s="62">
        <v>31231303</v>
      </c>
      <c r="B5175" s="63" t="s">
        <v>138</v>
      </c>
    </row>
    <row r="5176" spans="1:2" x14ac:dyDescent="0.25">
      <c r="A5176" s="62">
        <v>31231304</v>
      </c>
      <c r="B5176" s="63" t="s">
        <v>5397</v>
      </c>
    </row>
    <row r="5177" spans="1:2" x14ac:dyDescent="0.25">
      <c r="A5177" s="62">
        <v>31231305</v>
      </c>
      <c r="B5177" s="63" t="s">
        <v>13755</v>
      </c>
    </row>
    <row r="5178" spans="1:2" x14ac:dyDescent="0.25">
      <c r="A5178" s="62">
        <v>31231306</v>
      </c>
      <c r="B5178" s="63" t="s">
        <v>7654</v>
      </c>
    </row>
    <row r="5179" spans="1:2" x14ac:dyDescent="0.25">
      <c r="A5179" s="62">
        <v>31231307</v>
      </c>
      <c r="B5179" s="63" t="s">
        <v>7807</v>
      </c>
    </row>
    <row r="5180" spans="1:2" x14ac:dyDescent="0.25">
      <c r="A5180" s="62">
        <v>31231308</v>
      </c>
      <c r="B5180" s="63" t="s">
        <v>7853</v>
      </c>
    </row>
    <row r="5181" spans="1:2" x14ac:dyDescent="0.25">
      <c r="A5181" s="62">
        <v>31231309</v>
      </c>
      <c r="B5181" s="63" t="s">
        <v>14353</v>
      </c>
    </row>
    <row r="5182" spans="1:2" x14ac:dyDescent="0.25">
      <c r="A5182" s="62">
        <v>31231310</v>
      </c>
      <c r="B5182" s="63" t="s">
        <v>13452</v>
      </c>
    </row>
    <row r="5183" spans="1:2" x14ac:dyDescent="0.25">
      <c r="A5183" s="62">
        <v>31231311</v>
      </c>
      <c r="B5183" s="63" t="s">
        <v>3639</v>
      </c>
    </row>
    <row r="5184" spans="1:2" x14ac:dyDescent="0.25">
      <c r="A5184" s="62">
        <v>31231312</v>
      </c>
      <c r="B5184" s="63" t="s">
        <v>1889</v>
      </c>
    </row>
    <row r="5185" spans="1:2" x14ac:dyDescent="0.25">
      <c r="A5185" s="62">
        <v>31231313</v>
      </c>
      <c r="B5185" s="63" t="s">
        <v>8951</v>
      </c>
    </row>
    <row r="5186" spans="1:2" x14ac:dyDescent="0.25">
      <c r="A5186" s="62">
        <v>31231314</v>
      </c>
      <c r="B5186" s="63" t="s">
        <v>10018</v>
      </c>
    </row>
    <row r="5187" spans="1:2" x14ac:dyDescent="0.25">
      <c r="A5187" s="62">
        <v>31231315</v>
      </c>
      <c r="B5187" s="63" t="s">
        <v>15969</v>
      </c>
    </row>
    <row r="5188" spans="1:2" x14ac:dyDescent="0.25">
      <c r="A5188" s="62">
        <v>31231316</v>
      </c>
      <c r="B5188" s="63" t="s">
        <v>3874</v>
      </c>
    </row>
    <row r="5189" spans="1:2" x14ac:dyDescent="0.25">
      <c r="A5189" s="62">
        <v>31231317</v>
      </c>
      <c r="B5189" s="63" t="s">
        <v>15549</v>
      </c>
    </row>
    <row r="5190" spans="1:2" x14ac:dyDescent="0.25">
      <c r="A5190" s="62">
        <v>31231318</v>
      </c>
      <c r="B5190" s="63" t="s">
        <v>15251</v>
      </c>
    </row>
    <row r="5191" spans="1:2" x14ac:dyDescent="0.25">
      <c r="A5191" s="62">
        <v>31231319</v>
      </c>
      <c r="B5191" s="63" t="s">
        <v>17330</v>
      </c>
    </row>
    <row r="5192" spans="1:2" x14ac:dyDescent="0.25">
      <c r="A5192" s="62">
        <v>31231320</v>
      </c>
      <c r="B5192" s="63" t="s">
        <v>16198</v>
      </c>
    </row>
    <row r="5193" spans="1:2" x14ac:dyDescent="0.25">
      <c r="A5193" s="62">
        <v>31231321</v>
      </c>
      <c r="B5193" s="63" t="s">
        <v>7010</v>
      </c>
    </row>
    <row r="5194" spans="1:2" x14ac:dyDescent="0.25">
      <c r="A5194" s="62">
        <v>31231401</v>
      </c>
      <c r="B5194" s="63" t="s">
        <v>8926</v>
      </c>
    </row>
    <row r="5195" spans="1:2" x14ac:dyDescent="0.25">
      <c r="A5195" s="62">
        <v>31231402</v>
      </c>
      <c r="B5195" s="63" t="s">
        <v>14929</v>
      </c>
    </row>
    <row r="5196" spans="1:2" x14ac:dyDescent="0.25">
      <c r="A5196" s="62">
        <v>31231403</v>
      </c>
      <c r="B5196" s="63" t="s">
        <v>16176</v>
      </c>
    </row>
    <row r="5197" spans="1:2" x14ac:dyDescent="0.25">
      <c r="A5197" s="62">
        <v>31231404</v>
      </c>
      <c r="B5197" s="63" t="s">
        <v>2781</v>
      </c>
    </row>
    <row r="5198" spans="1:2" x14ac:dyDescent="0.25">
      <c r="A5198" s="62">
        <v>31231405</v>
      </c>
      <c r="B5198" s="63" t="s">
        <v>8518</v>
      </c>
    </row>
    <row r="5199" spans="1:2" x14ac:dyDescent="0.25">
      <c r="A5199" s="62">
        <v>31241501</v>
      </c>
      <c r="B5199" s="63" t="s">
        <v>11297</v>
      </c>
    </row>
    <row r="5200" spans="1:2" x14ac:dyDescent="0.25">
      <c r="A5200" s="62">
        <v>31241502</v>
      </c>
      <c r="B5200" s="63" t="s">
        <v>9849</v>
      </c>
    </row>
    <row r="5201" spans="1:2" x14ac:dyDescent="0.25">
      <c r="A5201" s="62">
        <v>31241601</v>
      </c>
      <c r="B5201" s="63" t="s">
        <v>6411</v>
      </c>
    </row>
    <row r="5202" spans="1:2" x14ac:dyDescent="0.25">
      <c r="A5202" s="62">
        <v>31241602</v>
      </c>
      <c r="B5202" s="63" t="s">
        <v>3256</v>
      </c>
    </row>
    <row r="5203" spans="1:2" x14ac:dyDescent="0.25">
      <c r="A5203" s="62">
        <v>31241603</v>
      </c>
      <c r="B5203" s="63" t="s">
        <v>8910</v>
      </c>
    </row>
    <row r="5204" spans="1:2" x14ac:dyDescent="0.25">
      <c r="A5204" s="62">
        <v>31241604</v>
      </c>
      <c r="B5204" s="63" t="s">
        <v>6168</v>
      </c>
    </row>
    <row r="5205" spans="1:2" x14ac:dyDescent="0.25">
      <c r="A5205" s="62">
        <v>31241605</v>
      </c>
      <c r="B5205" s="63" t="s">
        <v>4737</v>
      </c>
    </row>
    <row r="5206" spans="1:2" x14ac:dyDescent="0.25">
      <c r="A5206" s="62">
        <v>31241606</v>
      </c>
      <c r="B5206" s="63" t="s">
        <v>4121</v>
      </c>
    </row>
    <row r="5207" spans="1:2" x14ac:dyDescent="0.25">
      <c r="A5207" s="62">
        <v>31241607</v>
      </c>
      <c r="B5207" s="63" t="s">
        <v>11701</v>
      </c>
    </row>
    <row r="5208" spans="1:2" x14ac:dyDescent="0.25">
      <c r="A5208" s="62">
        <v>31241608</v>
      </c>
      <c r="B5208" s="63" t="s">
        <v>4029</v>
      </c>
    </row>
    <row r="5209" spans="1:2" x14ac:dyDescent="0.25">
      <c r="A5209" s="62">
        <v>31241609</v>
      </c>
      <c r="B5209" s="63" t="s">
        <v>12596</v>
      </c>
    </row>
    <row r="5210" spans="1:2" x14ac:dyDescent="0.25">
      <c r="A5210" s="62">
        <v>31241610</v>
      </c>
      <c r="B5210" s="63" t="s">
        <v>3692</v>
      </c>
    </row>
    <row r="5211" spans="1:2" x14ac:dyDescent="0.25">
      <c r="A5211" s="62">
        <v>31241701</v>
      </c>
      <c r="B5211" s="63" t="s">
        <v>18203</v>
      </c>
    </row>
    <row r="5212" spans="1:2" x14ac:dyDescent="0.25">
      <c r="A5212" s="62">
        <v>31241702</v>
      </c>
      <c r="B5212" s="63" t="s">
        <v>17151</v>
      </c>
    </row>
    <row r="5213" spans="1:2" x14ac:dyDescent="0.25">
      <c r="A5213" s="62">
        <v>31241703</v>
      </c>
      <c r="B5213" s="63" t="s">
        <v>13395</v>
      </c>
    </row>
    <row r="5214" spans="1:2" x14ac:dyDescent="0.25">
      <c r="A5214" s="62">
        <v>31241704</v>
      </c>
      <c r="B5214" s="63" t="s">
        <v>12083</v>
      </c>
    </row>
    <row r="5215" spans="1:2" x14ac:dyDescent="0.25">
      <c r="A5215" s="62">
        <v>31241705</v>
      </c>
      <c r="B5215" s="63" t="s">
        <v>18524</v>
      </c>
    </row>
    <row r="5216" spans="1:2" x14ac:dyDescent="0.25">
      <c r="A5216" s="62">
        <v>31241801</v>
      </c>
      <c r="B5216" s="63" t="s">
        <v>3176</v>
      </c>
    </row>
    <row r="5217" spans="1:2" x14ac:dyDescent="0.25">
      <c r="A5217" s="62">
        <v>31241802</v>
      </c>
      <c r="B5217" s="63" t="s">
        <v>13470</v>
      </c>
    </row>
    <row r="5218" spans="1:2" x14ac:dyDescent="0.25">
      <c r="A5218" s="62">
        <v>31241803</v>
      </c>
      <c r="B5218" s="63" t="s">
        <v>3507</v>
      </c>
    </row>
    <row r="5219" spans="1:2" x14ac:dyDescent="0.25">
      <c r="A5219" s="62">
        <v>31241804</v>
      </c>
      <c r="B5219" s="63" t="s">
        <v>5364</v>
      </c>
    </row>
    <row r="5220" spans="1:2" x14ac:dyDescent="0.25">
      <c r="A5220" s="62">
        <v>31241805</v>
      </c>
      <c r="B5220" s="63" t="s">
        <v>1903</v>
      </c>
    </row>
    <row r="5221" spans="1:2" x14ac:dyDescent="0.25">
      <c r="A5221" s="62">
        <v>31241806</v>
      </c>
      <c r="B5221" s="63" t="s">
        <v>6827</v>
      </c>
    </row>
    <row r="5222" spans="1:2" x14ac:dyDescent="0.25">
      <c r="A5222" s="62">
        <v>31241807</v>
      </c>
      <c r="B5222" s="63" t="s">
        <v>5736</v>
      </c>
    </row>
    <row r="5223" spans="1:2" x14ac:dyDescent="0.25">
      <c r="A5223" s="62">
        <v>31241901</v>
      </c>
      <c r="B5223" s="63" t="s">
        <v>68</v>
      </c>
    </row>
    <row r="5224" spans="1:2" x14ac:dyDescent="0.25">
      <c r="A5224" s="62">
        <v>31241902</v>
      </c>
      <c r="B5224" s="63" t="s">
        <v>14343</v>
      </c>
    </row>
    <row r="5225" spans="1:2" x14ac:dyDescent="0.25">
      <c r="A5225" s="62">
        <v>31241903</v>
      </c>
      <c r="B5225" s="63" t="s">
        <v>5564</v>
      </c>
    </row>
    <row r="5226" spans="1:2" x14ac:dyDescent="0.25">
      <c r="A5226" s="62">
        <v>31241904</v>
      </c>
      <c r="B5226" s="63" t="s">
        <v>14165</v>
      </c>
    </row>
    <row r="5227" spans="1:2" x14ac:dyDescent="0.25">
      <c r="A5227" s="62">
        <v>31241905</v>
      </c>
      <c r="B5227" s="63" t="s">
        <v>5722</v>
      </c>
    </row>
    <row r="5228" spans="1:2" x14ac:dyDescent="0.25">
      <c r="A5228" s="62">
        <v>31241906</v>
      </c>
      <c r="B5228" s="63" t="s">
        <v>16334</v>
      </c>
    </row>
    <row r="5229" spans="1:2" x14ac:dyDescent="0.25">
      <c r="A5229" s="62">
        <v>31241907</v>
      </c>
      <c r="B5229" s="63" t="s">
        <v>8695</v>
      </c>
    </row>
    <row r="5230" spans="1:2" x14ac:dyDescent="0.25">
      <c r="A5230" s="62">
        <v>31241908</v>
      </c>
      <c r="B5230" s="63" t="s">
        <v>2596</v>
      </c>
    </row>
    <row r="5231" spans="1:2" x14ac:dyDescent="0.25">
      <c r="A5231" s="62">
        <v>31242001</v>
      </c>
      <c r="B5231" s="63" t="s">
        <v>17942</v>
      </c>
    </row>
    <row r="5232" spans="1:2" x14ac:dyDescent="0.25">
      <c r="A5232" s="62">
        <v>31242002</v>
      </c>
      <c r="B5232" s="63" t="s">
        <v>8043</v>
      </c>
    </row>
    <row r="5233" spans="1:2" x14ac:dyDescent="0.25">
      <c r="A5233" s="62">
        <v>31242003</v>
      </c>
      <c r="B5233" s="63" t="s">
        <v>12115</v>
      </c>
    </row>
    <row r="5234" spans="1:2" x14ac:dyDescent="0.25">
      <c r="A5234" s="62">
        <v>31242101</v>
      </c>
      <c r="B5234" s="63" t="s">
        <v>17820</v>
      </c>
    </row>
    <row r="5235" spans="1:2" x14ac:dyDescent="0.25">
      <c r="A5235" s="62">
        <v>31242103</v>
      </c>
      <c r="B5235" s="63" t="s">
        <v>10055</v>
      </c>
    </row>
    <row r="5236" spans="1:2" x14ac:dyDescent="0.25">
      <c r="A5236" s="62">
        <v>31242104</v>
      </c>
      <c r="B5236" s="63" t="s">
        <v>8948</v>
      </c>
    </row>
    <row r="5237" spans="1:2" x14ac:dyDescent="0.25">
      <c r="A5237" s="62">
        <v>31242105</v>
      </c>
      <c r="B5237" s="63" t="s">
        <v>8846</v>
      </c>
    </row>
    <row r="5238" spans="1:2" x14ac:dyDescent="0.25">
      <c r="A5238" s="62">
        <v>31242106</v>
      </c>
      <c r="B5238" s="63" t="s">
        <v>12665</v>
      </c>
    </row>
    <row r="5239" spans="1:2" x14ac:dyDescent="0.25">
      <c r="A5239" s="62">
        <v>31242201</v>
      </c>
      <c r="B5239" s="63" t="s">
        <v>1692</v>
      </c>
    </row>
    <row r="5240" spans="1:2" x14ac:dyDescent="0.25">
      <c r="A5240" s="62">
        <v>31242202</v>
      </c>
      <c r="B5240" s="63" t="s">
        <v>10168</v>
      </c>
    </row>
    <row r="5241" spans="1:2" x14ac:dyDescent="0.25">
      <c r="A5241" s="62">
        <v>31242203</v>
      </c>
      <c r="B5241" s="63" t="s">
        <v>18631</v>
      </c>
    </row>
    <row r="5242" spans="1:2" x14ac:dyDescent="0.25">
      <c r="A5242" s="62">
        <v>31242204</v>
      </c>
      <c r="B5242" s="63" t="s">
        <v>18244</v>
      </c>
    </row>
    <row r="5243" spans="1:2" x14ac:dyDescent="0.25">
      <c r="A5243" s="62">
        <v>31242205</v>
      </c>
      <c r="B5243" s="63" t="s">
        <v>9752</v>
      </c>
    </row>
    <row r="5244" spans="1:2" x14ac:dyDescent="0.25">
      <c r="A5244" s="62">
        <v>31242206</v>
      </c>
      <c r="B5244" s="63" t="s">
        <v>17610</v>
      </c>
    </row>
    <row r="5245" spans="1:2" x14ac:dyDescent="0.25">
      <c r="A5245" s="62">
        <v>31242207</v>
      </c>
      <c r="B5245" s="63" t="s">
        <v>14603</v>
      </c>
    </row>
    <row r="5246" spans="1:2" x14ac:dyDescent="0.25">
      <c r="A5246" s="62">
        <v>31242208</v>
      </c>
      <c r="B5246" s="63" t="s">
        <v>18008</v>
      </c>
    </row>
    <row r="5247" spans="1:2" x14ac:dyDescent="0.25">
      <c r="A5247" s="62">
        <v>31251501</v>
      </c>
      <c r="B5247" s="63" t="s">
        <v>6326</v>
      </c>
    </row>
    <row r="5248" spans="1:2" x14ac:dyDescent="0.25">
      <c r="A5248" s="62">
        <v>31251502</v>
      </c>
      <c r="B5248" s="63" t="s">
        <v>521</v>
      </c>
    </row>
    <row r="5249" spans="1:2" x14ac:dyDescent="0.25">
      <c r="A5249" s="62">
        <v>31251503</v>
      </c>
      <c r="B5249" s="63" t="s">
        <v>12658</v>
      </c>
    </row>
    <row r="5250" spans="1:2" x14ac:dyDescent="0.25">
      <c r="A5250" s="62">
        <v>31251504</v>
      </c>
      <c r="B5250" s="63" t="s">
        <v>15310</v>
      </c>
    </row>
    <row r="5251" spans="1:2" x14ac:dyDescent="0.25">
      <c r="A5251" s="62">
        <v>31251505</v>
      </c>
      <c r="B5251" s="63" t="s">
        <v>18667</v>
      </c>
    </row>
    <row r="5252" spans="1:2" x14ac:dyDescent="0.25">
      <c r="A5252" s="62">
        <v>31251506</v>
      </c>
      <c r="B5252" s="63" t="s">
        <v>4964</v>
      </c>
    </row>
    <row r="5253" spans="1:2" x14ac:dyDescent="0.25">
      <c r="A5253" s="62">
        <v>31251507</v>
      </c>
      <c r="B5253" s="63" t="s">
        <v>13783</v>
      </c>
    </row>
    <row r="5254" spans="1:2" x14ac:dyDescent="0.25">
      <c r="A5254" s="62">
        <v>31251508</v>
      </c>
      <c r="B5254" s="63" t="s">
        <v>12483</v>
      </c>
    </row>
    <row r="5255" spans="1:2" x14ac:dyDescent="0.25">
      <c r="A5255" s="62">
        <v>31251509</v>
      </c>
      <c r="B5255" s="63" t="s">
        <v>3233</v>
      </c>
    </row>
    <row r="5256" spans="1:2" x14ac:dyDescent="0.25">
      <c r="A5256" s="62">
        <v>31251510</v>
      </c>
      <c r="B5256" s="63" t="s">
        <v>10214</v>
      </c>
    </row>
    <row r="5257" spans="1:2" x14ac:dyDescent="0.25">
      <c r="A5257" s="62">
        <v>31251511</v>
      </c>
      <c r="B5257" s="63" t="s">
        <v>9292</v>
      </c>
    </row>
    <row r="5258" spans="1:2" x14ac:dyDescent="0.25">
      <c r="A5258" s="62">
        <v>31251601</v>
      </c>
      <c r="B5258" s="63" t="s">
        <v>8379</v>
      </c>
    </row>
    <row r="5259" spans="1:2" x14ac:dyDescent="0.25">
      <c r="A5259" s="62">
        <v>31261501</v>
      </c>
      <c r="B5259" s="63" t="s">
        <v>6606</v>
      </c>
    </row>
    <row r="5260" spans="1:2" x14ac:dyDescent="0.25">
      <c r="A5260" s="62">
        <v>31261502</v>
      </c>
      <c r="B5260" s="63" t="s">
        <v>8342</v>
      </c>
    </row>
    <row r="5261" spans="1:2" x14ac:dyDescent="0.25">
      <c r="A5261" s="62">
        <v>31261503</v>
      </c>
      <c r="B5261" s="63" t="s">
        <v>2361</v>
      </c>
    </row>
    <row r="5262" spans="1:2" x14ac:dyDescent="0.25">
      <c r="A5262" s="62">
        <v>31261504</v>
      </c>
      <c r="B5262" s="63" t="s">
        <v>9008</v>
      </c>
    </row>
    <row r="5263" spans="1:2" x14ac:dyDescent="0.25">
      <c r="A5263" s="62">
        <v>31261505</v>
      </c>
      <c r="B5263" s="63" t="s">
        <v>251</v>
      </c>
    </row>
    <row r="5264" spans="1:2" x14ac:dyDescent="0.25">
      <c r="A5264" s="62">
        <v>31261601</v>
      </c>
      <c r="B5264" s="63" t="s">
        <v>14797</v>
      </c>
    </row>
    <row r="5265" spans="1:2" x14ac:dyDescent="0.25">
      <c r="A5265" s="62">
        <v>31261602</v>
      </c>
      <c r="B5265" s="63" t="s">
        <v>4209</v>
      </c>
    </row>
    <row r="5266" spans="1:2" x14ac:dyDescent="0.25">
      <c r="A5266" s="62">
        <v>31261603</v>
      </c>
      <c r="B5266" s="63" t="s">
        <v>4906</v>
      </c>
    </row>
    <row r="5267" spans="1:2" x14ac:dyDescent="0.25">
      <c r="A5267" s="62">
        <v>31261701</v>
      </c>
      <c r="B5267" s="63" t="s">
        <v>336</v>
      </c>
    </row>
    <row r="5268" spans="1:2" x14ac:dyDescent="0.25">
      <c r="A5268" s="62">
        <v>31261702</v>
      </c>
      <c r="B5268" s="63" t="s">
        <v>7841</v>
      </c>
    </row>
    <row r="5269" spans="1:2" x14ac:dyDescent="0.25">
      <c r="A5269" s="62">
        <v>31261703</v>
      </c>
      <c r="B5269" s="63" t="s">
        <v>9005</v>
      </c>
    </row>
    <row r="5270" spans="1:2" x14ac:dyDescent="0.25">
      <c r="A5270" s="62">
        <v>31261704</v>
      </c>
      <c r="B5270" s="63" t="s">
        <v>1300</v>
      </c>
    </row>
    <row r="5271" spans="1:2" x14ac:dyDescent="0.25">
      <c r="A5271" s="62">
        <v>31271601</v>
      </c>
      <c r="B5271" s="63" t="s">
        <v>5398</v>
      </c>
    </row>
    <row r="5272" spans="1:2" x14ac:dyDescent="0.25">
      <c r="A5272" s="62">
        <v>31271602</v>
      </c>
      <c r="B5272" s="63" t="s">
        <v>4362</v>
      </c>
    </row>
    <row r="5273" spans="1:2" x14ac:dyDescent="0.25">
      <c r="A5273" s="62">
        <v>31281502</v>
      </c>
      <c r="B5273" s="63" t="s">
        <v>10720</v>
      </c>
    </row>
    <row r="5274" spans="1:2" x14ac:dyDescent="0.25">
      <c r="A5274" s="62">
        <v>31281503</v>
      </c>
      <c r="B5274" s="63" t="s">
        <v>2940</v>
      </c>
    </row>
    <row r="5275" spans="1:2" x14ac:dyDescent="0.25">
      <c r="A5275" s="62">
        <v>31281504</v>
      </c>
      <c r="B5275" s="63" t="s">
        <v>12339</v>
      </c>
    </row>
    <row r="5276" spans="1:2" x14ac:dyDescent="0.25">
      <c r="A5276" s="62">
        <v>31281505</v>
      </c>
      <c r="B5276" s="63" t="s">
        <v>7608</v>
      </c>
    </row>
    <row r="5277" spans="1:2" x14ac:dyDescent="0.25">
      <c r="A5277" s="62">
        <v>31281506</v>
      </c>
      <c r="B5277" s="63" t="s">
        <v>116</v>
      </c>
    </row>
    <row r="5278" spans="1:2" x14ac:dyDescent="0.25">
      <c r="A5278" s="62">
        <v>31281507</v>
      </c>
      <c r="B5278" s="63" t="s">
        <v>7066</v>
      </c>
    </row>
    <row r="5279" spans="1:2" x14ac:dyDescent="0.25">
      <c r="A5279" s="62">
        <v>31281508</v>
      </c>
      <c r="B5279" s="63" t="s">
        <v>7051</v>
      </c>
    </row>
    <row r="5280" spans="1:2" x14ac:dyDescent="0.25">
      <c r="A5280" s="62">
        <v>31281509</v>
      </c>
      <c r="B5280" s="63" t="s">
        <v>13509</v>
      </c>
    </row>
    <row r="5281" spans="1:2" x14ac:dyDescent="0.25">
      <c r="A5281" s="62">
        <v>31281510</v>
      </c>
      <c r="B5281" s="63" t="s">
        <v>10869</v>
      </c>
    </row>
    <row r="5282" spans="1:2" x14ac:dyDescent="0.25">
      <c r="A5282" s="62">
        <v>31281511</v>
      </c>
      <c r="B5282" s="63" t="s">
        <v>12858</v>
      </c>
    </row>
    <row r="5283" spans="1:2" x14ac:dyDescent="0.25">
      <c r="A5283" s="62">
        <v>31281512</v>
      </c>
      <c r="B5283" s="63" t="s">
        <v>8170</v>
      </c>
    </row>
    <row r="5284" spans="1:2" x14ac:dyDescent="0.25">
      <c r="A5284" s="62">
        <v>31281513</v>
      </c>
      <c r="B5284" s="63" t="s">
        <v>15421</v>
      </c>
    </row>
    <row r="5285" spans="1:2" x14ac:dyDescent="0.25">
      <c r="A5285" s="62">
        <v>31281514</v>
      </c>
      <c r="B5285" s="63" t="s">
        <v>18248</v>
      </c>
    </row>
    <row r="5286" spans="1:2" x14ac:dyDescent="0.25">
      <c r="A5286" s="62">
        <v>31281515</v>
      </c>
      <c r="B5286" s="63" t="s">
        <v>11548</v>
      </c>
    </row>
    <row r="5287" spans="1:2" x14ac:dyDescent="0.25">
      <c r="A5287" s="62">
        <v>31281516</v>
      </c>
      <c r="B5287" s="63" t="s">
        <v>12951</v>
      </c>
    </row>
    <row r="5288" spans="1:2" x14ac:dyDescent="0.25">
      <c r="A5288" s="62">
        <v>31281517</v>
      </c>
      <c r="B5288" s="63" t="s">
        <v>5803</v>
      </c>
    </row>
    <row r="5289" spans="1:2" x14ac:dyDescent="0.25">
      <c r="A5289" s="62">
        <v>31281518</v>
      </c>
      <c r="B5289" s="63" t="s">
        <v>746</v>
      </c>
    </row>
    <row r="5290" spans="1:2" x14ac:dyDescent="0.25">
      <c r="A5290" s="62">
        <v>31281519</v>
      </c>
      <c r="B5290" s="63" t="s">
        <v>4733</v>
      </c>
    </row>
    <row r="5291" spans="1:2" x14ac:dyDescent="0.25">
      <c r="A5291" s="62">
        <v>31281520</v>
      </c>
      <c r="B5291" s="63" t="s">
        <v>10032</v>
      </c>
    </row>
    <row r="5292" spans="1:2" x14ac:dyDescent="0.25">
      <c r="A5292" s="62">
        <v>31281521</v>
      </c>
      <c r="B5292" s="63" t="s">
        <v>14916</v>
      </c>
    </row>
    <row r="5293" spans="1:2" x14ac:dyDescent="0.25">
      <c r="A5293" s="62">
        <v>31281701</v>
      </c>
      <c r="B5293" s="63" t="s">
        <v>18636</v>
      </c>
    </row>
    <row r="5294" spans="1:2" x14ac:dyDescent="0.25">
      <c r="A5294" s="62">
        <v>31281801</v>
      </c>
      <c r="B5294" s="63" t="s">
        <v>1382</v>
      </c>
    </row>
    <row r="5295" spans="1:2" x14ac:dyDescent="0.25">
      <c r="A5295" s="62">
        <v>31281802</v>
      </c>
      <c r="B5295" s="63" t="s">
        <v>16238</v>
      </c>
    </row>
    <row r="5296" spans="1:2" x14ac:dyDescent="0.25">
      <c r="A5296" s="62">
        <v>31281803</v>
      </c>
      <c r="B5296" s="63" t="s">
        <v>10528</v>
      </c>
    </row>
    <row r="5297" spans="1:2" x14ac:dyDescent="0.25">
      <c r="A5297" s="62">
        <v>31281804</v>
      </c>
      <c r="B5297" s="63" t="s">
        <v>8660</v>
      </c>
    </row>
    <row r="5298" spans="1:2" x14ac:dyDescent="0.25">
      <c r="A5298" s="62">
        <v>31281805</v>
      </c>
      <c r="B5298" s="63" t="s">
        <v>1746</v>
      </c>
    </row>
    <row r="5299" spans="1:2" x14ac:dyDescent="0.25">
      <c r="A5299" s="62">
        <v>31281806</v>
      </c>
      <c r="B5299" s="63" t="s">
        <v>8725</v>
      </c>
    </row>
    <row r="5300" spans="1:2" x14ac:dyDescent="0.25">
      <c r="A5300" s="62">
        <v>31281807</v>
      </c>
      <c r="B5300" s="63" t="s">
        <v>18237</v>
      </c>
    </row>
    <row r="5301" spans="1:2" x14ac:dyDescent="0.25">
      <c r="A5301" s="62">
        <v>31281808</v>
      </c>
      <c r="B5301" s="63" t="s">
        <v>3183</v>
      </c>
    </row>
    <row r="5302" spans="1:2" x14ac:dyDescent="0.25">
      <c r="A5302" s="62">
        <v>31281809</v>
      </c>
      <c r="B5302" s="63" t="s">
        <v>1180</v>
      </c>
    </row>
    <row r="5303" spans="1:2" x14ac:dyDescent="0.25">
      <c r="A5303" s="62">
        <v>31281810</v>
      </c>
      <c r="B5303" s="63" t="s">
        <v>15631</v>
      </c>
    </row>
    <row r="5304" spans="1:2" x14ac:dyDescent="0.25">
      <c r="A5304" s="62">
        <v>31281811</v>
      </c>
      <c r="B5304" s="63" t="s">
        <v>8752</v>
      </c>
    </row>
    <row r="5305" spans="1:2" x14ac:dyDescent="0.25">
      <c r="A5305" s="62">
        <v>31281812</v>
      </c>
      <c r="B5305" s="63" t="s">
        <v>2277</v>
      </c>
    </row>
    <row r="5306" spans="1:2" x14ac:dyDescent="0.25">
      <c r="A5306" s="62">
        <v>31281813</v>
      </c>
      <c r="B5306" s="63" t="s">
        <v>17363</v>
      </c>
    </row>
    <row r="5307" spans="1:2" x14ac:dyDescent="0.25">
      <c r="A5307" s="62">
        <v>31281814</v>
      </c>
      <c r="B5307" s="63" t="s">
        <v>5650</v>
      </c>
    </row>
    <row r="5308" spans="1:2" x14ac:dyDescent="0.25">
      <c r="A5308" s="62">
        <v>31281815</v>
      </c>
      <c r="B5308" s="63" t="s">
        <v>5477</v>
      </c>
    </row>
    <row r="5309" spans="1:2" x14ac:dyDescent="0.25">
      <c r="A5309" s="62">
        <v>31281816</v>
      </c>
      <c r="B5309" s="63" t="s">
        <v>11246</v>
      </c>
    </row>
    <row r="5310" spans="1:2" x14ac:dyDescent="0.25">
      <c r="A5310" s="62">
        <v>31281817</v>
      </c>
      <c r="B5310" s="63" t="s">
        <v>945</v>
      </c>
    </row>
    <row r="5311" spans="1:2" x14ac:dyDescent="0.25">
      <c r="A5311" s="62">
        <v>31281818</v>
      </c>
      <c r="B5311" s="63" t="s">
        <v>3313</v>
      </c>
    </row>
    <row r="5312" spans="1:2" x14ac:dyDescent="0.25">
      <c r="A5312" s="62">
        <v>31281819</v>
      </c>
      <c r="B5312" s="63" t="s">
        <v>6190</v>
      </c>
    </row>
    <row r="5313" spans="1:2" x14ac:dyDescent="0.25">
      <c r="A5313" s="62">
        <v>31281901</v>
      </c>
      <c r="B5313" s="63" t="s">
        <v>10780</v>
      </c>
    </row>
    <row r="5314" spans="1:2" x14ac:dyDescent="0.25">
      <c r="A5314" s="62">
        <v>31281902</v>
      </c>
      <c r="B5314" s="63" t="s">
        <v>5875</v>
      </c>
    </row>
    <row r="5315" spans="1:2" x14ac:dyDescent="0.25">
      <c r="A5315" s="62">
        <v>31281903</v>
      </c>
      <c r="B5315" s="63" t="s">
        <v>15198</v>
      </c>
    </row>
    <row r="5316" spans="1:2" x14ac:dyDescent="0.25">
      <c r="A5316" s="62">
        <v>31281904</v>
      </c>
      <c r="B5316" s="63" t="s">
        <v>3356</v>
      </c>
    </row>
    <row r="5317" spans="1:2" x14ac:dyDescent="0.25">
      <c r="A5317" s="62">
        <v>31281905</v>
      </c>
      <c r="B5317" s="63" t="s">
        <v>10813</v>
      </c>
    </row>
    <row r="5318" spans="1:2" x14ac:dyDescent="0.25">
      <c r="A5318" s="62">
        <v>31281906</v>
      </c>
      <c r="B5318" s="63" t="s">
        <v>15833</v>
      </c>
    </row>
    <row r="5319" spans="1:2" x14ac:dyDescent="0.25">
      <c r="A5319" s="62">
        <v>31281907</v>
      </c>
      <c r="B5319" s="63" t="s">
        <v>17829</v>
      </c>
    </row>
    <row r="5320" spans="1:2" x14ac:dyDescent="0.25">
      <c r="A5320" s="62">
        <v>31281908</v>
      </c>
      <c r="B5320" s="63" t="s">
        <v>2104</v>
      </c>
    </row>
    <row r="5321" spans="1:2" x14ac:dyDescent="0.25">
      <c r="A5321" s="62">
        <v>31281909</v>
      </c>
      <c r="B5321" s="63" t="s">
        <v>14282</v>
      </c>
    </row>
    <row r="5322" spans="1:2" x14ac:dyDescent="0.25">
      <c r="A5322" s="62">
        <v>31281910</v>
      </c>
      <c r="B5322" s="63" t="s">
        <v>13115</v>
      </c>
    </row>
    <row r="5323" spans="1:2" x14ac:dyDescent="0.25">
      <c r="A5323" s="62">
        <v>31281911</v>
      </c>
      <c r="B5323" s="63" t="s">
        <v>8099</v>
      </c>
    </row>
    <row r="5324" spans="1:2" x14ac:dyDescent="0.25">
      <c r="A5324" s="62">
        <v>31281912</v>
      </c>
      <c r="B5324" s="63" t="s">
        <v>7216</v>
      </c>
    </row>
    <row r="5325" spans="1:2" x14ac:dyDescent="0.25">
      <c r="A5325" s="62">
        <v>31281913</v>
      </c>
      <c r="B5325" s="63" t="s">
        <v>2958</v>
      </c>
    </row>
    <row r="5326" spans="1:2" x14ac:dyDescent="0.25">
      <c r="A5326" s="62">
        <v>31281914</v>
      </c>
      <c r="B5326" s="63" t="s">
        <v>7306</v>
      </c>
    </row>
    <row r="5327" spans="1:2" x14ac:dyDescent="0.25">
      <c r="A5327" s="62">
        <v>31281915</v>
      </c>
      <c r="B5327" s="63" t="s">
        <v>1899</v>
      </c>
    </row>
    <row r="5328" spans="1:2" x14ac:dyDescent="0.25">
      <c r="A5328" s="62">
        <v>31281916</v>
      </c>
      <c r="B5328" s="63" t="s">
        <v>9284</v>
      </c>
    </row>
    <row r="5329" spans="1:2" x14ac:dyDescent="0.25">
      <c r="A5329" s="62">
        <v>31281917</v>
      </c>
      <c r="B5329" s="63" t="s">
        <v>8177</v>
      </c>
    </row>
    <row r="5330" spans="1:2" x14ac:dyDescent="0.25">
      <c r="A5330" s="62">
        <v>31281918</v>
      </c>
      <c r="B5330" s="63" t="s">
        <v>8904</v>
      </c>
    </row>
    <row r="5331" spans="1:2" x14ac:dyDescent="0.25">
      <c r="A5331" s="62">
        <v>31281919</v>
      </c>
      <c r="B5331" s="63" t="s">
        <v>3478</v>
      </c>
    </row>
    <row r="5332" spans="1:2" x14ac:dyDescent="0.25">
      <c r="A5332" s="62">
        <v>31282001</v>
      </c>
      <c r="B5332" s="63" t="s">
        <v>916</v>
      </c>
    </row>
    <row r="5333" spans="1:2" x14ac:dyDescent="0.25">
      <c r="A5333" s="62">
        <v>31282002</v>
      </c>
      <c r="B5333" s="63" t="s">
        <v>1111</v>
      </c>
    </row>
    <row r="5334" spans="1:2" x14ac:dyDescent="0.25">
      <c r="A5334" s="62">
        <v>31282003</v>
      </c>
      <c r="B5334" s="63" t="s">
        <v>13141</v>
      </c>
    </row>
    <row r="5335" spans="1:2" x14ac:dyDescent="0.25">
      <c r="A5335" s="62">
        <v>31282004</v>
      </c>
      <c r="B5335" s="63" t="s">
        <v>9372</v>
      </c>
    </row>
    <row r="5336" spans="1:2" x14ac:dyDescent="0.25">
      <c r="A5336" s="62">
        <v>31282005</v>
      </c>
      <c r="B5336" s="63" t="s">
        <v>7864</v>
      </c>
    </row>
    <row r="5337" spans="1:2" x14ac:dyDescent="0.25">
      <c r="A5337" s="62">
        <v>31282006</v>
      </c>
      <c r="B5337" s="63" t="s">
        <v>16955</v>
      </c>
    </row>
    <row r="5338" spans="1:2" x14ac:dyDescent="0.25">
      <c r="A5338" s="62">
        <v>31282007</v>
      </c>
      <c r="B5338" s="63" t="s">
        <v>8737</v>
      </c>
    </row>
    <row r="5339" spans="1:2" x14ac:dyDescent="0.25">
      <c r="A5339" s="62">
        <v>31282008</v>
      </c>
      <c r="B5339" s="63" t="s">
        <v>17595</v>
      </c>
    </row>
    <row r="5340" spans="1:2" x14ac:dyDescent="0.25">
      <c r="A5340" s="62">
        <v>31282009</v>
      </c>
      <c r="B5340" s="63" t="s">
        <v>5586</v>
      </c>
    </row>
    <row r="5341" spans="1:2" x14ac:dyDescent="0.25">
      <c r="A5341" s="62">
        <v>31282010</v>
      </c>
      <c r="B5341" s="63" t="s">
        <v>9045</v>
      </c>
    </row>
    <row r="5342" spans="1:2" x14ac:dyDescent="0.25">
      <c r="A5342" s="62">
        <v>31282011</v>
      </c>
      <c r="B5342" s="63" t="s">
        <v>9616</v>
      </c>
    </row>
    <row r="5343" spans="1:2" x14ac:dyDescent="0.25">
      <c r="A5343" s="62">
        <v>31282012</v>
      </c>
      <c r="B5343" s="63" t="s">
        <v>13343</v>
      </c>
    </row>
    <row r="5344" spans="1:2" x14ac:dyDescent="0.25">
      <c r="A5344" s="62">
        <v>31282013</v>
      </c>
      <c r="B5344" s="63" t="s">
        <v>8401</v>
      </c>
    </row>
    <row r="5345" spans="1:2" x14ac:dyDescent="0.25">
      <c r="A5345" s="62">
        <v>31282014</v>
      </c>
      <c r="B5345" s="63" t="s">
        <v>14139</v>
      </c>
    </row>
    <row r="5346" spans="1:2" x14ac:dyDescent="0.25">
      <c r="A5346" s="62">
        <v>31282015</v>
      </c>
      <c r="B5346" s="63" t="s">
        <v>9582</v>
      </c>
    </row>
    <row r="5347" spans="1:2" x14ac:dyDescent="0.25">
      <c r="A5347" s="62">
        <v>31282016</v>
      </c>
      <c r="B5347" s="63" t="s">
        <v>13841</v>
      </c>
    </row>
    <row r="5348" spans="1:2" x14ac:dyDescent="0.25">
      <c r="A5348" s="62">
        <v>31282017</v>
      </c>
      <c r="B5348" s="63" t="s">
        <v>9419</v>
      </c>
    </row>
    <row r="5349" spans="1:2" x14ac:dyDescent="0.25">
      <c r="A5349" s="62">
        <v>31282018</v>
      </c>
      <c r="B5349" s="63" t="s">
        <v>10600</v>
      </c>
    </row>
    <row r="5350" spans="1:2" x14ac:dyDescent="0.25">
      <c r="A5350" s="62">
        <v>31282019</v>
      </c>
      <c r="B5350" s="63" t="s">
        <v>14223</v>
      </c>
    </row>
    <row r="5351" spans="1:2" x14ac:dyDescent="0.25">
      <c r="A5351" s="62">
        <v>31282101</v>
      </c>
      <c r="B5351" s="63" t="s">
        <v>5010</v>
      </c>
    </row>
    <row r="5352" spans="1:2" x14ac:dyDescent="0.25">
      <c r="A5352" s="62">
        <v>31282102</v>
      </c>
      <c r="B5352" s="63" t="s">
        <v>14010</v>
      </c>
    </row>
    <row r="5353" spans="1:2" x14ac:dyDescent="0.25">
      <c r="A5353" s="62">
        <v>31282103</v>
      </c>
      <c r="B5353" s="63" t="s">
        <v>8833</v>
      </c>
    </row>
    <row r="5354" spans="1:2" x14ac:dyDescent="0.25">
      <c r="A5354" s="62">
        <v>31282104</v>
      </c>
      <c r="B5354" s="63" t="s">
        <v>12985</v>
      </c>
    </row>
    <row r="5355" spans="1:2" x14ac:dyDescent="0.25">
      <c r="A5355" s="62">
        <v>31282105</v>
      </c>
      <c r="B5355" s="63" t="s">
        <v>11896</v>
      </c>
    </row>
    <row r="5356" spans="1:2" x14ac:dyDescent="0.25">
      <c r="A5356" s="62">
        <v>31282106</v>
      </c>
      <c r="B5356" s="63" t="s">
        <v>7771</v>
      </c>
    </row>
    <row r="5357" spans="1:2" x14ac:dyDescent="0.25">
      <c r="A5357" s="62">
        <v>31282107</v>
      </c>
      <c r="B5357" s="63" t="s">
        <v>9798</v>
      </c>
    </row>
    <row r="5358" spans="1:2" x14ac:dyDescent="0.25">
      <c r="A5358" s="62">
        <v>31282108</v>
      </c>
      <c r="B5358" s="63" t="s">
        <v>12351</v>
      </c>
    </row>
    <row r="5359" spans="1:2" x14ac:dyDescent="0.25">
      <c r="A5359" s="62">
        <v>31282109</v>
      </c>
      <c r="B5359" s="63" t="s">
        <v>3409</v>
      </c>
    </row>
    <row r="5360" spans="1:2" x14ac:dyDescent="0.25">
      <c r="A5360" s="62">
        <v>31282110</v>
      </c>
      <c r="B5360" s="63" t="s">
        <v>14007</v>
      </c>
    </row>
    <row r="5361" spans="1:2" x14ac:dyDescent="0.25">
      <c r="A5361" s="62">
        <v>31282111</v>
      </c>
      <c r="B5361" s="63" t="s">
        <v>8959</v>
      </c>
    </row>
    <row r="5362" spans="1:2" x14ac:dyDescent="0.25">
      <c r="A5362" s="62">
        <v>31282112</v>
      </c>
      <c r="B5362" s="63" t="s">
        <v>13862</v>
      </c>
    </row>
    <row r="5363" spans="1:2" x14ac:dyDescent="0.25">
      <c r="A5363" s="62">
        <v>31282113</v>
      </c>
      <c r="B5363" s="63" t="s">
        <v>11897</v>
      </c>
    </row>
    <row r="5364" spans="1:2" x14ac:dyDescent="0.25">
      <c r="A5364" s="62">
        <v>31282114</v>
      </c>
      <c r="B5364" s="63" t="s">
        <v>14515</v>
      </c>
    </row>
    <row r="5365" spans="1:2" x14ac:dyDescent="0.25">
      <c r="A5365" s="62">
        <v>31282115</v>
      </c>
      <c r="B5365" s="63" t="s">
        <v>11595</v>
      </c>
    </row>
    <row r="5366" spans="1:2" x14ac:dyDescent="0.25">
      <c r="A5366" s="62">
        <v>31282116</v>
      </c>
      <c r="B5366" s="63" t="s">
        <v>2862</v>
      </c>
    </row>
    <row r="5367" spans="1:2" x14ac:dyDescent="0.25">
      <c r="A5367" s="62">
        <v>31282117</v>
      </c>
      <c r="B5367" s="63" t="s">
        <v>1349</v>
      </c>
    </row>
    <row r="5368" spans="1:2" x14ac:dyDescent="0.25">
      <c r="A5368" s="62">
        <v>31282118</v>
      </c>
      <c r="B5368" s="63" t="s">
        <v>11383</v>
      </c>
    </row>
    <row r="5369" spans="1:2" x14ac:dyDescent="0.25">
      <c r="A5369" s="62">
        <v>31282119</v>
      </c>
      <c r="B5369" s="63" t="s">
        <v>6626</v>
      </c>
    </row>
    <row r="5370" spans="1:2" x14ac:dyDescent="0.25">
      <c r="A5370" s="62">
        <v>31282201</v>
      </c>
      <c r="B5370" s="63" t="s">
        <v>10839</v>
      </c>
    </row>
    <row r="5371" spans="1:2" x14ac:dyDescent="0.25">
      <c r="A5371" s="62">
        <v>31282202</v>
      </c>
      <c r="B5371" s="63" t="s">
        <v>15271</v>
      </c>
    </row>
    <row r="5372" spans="1:2" x14ac:dyDescent="0.25">
      <c r="A5372" s="62">
        <v>31282203</v>
      </c>
      <c r="B5372" s="63" t="s">
        <v>12752</v>
      </c>
    </row>
    <row r="5373" spans="1:2" x14ac:dyDescent="0.25">
      <c r="A5373" s="62">
        <v>31282204</v>
      </c>
      <c r="B5373" s="63" t="s">
        <v>6329</v>
      </c>
    </row>
    <row r="5374" spans="1:2" x14ac:dyDescent="0.25">
      <c r="A5374" s="62">
        <v>31282205</v>
      </c>
      <c r="B5374" s="63" t="s">
        <v>2244</v>
      </c>
    </row>
    <row r="5375" spans="1:2" x14ac:dyDescent="0.25">
      <c r="A5375" s="62">
        <v>31282206</v>
      </c>
      <c r="B5375" s="63" t="s">
        <v>2303</v>
      </c>
    </row>
    <row r="5376" spans="1:2" x14ac:dyDescent="0.25">
      <c r="A5376" s="62">
        <v>31282207</v>
      </c>
      <c r="B5376" s="63" t="s">
        <v>1053</v>
      </c>
    </row>
    <row r="5377" spans="1:2" x14ac:dyDescent="0.25">
      <c r="A5377" s="62">
        <v>31282208</v>
      </c>
      <c r="B5377" s="63" t="s">
        <v>10269</v>
      </c>
    </row>
    <row r="5378" spans="1:2" x14ac:dyDescent="0.25">
      <c r="A5378" s="62">
        <v>31282209</v>
      </c>
      <c r="B5378" s="63" t="s">
        <v>18595</v>
      </c>
    </row>
    <row r="5379" spans="1:2" x14ac:dyDescent="0.25">
      <c r="A5379" s="62">
        <v>31282210</v>
      </c>
      <c r="B5379" s="63" t="s">
        <v>3097</v>
      </c>
    </row>
    <row r="5380" spans="1:2" x14ac:dyDescent="0.25">
      <c r="A5380" s="62">
        <v>31282211</v>
      </c>
      <c r="B5380" s="63" t="s">
        <v>3387</v>
      </c>
    </row>
    <row r="5381" spans="1:2" x14ac:dyDescent="0.25">
      <c r="A5381" s="62">
        <v>31282212</v>
      </c>
      <c r="B5381" s="63" t="s">
        <v>7292</v>
      </c>
    </row>
    <row r="5382" spans="1:2" x14ac:dyDescent="0.25">
      <c r="A5382" s="62">
        <v>31282213</v>
      </c>
      <c r="B5382" s="63" t="s">
        <v>16593</v>
      </c>
    </row>
    <row r="5383" spans="1:2" x14ac:dyDescent="0.25">
      <c r="A5383" s="62">
        <v>31282214</v>
      </c>
      <c r="B5383" s="63" t="s">
        <v>8123</v>
      </c>
    </row>
    <row r="5384" spans="1:2" x14ac:dyDescent="0.25">
      <c r="A5384" s="62">
        <v>31282215</v>
      </c>
      <c r="B5384" s="63" t="s">
        <v>10408</v>
      </c>
    </row>
    <row r="5385" spans="1:2" x14ac:dyDescent="0.25">
      <c r="A5385" s="62">
        <v>31282216</v>
      </c>
      <c r="B5385" s="63" t="s">
        <v>6863</v>
      </c>
    </row>
    <row r="5386" spans="1:2" x14ac:dyDescent="0.25">
      <c r="A5386" s="62">
        <v>31282217</v>
      </c>
      <c r="B5386" s="63" t="s">
        <v>9431</v>
      </c>
    </row>
    <row r="5387" spans="1:2" x14ac:dyDescent="0.25">
      <c r="A5387" s="62">
        <v>31282218</v>
      </c>
      <c r="B5387" s="63" t="s">
        <v>5759</v>
      </c>
    </row>
    <row r="5388" spans="1:2" x14ac:dyDescent="0.25">
      <c r="A5388" s="62">
        <v>31282219</v>
      </c>
      <c r="B5388" s="63" t="s">
        <v>3040</v>
      </c>
    </row>
    <row r="5389" spans="1:2" x14ac:dyDescent="0.25">
      <c r="A5389" s="62">
        <v>31282301</v>
      </c>
      <c r="B5389" s="63" t="s">
        <v>17514</v>
      </c>
    </row>
    <row r="5390" spans="1:2" x14ac:dyDescent="0.25">
      <c r="A5390" s="62">
        <v>31282302</v>
      </c>
      <c r="B5390" s="63" t="s">
        <v>8345</v>
      </c>
    </row>
    <row r="5391" spans="1:2" x14ac:dyDescent="0.25">
      <c r="A5391" s="62">
        <v>31282303</v>
      </c>
      <c r="B5391" s="63" t="s">
        <v>3175</v>
      </c>
    </row>
    <row r="5392" spans="1:2" x14ac:dyDescent="0.25">
      <c r="A5392" s="62">
        <v>31282304</v>
      </c>
      <c r="B5392" s="63" t="s">
        <v>250</v>
      </c>
    </row>
    <row r="5393" spans="1:2" x14ac:dyDescent="0.25">
      <c r="A5393" s="62">
        <v>31282305</v>
      </c>
      <c r="B5393" s="63" t="s">
        <v>6184</v>
      </c>
    </row>
    <row r="5394" spans="1:2" x14ac:dyDescent="0.25">
      <c r="A5394" s="62">
        <v>31282306</v>
      </c>
      <c r="B5394" s="63" t="s">
        <v>14004</v>
      </c>
    </row>
    <row r="5395" spans="1:2" x14ac:dyDescent="0.25">
      <c r="A5395" s="62">
        <v>31282307</v>
      </c>
      <c r="B5395" s="63" t="s">
        <v>14773</v>
      </c>
    </row>
    <row r="5396" spans="1:2" x14ac:dyDescent="0.25">
      <c r="A5396" s="62">
        <v>31282308</v>
      </c>
      <c r="B5396" s="63" t="s">
        <v>8738</v>
      </c>
    </row>
    <row r="5397" spans="1:2" x14ac:dyDescent="0.25">
      <c r="A5397" s="62">
        <v>31282309</v>
      </c>
      <c r="B5397" s="63" t="s">
        <v>9797</v>
      </c>
    </row>
    <row r="5398" spans="1:2" x14ac:dyDescent="0.25">
      <c r="A5398" s="62">
        <v>31282310</v>
      </c>
      <c r="B5398" s="63" t="s">
        <v>12976</v>
      </c>
    </row>
    <row r="5399" spans="1:2" x14ac:dyDescent="0.25">
      <c r="A5399" s="62">
        <v>31282311</v>
      </c>
      <c r="B5399" s="63" t="s">
        <v>4542</v>
      </c>
    </row>
    <row r="5400" spans="1:2" x14ac:dyDescent="0.25">
      <c r="A5400" s="62">
        <v>31282312</v>
      </c>
      <c r="B5400" s="63" t="s">
        <v>8467</v>
      </c>
    </row>
    <row r="5401" spans="1:2" x14ac:dyDescent="0.25">
      <c r="A5401" s="62">
        <v>31282313</v>
      </c>
      <c r="B5401" s="63" t="s">
        <v>8813</v>
      </c>
    </row>
    <row r="5402" spans="1:2" x14ac:dyDescent="0.25">
      <c r="A5402" s="62">
        <v>31282314</v>
      </c>
      <c r="B5402" s="63" t="s">
        <v>13590</v>
      </c>
    </row>
    <row r="5403" spans="1:2" x14ac:dyDescent="0.25">
      <c r="A5403" s="62">
        <v>31282315</v>
      </c>
      <c r="B5403" s="63" t="s">
        <v>16446</v>
      </c>
    </row>
    <row r="5404" spans="1:2" x14ac:dyDescent="0.25">
      <c r="A5404" s="62">
        <v>31282316</v>
      </c>
      <c r="B5404" s="63" t="s">
        <v>5021</v>
      </c>
    </row>
    <row r="5405" spans="1:2" x14ac:dyDescent="0.25">
      <c r="A5405" s="62">
        <v>31282317</v>
      </c>
      <c r="B5405" s="63" t="s">
        <v>13437</v>
      </c>
    </row>
    <row r="5406" spans="1:2" x14ac:dyDescent="0.25">
      <c r="A5406" s="62">
        <v>31282318</v>
      </c>
      <c r="B5406" s="63" t="s">
        <v>10601</v>
      </c>
    </row>
    <row r="5407" spans="1:2" x14ac:dyDescent="0.25">
      <c r="A5407" s="62">
        <v>31282319</v>
      </c>
      <c r="B5407" s="63" t="s">
        <v>9261</v>
      </c>
    </row>
    <row r="5408" spans="1:2" x14ac:dyDescent="0.25">
      <c r="A5408" s="62">
        <v>31282401</v>
      </c>
      <c r="B5408" s="63" t="s">
        <v>13757</v>
      </c>
    </row>
    <row r="5409" spans="1:2" x14ac:dyDescent="0.25">
      <c r="A5409" s="62">
        <v>31282402</v>
      </c>
      <c r="B5409" s="63" t="s">
        <v>10045</v>
      </c>
    </row>
    <row r="5410" spans="1:2" x14ac:dyDescent="0.25">
      <c r="A5410" s="62">
        <v>31282403</v>
      </c>
      <c r="B5410" s="63" t="s">
        <v>15527</v>
      </c>
    </row>
    <row r="5411" spans="1:2" x14ac:dyDescent="0.25">
      <c r="A5411" s="62">
        <v>31282404</v>
      </c>
      <c r="B5411" s="63" t="s">
        <v>6582</v>
      </c>
    </row>
    <row r="5412" spans="1:2" x14ac:dyDescent="0.25">
      <c r="A5412" s="62">
        <v>31282405</v>
      </c>
      <c r="B5412" s="63" t="s">
        <v>13613</v>
      </c>
    </row>
    <row r="5413" spans="1:2" x14ac:dyDescent="0.25">
      <c r="A5413" s="62">
        <v>31282406</v>
      </c>
      <c r="B5413" s="63" t="s">
        <v>11350</v>
      </c>
    </row>
    <row r="5414" spans="1:2" x14ac:dyDescent="0.25">
      <c r="A5414" s="62">
        <v>31282407</v>
      </c>
      <c r="B5414" s="63" t="s">
        <v>14832</v>
      </c>
    </row>
    <row r="5415" spans="1:2" x14ac:dyDescent="0.25">
      <c r="A5415" s="62">
        <v>31282408</v>
      </c>
      <c r="B5415" s="63" t="s">
        <v>5354</v>
      </c>
    </row>
    <row r="5416" spans="1:2" x14ac:dyDescent="0.25">
      <c r="A5416" s="62">
        <v>31282409</v>
      </c>
      <c r="B5416" s="63" t="s">
        <v>2525</v>
      </c>
    </row>
    <row r="5417" spans="1:2" x14ac:dyDescent="0.25">
      <c r="A5417" s="62">
        <v>31282410</v>
      </c>
      <c r="B5417" s="63" t="s">
        <v>11570</v>
      </c>
    </row>
    <row r="5418" spans="1:2" x14ac:dyDescent="0.25">
      <c r="A5418" s="62">
        <v>31282411</v>
      </c>
      <c r="B5418" s="63" t="s">
        <v>15638</v>
      </c>
    </row>
    <row r="5419" spans="1:2" x14ac:dyDescent="0.25">
      <c r="A5419" s="62">
        <v>31282412</v>
      </c>
      <c r="B5419" s="63" t="s">
        <v>2553</v>
      </c>
    </row>
    <row r="5420" spans="1:2" x14ac:dyDescent="0.25">
      <c r="A5420" s="62">
        <v>31282413</v>
      </c>
      <c r="B5420" s="63" t="s">
        <v>11959</v>
      </c>
    </row>
    <row r="5421" spans="1:2" x14ac:dyDescent="0.25">
      <c r="A5421" s="62">
        <v>31282414</v>
      </c>
      <c r="B5421" s="63" t="s">
        <v>7565</v>
      </c>
    </row>
    <row r="5422" spans="1:2" x14ac:dyDescent="0.25">
      <c r="A5422" s="62">
        <v>31282415</v>
      </c>
      <c r="B5422" s="63" t="s">
        <v>3276</v>
      </c>
    </row>
    <row r="5423" spans="1:2" x14ac:dyDescent="0.25">
      <c r="A5423" s="62">
        <v>31282416</v>
      </c>
      <c r="B5423" s="63" t="s">
        <v>4471</v>
      </c>
    </row>
    <row r="5424" spans="1:2" x14ac:dyDescent="0.25">
      <c r="A5424" s="62">
        <v>31282417</v>
      </c>
      <c r="B5424" s="63" t="s">
        <v>5368</v>
      </c>
    </row>
    <row r="5425" spans="1:2" x14ac:dyDescent="0.25">
      <c r="A5425" s="62">
        <v>31282418</v>
      </c>
      <c r="B5425" s="63" t="s">
        <v>18264</v>
      </c>
    </row>
    <row r="5426" spans="1:2" x14ac:dyDescent="0.25">
      <c r="A5426" s="62">
        <v>31282419</v>
      </c>
      <c r="B5426" s="63" t="s">
        <v>4170</v>
      </c>
    </row>
    <row r="5427" spans="1:2" x14ac:dyDescent="0.25">
      <c r="A5427" s="62">
        <v>31291101</v>
      </c>
      <c r="B5427" s="63" t="s">
        <v>4652</v>
      </c>
    </row>
    <row r="5428" spans="1:2" x14ac:dyDescent="0.25">
      <c r="A5428" s="62">
        <v>31291102</v>
      </c>
      <c r="B5428" s="63" t="s">
        <v>18671</v>
      </c>
    </row>
    <row r="5429" spans="1:2" x14ac:dyDescent="0.25">
      <c r="A5429" s="62">
        <v>31291103</v>
      </c>
      <c r="B5429" s="63" t="s">
        <v>866</v>
      </c>
    </row>
    <row r="5430" spans="1:2" x14ac:dyDescent="0.25">
      <c r="A5430" s="62">
        <v>31291104</v>
      </c>
      <c r="B5430" s="63" t="s">
        <v>12301</v>
      </c>
    </row>
    <row r="5431" spans="1:2" x14ac:dyDescent="0.25">
      <c r="A5431" s="62">
        <v>31291105</v>
      </c>
      <c r="B5431" s="63" t="s">
        <v>13751</v>
      </c>
    </row>
    <row r="5432" spans="1:2" x14ac:dyDescent="0.25">
      <c r="A5432" s="62">
        <v>31291106</v>
      </c>
      <c r="B5432" s="63" t="s">
        <v>18063</v>
      </c>
    </row>
    <row r="5433" spans="1:2" x14ac:dyDescent="0.25">
      <c r="A5433" s="62">
        <v>31291107</v>
      </c>
      <c r="B5433" s="63" t="s">
        <v>15729</v>
      </c>
    </row>
    <row r="5434" spans="1:2" x14ac:dyDescent="0.25">
      <c r="A5434" s="62">
        <v>31291108</v>
      </c>
      <c r="B5434" s="63" t="s">
        <v>8402</v>
      </c>
    </row>
    <row r="5435" spans="1:2" x14ac:dyDescent="0.25">
      <c r="A5435" s="62">
        <v>31291109</v>
      </c>
      <c r="B5435" s="63" t="s">
        <v>2394</v>
      </c>
    </row>
    <row r="5436" spans="1:2" x14ac:dyDescent="0.25">
      <c r="A5436" s="62">
        <v>31291110</v>
      </c>
      <c r="B5436" s="63" t="s">
        <v>2019</v>
      </c>
    </row>
    <row r="5437" spans="1:2" x14ac:dyDescent="0.25">
      <c r="A5437" s="62">
        <v>31291111</v>
      </c>
      <c r="B5437" s="63" t="s">
        <v>11133</v>
      </c>
    </row>
    <row r="5438" spans="1:2" x14ac:dyDescent="0.25">
      <c r="A5438" s="62">
        <v>31291112</v>
      </c>
      <c r="B5438" s="63" t="s">
        <v>18553</v>
      </c>
    </row>
    <row r="5439" spans="1:2" x14ac:dyDescent="0.25">
      <c r="A5439" s="62">
        <v>31291113</v>
      </c>
      <c r="B5439" s="63" t="s">
        <v>12562</v>
      </c>
    </row>
    <row r="5440" spans="1:2" x14ac:dyDescent="0.25">
      <c r="A5440" s="62">
        <v>31291114</v>
      </c>
      <c r="B5440" s="63" t="s">
        <v>12233</v>
      </c>
    </row>
    <row r="5441" spans="1:2" x14ac:dyDescent="0.25">
      <c r="A5441" s="62">
        <v>31291115</v>
      </c>
      <c r="B5441" s="63" t="s">
        <v>15735</v>
      </c>
    </row>
    <row r="5442" spans="1:2" x14ac:dyDescent="0.25">
      <c r="A5442" s="62">
        <v>31291116</v>
      </c>
      <c r="B5442" s="63" t="s">
        <v>464</v>
      </c>
    </row>
    <row r="5443" spans="1:2" x14ac:dyDescent="0.25">
      <c r="A5443" s="62">
        <v>31291117</v>
      </c>
      <c r="B5443" s="63" t="s">
        <v>11497</v>
      </c>
    </row>
    <row r="5444" spans="1:2" x14ac:dyDescent="0.25">
      <c r="A5444" s="62">
        <v>31291118</v>
      </c>
      <c r="B5444" s="63" t="s">
        <v>15130</v>
      </c>
    </row>
    <row r="5445" spans="1:2" x14ac:dyDescent="0.25">
      <c r="A5445" s="62">
        <v>31291119</v>
      </c>
      <c r="B5445" s="63" t="s">
        <v>2894</v>
      </c>
    </row>
    <row r="5446" spans="1:2" x14ac:dyDescent="0.25">
      <c r="A5446" s="62">
        <v>31291120</v>
      </c>
      <c r="B5446" s="63" t="s">
        <v>13724</v>
      </c>
    </row>
    <row r="5447" spans="1:2" x14ac:dyDescent="0.25">
      <c r="A5447" s="62">
        <v>31291201</v>
      </c>
      <c r="B5447" s="63" t="s">
        <v>5989</v>
      </c>
    </row>
    <row r="5448" spans="1:2" x14ac:dyDescent="0.25">
      <c r="A5448" s="62">
        <v>31291202</v>
      </c>
      <c r="B5448" s="63" t="s">
        <v>18233</v>
      </c>
    </row>
    <row r="5449" spans="1:2" x14ac:dyDescent="0.25">
      <c r="A5449" s="62">
        <v>31291203</v>
      </c>
      <c r="B5449" s="63" t="s">
        <v>7613</v>
      </c>
    </row>
    <row r="5450" spans="1:2" x14ac:dyDescent="0.25">
      <c r="A5450" s="62">
        <v>31291204</v>
      </c>
      <c r="B5450" s="63" t="s">
        <v>12244</v>
      </c>
    </row>
    <row r="5451" spans="1:2" x14ac:dyDescent="0.25">
      <c r="A5451" s="62">
        <v>31291205</v>
      </c>
      <c r="B5451" s="63" t="s">
        <v>2518</v>
      </c>
    </row>
    <row r="5452" spans="1:2" x14ac:dyDescent="0.25">
      <c r="A5452" s="62">
        <v>31291206</v>
      </c>
      <c r="B5452" s="63" t="s">
        <v>9888</v>
      </c>
    </row>
    <row r="5453" spans="1:2" x14ac:dyDescent="0.25">
      <c r="A5453" s="62">
        <v>31291207</v>
      </c>
      <c r="B5453" s="63" t="s">
        <v>16845</v>
      </c>
    </row>
    <row r="5454" spans="1:2" x14ac:dyDescent="0.25">
      <c r="A5454" s="62">
        <v>31291208</v>
      </c>
      <c r="B5454" s="63" t="s">
        <v>14321</v>
      </c>
    </row>
    <row r="5455" spans="1:2" x14ac:dyDescent="0.25">
      <c r="A5455" s="62">
        <v>31291209</v>
      </c>
      <c r="B5455" s="63" t="s">
        <v>8337</v>
      </c>
    </row>
    <row r="5456" spans="1:2" x14ac:dyDescent="0.25">
      <c r="A5456" s="62">
        <v>31291210</v>
      </c>
      <c r="B5456" s="63" t="s">
        <v>17622</v>
      </c>
    </row>
    <row r="5457" spans="1:2" x14ac:dyDescent="0.25">
      <c r="A5457" s="62">
        <v>31291211</v>
      </c>
      <c r="B5457" s="63" t="s">
        <v>5129</v>
      </c>
    </row>
    <row r="5458" spans="1:2" x14ac:dyDescent="0.25">
      <c r="A5458" s="62">
        <v>31291212</v>
      </c>
      <c r="B5458" s="63" t="s">
        <v>7606</v>
      </c>
    </row>
    <row r="5459" spans="1:2" x14ac:dyDescent="0.25">
      <c r="A5459" s="62">
        <v>31291213</v>
      </c>
      <c r="B5459" s="63" t="s">
        <v>11824</v>
      </c>
    </row>
    <row r="5460" spans="1:2" x14ac:dyDescent="0.25">
      <c r="A5460" s="62">
        <v>31291214</v>
      </c>
      <c r="B5460" s="63" t="s">
        <v>103</v>
      </c>
    </row>
    <row r="5461" spans="1:2" x14ac:dyDescent="0.25">
      <c r="A5461" s="62">
        <v>31291215</v>
      </c>
      <c r="B5461" s="63" t="s">
        <v>9671</v>
      </c>
    </row>
    <row r="5462" spans="1:2" x14ac:dyDescent="0.25">
      <c r="A5462" s="62">
        <v>31291216</v>
      </c>
      <c r="B5462" s="63" t="s">
        <v>4232</v>
      </c>
    </row>
    <row r="5463" spans="1:2" x14ac:dyDescent="0.25">
      <c r="A5463" s="62">
        <v>31291217</v>
      </c>
      <c r="B5463" s="63" t="s">
        <v>6673</v>
      </c>
    </row>
    <row r="5464" spans="1:2" x14ac:dyDescent="0.25">
      <c r="A5464" s="62">
        <v>31291218</v>
      </c>
      <c r="B5464" s="63" t="s">
        <v>14698</v>
      </c>
    </row>
    <row r="5465" spans="1:2" x14ac:dyDescent="0.25">
      <c r="A5465" s="62">
        <v>31291219</v>
      </c>
      <c r="B5465" s="63" t="s">
        <v>12856</v>
      </c>
    </row>
    <row r="5466" spans="1:2" x14ac:dyDescent="0.25">
      <c r="A5466" s="62">
        <v>31291220</v>
      </c>
      <c r="B5466" s="63" t="s">
        <v>3837</v>
      </c>
    </row>
    <row r="5467" spans="1:2" x14ac:dyDescent="0.25">
      <c r="A5467" s="62">
        <v>31291301</v>
      </c>
      <c r="B5467" s="63" t="s">
        <v>16162</v>
      </c>
    </row>
    <row r="5468" spans="1:2" x14ac:dyDescent="0.25">
      <c r="A5468" s="62">
        <v>31291302</v>
      </c>
      <c r="B5468" s="63" t="s">
        <v>10970</v>
      </c>
    </row>
    <row r="5469" spans="1:2" x14ac:dyDescent="0.25">
      <c r="A5469" s="62">
        <v>31291303</v>
      </c>
      <c r="B5469" s="63" t="s">
        <v>6512</v>
      </c>
    </row>
    <row r="5470" spans="1:2" x14ac:dyDescent="0.25">
      <c r="A5470" s="62">
        <v>31291304</v>
      </c>
      <c r="B5470" s="63" t="s">
        <v>16632</v>
      </c>
    </row>
    <row r="5471" spans="1:2" x14ac:dyDescent="0.25">
      <c r="A5471" s="62">
        <v>31291305</v>
      </c>
      <c r="B5471" s="63" t="s">
        <v>2567</v>
      </c>
    </row>
    <row r="5472" spans="1:2" x14ac:dyDescent="0.25">
      <c r="A5472" s="62">
        <v>31291306</v>
      </c>
      <c r="B5472" s="63" t="s">
        <v>4961</v>
      </c>
    </row>
    <row r="5473" spans="1:2" x14ac:dyDescent="0.25">
      <c r="A5473" s="62">
        <v>31291307</v>
      </c>
      <c r="B5473" s="63" t="s">
        <v>13334</v>
      </c>
    </row>
    <row r="5474" spans="1:2" x14ac:dyDescent="0.25">
      <c r="A5474" s="62">
        <v>31291308</v>
      </c>
      <c r="B5474" s="63" t="s">
        <v>18610</v>
      </c>
    </row>
    <row r="5475" spans="1:2" x14ac:dyDescent="0.25">
      <c r="A5475" s="62">
        <v>31291309</v>
      </c>
      <c r="B5475" s="63" t="s">
        <v>2812</v>
      </c>
    </row>
    <row r="5476" spans="1:2" x14ac:dyDescent="0.25">
      <c r="A5476" s="62">
        <v>31291310</v>
      </c>
      <c r="B5476" s="63" t="s">
        <v>7342</v>
      </c>
    </row>
    <row r="5477" spans="1:2" x14ac:dyDescent="0.25">
      <c r="A5477" s="62">
        <v>31291311</v>
      </c>
      <c r="B5477" s="63" t="s">
        <v>5725</v>
      </c>
    </row>
    <row r="5478" spans="1:2" x14ac:dyDescent="0.25">
      <c r="A5478" s="62">
        <v>31291312</v>
      </c>
      <c r="B5478" s="63" t="s">
        <v>10266</v>
      </c>
    </row>
    <row r="5479" spans="1:2" x14ac:dyDescent="0.25">
      <c r="A5479" s="62">
        <v>31291313</v>
      </c>
      <c r="B5479" s="63" t="s">
        <v>3941</v>
      </c>
    </row>
    <row r="5480" spans="1:2" x14ac:dyDescent="0.25">
      <c r="A5480" s="62">
        <v>31291314</v>
      </c>
      <c r="B5480" s="63" t="s">
        <v>16745</v>
      </c>
    </row>
    <row r="5481" spans="1:2" x14ac:dyDescent="0.25">
      <c r="A5481" s="62">
        <v>31291315</v>
      </c>
      <c r="B5481" s="63" t="s">
        <v>10124</v>
      </c>
    </row>
    <row r="5482" spans="1:2" x14ac:dyDescent="0.25">
      <c r="A5482" s="62">
        <v>31291316</v>
      </c>
      <c r="B5482" s="63" t="s">
        <v>4842</v>
      </c>
    </row>
    <row r="5483" spans="1:2" x14ac:dyDescent="0.25">
      <c r="A5483" s="62">
        <v>31291317</v>
      </c>
      <c r="B5483" s="63" t="s">
        <v>16874</v>
      </c>
    </row>
    <row r="5484" spans="1:2" x14ac:dyDescent="0.25">
      <c r="A5484" s="62">
        <v>31291318</v>
      </c>
      <c r="B5484" s="63" t="s">
        <v>15030</v>
      </c>
    </row>
    <row r="5485" spans="1:2" x14ac:dyDescent="0.25">
      <c r="A5485" s="62">
        <v>31291319</v>
      </c>
      <c r="B5485" s="63" t="s">
        <v>4591</v>
      </c>
    </row>
    <row r="5486" spans="1:2" x14ac:dyDescent="0.25">
      <c r="A5486" s="62">
        <v>31291320</v>
      </c>
      <c r="B5486" s="63" t="s">
        <v>1717</v>
      </c>
    </row>
    <row r="5487" spans="1:2" x14ac:dyDescent="0.25">
      <c r="A5487" s="62">
        <v>31291401</v>
      </c>
      <c r="B5487" s="63" t="s">
        <v>9638</v>
      </c>
    </row>
    <row r="5488" spans="1:2" x14ac:dyDescent="0.25">
      <c r="A5488" s="62">
        <v>31291402</v>
      </c>
      <c r="B5488" s="63" t="s">
        <v>14704</v>
      </c>
    </row>
    <row r="5489" spans="1:2" x14ac:dyDescent="0.25">
      <c r="A5489" s="62">
        <v>31291403</v>
      </c>
      <c r="B5489" s="63" t="s">
        <v>9557</v>
      </c>
    </row>
    <row r="5490" spans="1:2" x14ac:dyDescent="0.25">
      <c r="A5490" s="62">
        <v>31291404</v>
      </c>
      <c r="B5490" s="63" t="s">
        <v>3122</v>
      </c>
    </row>
    <row r="5491" spans="1:2" x14ac:dyDescent="0.25">
      <c r="A5491" s="62">
        <v>31291405</v>
      </c>
      <c r="B5491" s="63" t="s">
        <v>8584</v>
      </c>
    </row>
    <row r="5492" spans="1:2" x14ac:dyDescent="0.25">
      <c r="A5492" s="62">
        <v>31291406</v>
      </c>
      <c r="B5492" s="63" t="s">
        <v>593</v>
      </c>
    </row>
    <row r="5493" spans="1:2" x14ac:dyDescent="0.25">
      <c r="A5493" s="62">
        <v>31291407</v>
      </c>
      <c r="B5493" s="63" t="s">
        <v>15652</v>
      </c>
    </row>
    <row r="5494" spans="1:2" x14ac:dyDescent="0.25">
      <c r="A5494" s="62">
        <v>31291408</v>
      </c>
      <c r="B5494" s="63" t="s">
        <v>13055</v>
      </c>
    </row>
    <row r="5495" spans="1:2" x14ac:dyDescent="0.25">
      <c r="A5495" s="62">
        <v>31291409</v>
      </c>
      <c r="B5495" s="63" t="s">
        <v>3201</v>
      </c>
    </row>
    <row r="5496" spans="1:2" x14ac:dyDescent="0.25">
      <c r="A5496" s="62">
        <v>31291410</v>
      </c>
      <c r="B5496" s="63" t="s">
        <v>17976</v>
      </c>
    </row>
    <row r="5497" spans="1:2" x14ac:dyDescent="0.25">
      <c r="A5497" s="62">
        <v>31291411</v>
      </c>
      <c r="B5497" s="63" t="s">
        <v>13761</v>
      </c>
    </row>
    <row r="5498" spans="1:2" x14ac:dyDescent="0.25">
      <c r="A5498" s="62">
        <v>31291412</v>
      </c>
      <c r="B5498" s="63" t="s">
        <v>14767</v>
      </c>
    </row>
    <row r="5499" spans="1:2" x14ac:dyDescent="0.25">
      <c r="A5499" s="62">
        <v>31291413</v>
      </c>
      <c r="B5499" s="63" t="s">
        <v>11939</v>
      </c>
    </row>
    <row r="5500" spans="1:2" x14ac:dyDescent="0.25">
      <c r="A5500" s="62">
        <v>31291414</v>
      </c>
      <c r="B5500" s="63" t="s">
        <v>14341</v>
      </c>
    </row>
    <row r="5501" spans="1:2" x14ac:dyDescent="0.25">
      <c r="A5501" s="62">
        <v>31291415</v>
      </c>
      <c r="B5501" s="63" t="s">
        <v>17436</v>
      </c>
    </row>
    <row r="5502" spans="1:2" x14ac:dyDescent="0.25">
      <c r="A5502" s="62">
        <v>31291416</v>
      </c>
      <c r="B5502" s="63" t="s">
        <v>14780</v>
      </c>
    </row>
    <row r="5503" spans="1:2" x14ac:dyDescent="0.25">
      <c r="A5503" s="62">
        <v>31291417</v>
      </c>
      <c r="B5503" s="63" t="s">
        <v>6888</v>
      </c>
    </row>
    <row r="5504" spans="1:2" x14ac:dyDescent="0.25">
      <c r="A5504" s="62">
        <v>31291418</v>
      </c>
      <c r="B5504" s="63" t="s">
        <v>9523</v>
      </c>
    </row>
    <row r="5505" spans="1:2" x14ac:dyDescent="0.25">
      <c r="A5505" s="62">
        <v>31291419</v>
      </c>
      <c r="B5505" s="63" t="s">
        <v>3352</v>
      </c>
    </row>
    <row r="5506" spans="1:2" x14ac:dyDescent="0.25">
      <c r="A5506" s="62">
        <v>31291420</v>
      </c>
      <c r="B5506" s="63" t="s">
        <v>14385</v>
      </c>
    </row>
    <row r="5507" spans="1:2" x14ac:dyDescent="0.25">
      <c r="A5507" s="62">
        <v>31301101</v>
      </c>
      <c r="B5507" s="63" t="s">
        <v>10782</v>
      </c>
    </row>
    <row r="5508" spans="1:2" x14ac:dyDescent="0.25">
      <c r="A5508" s="62">
        <v>31301102</v>
      </c>
      <c r="B5508" s="63" t="s">
        <v>10620</v>
      </c>
    </row>
    <row r="5509" spans="1:2" x14ac:dyDescent="0.25">
      <c r="A5509" s="62">
        <v>31301103</v>
      </c>
      <c r="B5509" s="63" t="s">
        <v>5455</v>
      </c>
    </row>
    <row r="5510" spans="1:2" x14ac:dyDescent="0.25">
      <c r="A5510" s="62">
        <v>31301104</v>
      </c>
      <c r="B5510" s="63" t="s">
        <v>312</v>
      </c>
    </row>
    <row r="5511" spans="1:2" x14ac:dyDescent="0.25">
      <c r="A5511" s="62">
        <v>31301105</v>
      </c>
      <c r="B5511" s="63" t="s">
        <v>11883</v>
      </c>
    </row>
    <row r="5512" spans="1:2" x14ac:dyDescent="0.25">
      <c r="A5512" s="62">
        <v>31301106</v>
      </c>
      <c r="B5512" s="63" t="s">
        <v>12673</v>
      </c>
    </row>
    <row r="5513" spans="1:2" x14ac:dyDescent="0.25">
      <c r="A5513" s="62">
        <v>31301107</v>
      </c>
      <c r="B5513" s="63" t="s">
        <v>8192</v>
      </c>
    </row>
    <row r="5514" spans="1:2" x14ac:dyDescent="0.25">
      <c r="A5514" s="62">
        <v>31301108</v>
      </c>
      <c r="B5514" s="63" t="s">
        <v>789</v>
      </c>
    </row>
    <row r="5515" spans="1:2" x14ac:dyDescent="0.25">
      <c r="A5515" s="62">
        <v>31301109</v>
      </c>
      <c r="B5515" s="63" t="s">
        <v>9618</v>
      </c>
    </row>
    <row r="5516" spans="1:2" x14ac:dyDescent="0.25">
      <c r="A5516" s="62">
        <v>31301110</v>
      </c>
      <c r="B5516" s="63" t="s">
        <v>7374</v>
      </c>
    </row>
    <row r="5517" spans="1:2" x14ac:dyDescent="0.25">
      <c r="A5517" s="62">
        <v>31301111</v>
      </c>
      <c r="B5517" s="63" t="s">
        <v>9735</v>
      </c>
    </row>
    <row r="5518" spans="1:2" x14ac:dyDescent="0.25">
      <c r="A5518" s="62">
        <v>31301112</v>
      </c>
      <c r="B5518" s="63" t="s">
        <v>6351</v>
      </c>
    </row>
    <row r="5519" spans="1:2" x14ac:dyDescent="0.25">
      <c r="A5519" s="62">
        <v>31301113</v>
      </c>
      <c r="B5519" s="63" t="s">
        <v>3876</v>
      </c>
    </row>
    <row r="5520" spans="1:2" x14ac:dyDescent="0.25">
      <c r="A5520" s="62">
        <v>31301114</v>
      </c>
      <c r="B5520" s="63" t="s">
        <v>894</v>
      </c>
    </row>
    <row r="5521" spans="1:2" x14ac:dyDescent="0.25">
      <c r="A5521" s="62">
        <v>31301115</v>
      </c>
      <c r="B5521" s="63" t="s">
        <v>10594</v>
      </c>
    </row>
    <row r="5522" spans="1:2" x14ac:dyDescent="0.25">
      <c r="A5522" s="62">
        <v>31301116</v>
      </c>
      <c r="B5522" s="63" t="s">
        <v>2243</v>
      </c>
    </row>
    <row r="5523" spans="1:2" x14ac:dyDescent="0.25">
      <c r="A5523" s="62">
        <v>31301117</v>
      </c>
      <c r="B5523" s="63" t="s">
        <v>13823</v>
      </c>
    </row>
    <row r="5524" spans="1:2" x14ac:dyDescent="0.25">
      <c r="A5524" s="62">
        <v>31301118</v>
      </c>
      <c r="B5524" s="63" t="s">
        <v>4450</v>
      </c>
    </row>
    <row r="5525" spans="1:2" x14ac:dyDescent="0.25">
      <c r="A5525" s="62">
        <v>31301119</v>
      </c>
      <c r="B5525" s="63" t="s">
        <v>13303</v>
      </c>
    </row>
    <row r="5526" spans="1:2" x14ac:dyDescent="0.25">
      <c r="A5526" s="62">
        <v>31301201</v>
      </c>
      <c r="B5526" s="63" t="s">
        <v>15256</v>
      </c>
    </row>
    <row r="5527" spans="1:2" x14ac:dyDescent="0.25">
      <c r="A5527" s="62">
        <v>31301202</v>
      </c>
      <c r="B5527" s="63" t="s">
        <v>9018</v>
      </c>
    </row>
    <row r="5528" spans="1:2" x14ac:dyDescent="0.25">
      <c r="A5528" s="62">
        <v>31301203</v>
      </c>
      <c r="B5528" s="63" t="s">
        <v>7505</v>
      </c>
    </row>
    <row r="5529" spans="1:2" x14ac:dyDescent="0.25">
      <c r="A5529" s="62">
        <v>31301204</v>
      </c>
      <c r="B5529" s="63" t="s">
        <v>1679</v>
      </c>
    </row>
    <row r="5530" spans="1:2" x14ac:dyDescent="0.25">
      <c r="A5530" s="62">
        <v>31301205</v>
      </c>
      <c r="B5530" s="63" t="s">
        <v>13475</v>
      </c>
    </row>
    <row r="5531" spans="1:2" x14ac:dyDescent="0.25">
      <c r="A5531" s="62">
        <v>31301206</v>
      </c>
      <c r="B5531" s="63" t="s">
        <v>4847</v>
      </c>
    </row>
    <row r="5532" spans="1:2" x14ac:dyDescent="0.25">
      <c r="A5532" s="62">
        <v>31301207</v>
      </c>
      <c r="B5532" s="63" t="s">
        <v>262</v>
      </c>
    </row>
    <row r="5533" spans="1:2" x14ac:dyDescent="0.25">
      <c r="A5533" s="62">
        <v>31301208</v>
      </c>
      <c r="B5533" s="63" t="s">
        <v>1565</v>
      </c>
    </row>
    <row r="5534" spans="1:2" x14ac:dyDescent="0.25">
      <c r="A5534" s="62">
        <v>31301209</v>
      </c>
      <c r="B5534" s="63" t="s">
        <v>18818</v>
      </c>
    </row>
    <row r="5535" spans="1:2" x14ac:dyDescent="0.25">
      <c r="A5535" s="62">
        <v>31301210</v>
      </c>
      <c r="B5535" s="63" t="s">
        <v>4041</v>
      </c>
    </row>
    <row r="5536" spans="1:2" x14ac:dyDescent="0.25">
      <c r="A5536" s="62">
        <v>31301211</v>
      </c>
      <c r="B5536" s="63" t="s">
        <v>11486</v>
      </c>
    </row>
    <row r="5537" spans="1:2" x14ac:dyDescent="0.25">
      <c r="A5537" s="62">
        <v>31301212</v>
      </c>
      <c r="B5537" s="63" t="s">
        <v>3411</v>
      </c>
    </row>
    <row r="5538" spans="1:2" x14ac:dyDescent="0.25">
      <c r="A5538" s="62">
        <v>31301213</v>
      </c>
      <c r="B5538" s="63" t="s">
        <v>2128</v>
      </c>
    </row>
    <row r="5539" spans="1:2" x14ac:dyDescent="0.25">
      <c r="A5539" s="62">
        <v>31301214</v>
      </c>
      <c r="B5539" s="63" t="s">
        <v>3841</v>
      </c>
    </row>
    <row r="5540" spans="1:2" x14ac:dyDescent="0.25">
      <c r="A5540" s="62">
        <v>31301215</v>
      </c>
      <c r="B5540" s="63" t="s">
        <v>4231</v>
      </c>
    </row>
    <row r="5541" spans="1:2" x14ac:dyDescent="0.25">
      <c r="A5541" s="62">
        <v>31301216</v>
      </c>
      <c r="B5541" s="63" t="s">
        <v>162</v>
      </c>
    </row>
    <row r="5542" spans="1:2" x14ac:dyDescent="0.25">
      <c r="A5542" s="62">
        <v>31301217</v>
      </c>
      <c r="B5542" s="63" t="s">
        <v>8701</v>
      </c>
    </row>
    <row r="5543" spans="1:2" x14ac:dyDescent="0.25">
      <c r="A5543" s="62">
        <v>31301218</v>
      </c>
      <c r="B5543" s="63" t="s">
        <v>2091</v>
      </c>
    </row>
    <row r="5544" spans="1:2" x14ac:dyDescent="0.25">
      <c r="A5544" s="62">
        <v>31301219</v>
      </c>
      <c r="B5544" s="63" t="s">
        <v>2056</v>
      </c>
    </row>
    <row r="5545" spans="1:2" x14ac:dyDescent="0.25">
      <c r="A5545" s="62">
        <v>31301301</v>
      </c>
      <c r="B5545" s="63" t="s">
        <v>1425</v>
      </c>
    </row>
    <row r="5546" spans="1:2" x14ac:dyDescent="0.25">
      <c r="A5546" s="62">
        <v>31301302</v>
      </c>
      <c r="B5546" s="63" t="s">
        <v>1887</v>
      </c>
    </row>
    <row r="5547" spans="1:2" x14ac:dyDescent="0.25">
      <c r="A5547" s="62">
        <v>31301303</v>
      </c>
      <c r="B5547" s="63" t="s">
        <v>10349</v>
      </c>
    </row>
    <row r="5548" spans="1:2" x14ac:dyDescent="0.25">
      <c r="A5548" s="62">
        <v>31301304</v>
      </c>
      <c r="B5548" s="63" t="s">
        <v>17221</v>
      </c>
    </row>
    <row r="5549" spans="1:2" x14ac:dyDescent="0.25">
      <c r="A5549" s="62">
        <v>31301305</v>
      </c>
      <c r="B5549" s="63" t="s">
        <v>1477</v>
      </c>
    </row>
    <row r="5550" spans="1:2" x14ac:dyDescent="0.25">
      <c r="A5550" s="62">
        <v>31301306</v>
      </c>
      <c r="B5550" s="63" t="s">
        <v>14601</v>
      </c>
    </row>
    <row r="5551" spans="1:2" x14ac:dyDescent="0.25">
      <c r="A5551" s="62">
        <v>31301307</v>
      </c>
      <c r="B5551" s="63" t="s">
        <v>9201</v>
      </c>
    </row>
    <row r="5552" spans="1:2" x14ac:dyDescent="0.25">
      <c r="A5552" s="62">
        <v>31301308</v>
      </c>
      <c r="B5552" s="63" t="s">
        <v>18789</v>
      </c>
    </row>
    <row r="5553" spans="1:2" x14ac:dyDescent="0.25">
      <c r="A5553" s="62">
        <v>31301309</v>
      </c>
      <c r="B5553" s="63" t="s">
        <v>10210</v>
      </c>
    </row>
    <row r="5554" spans="1:2" x14ac:dyDescent="0.25">
      <c r="A5554" s="62">
        <v>31301310</v>
      </c>
      <c r="B5554" s="63" t="s">
        <v>13956</v>
      </c>
    </row>
    <row r="5555" spans="1:2" x14ac:dyDescent="0.25">
      <c r="A5555" s="62">
        <v>31301311</v>
      </c>
      <c r="B5555" s="63" t="s">
        <v>17261</v>
      </c>
    </row>
    <row r="5556" spans="1:2" x14ac:dyDescent="0.25">
      <c r="A5556" s="62">
        <v>31301312</v>
      </c>
      <c r="B5556" s="63" t="s">
        <v>18717</v>
      </c>
    </row>
    <row r="5557" spans="1:2" x14ac:dyDescent="0.25">
      <c r="A5557" s="62">
        <v>31301313</v>
      </c>
      <c r="B5557" s="63" t="s">
        <v>10193</v>
      </c>
    </row>
    <row r="5558" spans="1:2" x14ac:dyDescent="0.25">
      <c r="A5558" s="62">
        <v>31301314</v>
      </c>
      <c r="B5558" s="63" t="s">
        <v>1834</v>
      </c>
    </row>
    <row r="5559" spans="1:2" x14ac:dyDescent="0.25">
      <c r="A5559" s="62">
        <v>31301315</v>
      </c>
      <c r="B5559" s="63" t="s">
        <v>11188</v>
      </c>
    </row>
    <row r="5560" spans="1:2" x14ac:dyDescent="0.25">
      <c r="A5560" s="62">
        <v>31301316</v>
      </c>
      <c r="B5560" s="63" t="s">
        <v>700</v>
      </c>
    </row>
    <row r="5561" spans="1:2" x14ac:dyDescent="0.25">
      <c r="A5561" s="62">
        <v>31301317</v>
      </c>
      <c r="B5561" s="63" t="s">
        <v>12839</v>
      </c>
    </row>
    <row r="5562" spans="1:2" x14ac:dyDescent="0.25">
      <c r="A5562" s="62">
        <v>31301318</v>
      </c>
      <c r="B5562" s="63" t="s">
        <v>17194</v>
      </c>
    </row>
    <row r="5563" spans="1:2" x14ac:dyDescent="0.25">
      <c r="A5563" s="62">
        <v>31301319</v>
      </c>
      <c r="B5563" s="63" t="s">
        <v>12044</v>
      </c>
    </row>
    <row r="5564" spans="1:2" x14ac:dyDescent="0.25">
      <c r="A5564" s="62">
        <v>31301401</v>
      </c>
      <c r="B5564" s="63" t="s">
        <v>8530</v>
      </c>
    </row>
    <row r="5565" spans="1:2" x14ac:dyDescent="0.25">
      <c r="A5565" s="62">
        <v>31301402</v>
      </c>
      <c r="B5565" s="63" t="s">
        <v>127</v>
      </c>
    </row>
    <row r="5566" spans="1:2" x14ac:dyDescent="0.25">
      <c r="A5566" s="62">
        <v>31301403</v>
      </c>
      <c r="B5566" s="63" t="s">
        <v>16271</v>
      </c>
    </row>
    <row r="5567" spans="1:2" x14ac:dyDescent="0.25">
      <c r="A5567" s="62">
        <v>31301404</v>
      </c>
      <c r="B5567" s="63" t="s">
        <v>8940</v>
      </c>
    </row>
    <row r="5568" spans="1:2" x14ac:dyDescent="0.25">
      <c r="A5568" s="62">
        <v>31301405</v>
      </c>
      <c r="B5568" s="63" t="s">
        <v>11454</v>
      </c>
    </row>
    <row r="5569" spans="1:2" x14ac:dyDescent="0.25">
      <c r="A5569" s="62">
        <v>31301406</v>
      </c>
      <c r="B5569" s="63" t="s">
        <v>12771</v>
      </c>
    </row>
    <row r="5570" spans="1:2" x14ac:dyDescent="0.25">
      <c r="A5570" s="62">
        <v>31301407</v>
      </c>
      <c r="B5570" s="63" t="s">
        <v>2824</v>
      </c>
    </row>
    <row r="5571" spans="1:2" x14ac:dyDescent="0.25">
      <c r="A5571" s="62">
        <v>31301408</v>
      </c>
      <c r="B5571" s="63" t="s">
        <v>4753</v>
      </c>
    </row>
    <row r="5572" spans="1:2" x14ac:dyDescent="0.25">
      <c r="A5572" s="62">
        <v>31301409</v>
      </c>
      <c r="B5572" s="63" t="s">
        <v>17251</v>
      </c>
    </row>
    <row r="5573" spans="1:2" x14ac:dyDescent="0.25">
      <c r="A5573" s="62">
        <v>31301410</v>
      </c>
      <c r="B5573" s="63" t="s">
        <v>11228</v>
      </c>
    </row>
    <row r="5574" spans="1:2" x14ac:dyDescent="0.25">
      <c r="A5574" s="62">
        <v>31301411</v>
      </c>
      <c r="B5574" s="63" t="s">
        <v>6997</v>
      </c>
    </row>
    <row r="5575" spans="1:2" x14ac:dyDescent="0.25">
      <c r="A5575" s="62">
        <v>31301412</v>
      </c>
      <c r="B5575" s="63" t="s">
        <v>13986</v>
      </c>
    </row>
    <row r="5576" spans="1:2" x14ac:dyDescent="0.25">
      <c r="A5576" s="62">
        <v>31301413</v>
      </c>
      <c r="B5576" s="63" t="s">
        <v>1140</v>
      </c>
    </row>
    <row r="5577" spans="1:2" x14ac:dyDescent="0.25">
      <c r="A5577" s="62">
        <v>31301414</v>
      </c>
      <c r="B5577" s="63" t="s">
        <v>18328</v>
      </c>
    </row>
    <row r="5578" spans="1:2" x14ac:dyDescent="0.25">
      <c r="A5578" s="62">
        <v>31301415</v>
      </c>
      <c r="B5578" s="63" t="s">
        <v>6837</v>
      </c>
    </row>
    <row r="5579" spans="1:2" x14ac:dyDescent="0.25">
      <c r="A5579" s="62">
        <v>31301416</v>
      </c>
      <c r="B5579" s="63" t="s">
        <v>18036</v>
      </c>
    </row>
    <row r="5580" spans="1:2" x14ac:dyDescent="0.25">
      <c r="A5580" s="62">
        <v>31301417</v>
      </c>
      <c r="B5580" s="63" t="s">
        <v>8617</v>
      </c>
    </row>
    <row r="5581" spans="1:2" x14ac:dyDescent="0.25">
      <c r="A5581" s="62">
        <v>31301418</v>
      </c>
      <c r="B5581" s="63" t="s">
        <v>2384</v>
      </c>
    </row>
    <row r="5582" spans="1:2" x14ac:dyDescent="0.25">
      <c r="A5582" s="62">
        <v>31301419</v>
      </c>
      <c r="B5582" s="63" t="s">
        <v>11020</v>
      </c>
    </row>
    <row r="5583" spans="1:2" x14ac:dyDescent="0.25">
      <c r="A5583" s="62">
        <v>31301501</v>
      </c>
      <c r="B5583" s="63" t="s">
        <v>14209</v>
      </c>
    </row>
    <row r="5584" spans="1:2" x14ac:dyDescent="0.25">
      <c r="A5584" s="62">
        <v>31301502</v>
      </c>
      <c r="B5584" s="63" t="s">
        <v>14198</v>
      </c>
    </row>
    <row r="5585" spans="1:2" x14ac:dyDescent="0.25">
      <c r="A5585" s="62">
        <v>31301503</v>
      </c>
      <c r="B5585" s="63" t="s">
        <v>12135</v>
      </c>
    </row>
    <row r="5586" spans="1:2" x14ac:dyDescent="0.25">
      <c r="A5586" s="62">
        <v>31301504</v>
      </c>
      <c r="B5586" s="63" t="s">
        <v>9909</v>
      </c>
    </row>
    <row r="5587" spans="1:2" x14ac:dyDescent="0.25">
      <c r="A5587" s="62">
        <v>31301505</v>
      </c>
      <c r="B5587" s="63" t="s">
        <v>4934</v>
      </c>
    </row>
    <row r="5588" spans="1:2" x14ac:dyDescent="0.25">
      <c r="A5588" s="62">
        <v>31301506</v>
      </c>
      <c r="B5588" s="63" t="s">
        <v>3457</v>
      </c>
    </row>
    <row r="5589" spans="1:2" x14ac:dyDescent="0.25">
      <c r="A5589" s="62">
        <v>31301507</v>
      </c>
      <c r="B5589" s="63" t="s">
        <v>13309</v>
      </c>
    </row>
    <row r="5590" spans="1:2" x14ac:dyDescent="0.25">
      <c r="A5590" s="62">
        <v>31301508</v>
      </c>
      <c r="B5590" s="63" t="s">
        <v>8788</v>
      </c>
    </row>
    <row r="5591" spans="1:2" x14ac:dyDescent="0.25">
      <c r="A5591" s="62">
        <v>31301509</v>
      </c>
      <c r="B5591" s="63" t="s">
        <v>4325</v>
      </c>
    </row>
    <row r="5592" spans="1:2" x14ac:dyDescent="0.25">
      <c r="A5592" s="62">
        <v>31301510</v>
      </c>
      <c r="B5592" s="63" t="s">
        <v>4460</v>
      </c>
    </row>
    <row r="5593" spans="1:2" x14ac:dyDescent="0.25">
      <c r="A5593" s="62">
        <v>31301511</v>
      </c>
      <c r="B5593" s="63" t="s">
        <v>6932</v>
      </c>
    </row>
    <row r="5594" spans="1:2" x14ac:dyDescent="0.25">
      <c r="A5594" s="62">
        <v>31301512</v>
      </c>
      <c r="B5594" s="63" t="s">
        <v>492</v>
      </c>
    </row>
    <row r="5595" spans="1:2" x14ac:dyDescent="0.25">
      <c r="A5595" s="62">
        <v>31301513</v>
      </c>
      <c r="B5595" s="63" t="s">
        <v>9623</v>
      </c>
    </row>
    <row r="5596" spans="1:2" x14ac:dyDescent="0.25">
      <c r="A5596" s="62">
        <v>31301514</v>
      </c>
      <c r="B5596" s="63" t="s">
        <v>3530</v>
      </c>
    </row>
    <row r="5597" spans="1:2" x14ac:dyDescent="0.25">
      <c r="A5597" s="62">
        <v>31301515</v>
      </c>
      <c r="B5597" s="63" t="s">
        <v>12965</v>
      </c>
    </row>
    <row r="5598" spans="1:2" x14ac:dyDescent="0.25">
      <c r="A5598" s="62">
        <v>31301516</v>
      </c>
      <c r="B5598" s="63" t="s">
        <v>15800</v>
      </c>
    </row>
    <row r="5599" spans="1:2" x14ac:dyDescent="0.25">
      <c r="A5599" s="62">
        <v>31301517</v>
      </c>
      <c r="B5599" s="63" t="s">
        <v>1838</v>
      </c>
    </row>
    <row r="5600" spans="1:2" x14ac:dyDescent="0.25">
      <c r="A5600" s="62">
        <v>31301518</v>
      </c>
      <c r="B5600" s="63" t="s">
        <v>15860</v>
      </c>
    </row>
    <row r="5601" spans="1:2" x14ac:dyDescent="0.25">
      <c r="A5601" s="62">
        <v>31301519</v>
      </c>
      <c r="B5601" s="63" t="s">
        <v>9145</v>
      </c>
    </row>
    <row r="5602" spans="1:2" x14ac:dyDescent="0.25">
      <c r="A5602" s="62">
        <v>31311101</v>
      </c>
      <c r="B5602" s="63" t="s">
        <v>239</v>
      </c>
    </row>
    <row r="5603" spans="1:2" x14ac:dyDescent="0.25">
      <c r="A5603" s="62">
        <v>31311102</v>
      </c>
      <c r="B5603" s="63" t="s">
        <v>15260</v>
      </c>
    </row>
    <row r="5604" spans="1:2" x14ac:dyDescent="0.25">
      <c r="A5604" s="62">
        <v>31311103</v>
      </c>
      <c r="B5604" s="63" t="s">
        <v>517</v>
      </c>
    </row>
    <row r="5605" spans="1:2" x14ac:dyDescent="0.25">
      <c r="A5605" s="62">
        <v>31311104</v>
      </c>
      <c r="B5605" s="63" t="s">
        <v>14722</v>
      </c>
    </row>
    <row r="5606" spans="1:2" x14ac:dyDescent="0.25">
      <c r="A5606" s="62">
        <v>31311105</v>
      </c>
      <c r="B5606" s="63" t="s">
        <v>12867</v>
      </c>
    </row>
    <row r="5607" spans="1:2" x14ac:dyDescent="0.25">
      <c r="A5607" s="62">
        <v>31311106</v>
      </c>
      <c r="B5607" s="63" t="s">
        <v>7794</v>
      </c>
    </row>
    <row r="5608" spans="1:2" x14ac:dyDescent="0.25">
      <c r="A5608" s="62">
        <v>31311109</v>
      </c>
      <c r="B5608" s="63" t="s">
        <v>9716</v>
      </c>
    </row>
    <row r="5609" spans="1:2" x14ac:dyDescent="0.25">
      <c r="A5609" s="62">
        <v>31311110</v>
      </c>
      <c r="B5609" s="63" t="s">
        <v>6848</v>
      </c>
    </row>
    <row r="5610" spans="1:2" x14ac:dyDescent="0.25">
      <c r="A5610" s="62">
        <v>31311111</v>
      </c>
      <c r="B5610" s="63" t="s">
        <v>14779</v>
      </c>
    </row>
    <row r="5611" spans="1:2" x14ac:dyDescent="0.25">
      <c r="A5611" s="62">
        <v>31311112</v>
      </c>
      <c r="B5611" s="63" t="s">
        <v>833</v>
      </c>
    </row>
    <row r="5612" spans="1:2" x14ac:dyDescent="0.25">
      <c r="A5612" s="62">
        <v>31311113</v>
      </c>
      <c r="B5612" s="63" t="s">
        <v>18189</v>
      </c>
    </row>
    <row r="5613" spans="1:2" x14ac:dyDescent="0.25">
      <c r="A5613" s="62">
        <v>31311201</v>
      </c>
      <c r="B5613" s="63" t="s">
        <v>7891</v>
      </c>
    </row>
    <row r="5614" spans="1:2" x14ac:dyDescent="0.25">
      <c r="A5614" s="62">
        <v>31311202</v>
      </c>
      <c r="B5614" s="63" t="s">
        <v>11247</v>
      </c>
    </row>
    <row r="5615" spans="1:2" x14ac:dyDescent="0.25">
      <c r="A5615" s="62">
        <v>31311203</v>
      </c>
      <c r="B5615" s="63" t="s">
        <v>11075</v>
      </c>
    </row>
    <row r="5616" spans="1:2" x14ac:dyDescent="0.25">
      <c r="A5616" s="62">
        <v>31311204</v>
      </c>
      <c r="B5616" s="63" t="s">
        <v>17065</v>
      </c>
    </row>
    <row r="5617" spans="1:2" x14ac:dyDescent="0.25">
      <c r="A5617" s="62">
        <v>31311205</v>
      </c>
      <c r="B5617" s="63" t="s">
        <v>15918</v>
      </c>
    </row>
    <row r="5618" spans="1:2" x14ac:dyDescent="0.25">
      <c r="A5618" s="62">
        <v>31311206</v>
      </c>
      <c r="B5618" s="63" t="s">
        <v>10095</v>
      </c>
    </row>
    <row r="5619" spans="1:2" x14ac:dyDescent="0.25">
      <c r="A5619" s="62">
        <v>31311209</v>
      </c>
      <c r="B5619" s="63" t="s">
        <v>9896</v>
      </c>
    </row>
    <row r="5620" spans="1:2" x14ac:dyDescent="0.25">
      <c r="A5620" s="62">
        <v>31311210</v>
      </c>
      <c r="B5620" s="63" t="s">
        <v>1993</v>
      </c>
    </row>
    <row r="5621" spans="1:2" x14ac:dyDescent="0.25">
      <c r="A5621" s="62">
        <v>31311211</v>
      </c>
      <c r="B5621" s="63" t="s">
        <v>12578</v>
      </c>
    </row>
    <row r="5622" spans="1:2" x14ac:dyDescent="0.25">
      <c r="A5622" s="62">
        <v>31311212</v>
      </c>
      <c r="B5622" s="63" t="s">
        <v>10833</v>
      </c>
    </row>
    <row r="5623" spans="1:2" x14ac:dyDescent="0.25">
      <c r="A5623" s="62">
        <v>31311213</v>
      </c>
      <c r="B5623" s="63" t="s">
        <v>6546</v>
      </c>
    </row>
    <row r="5624" spans="1:2" x14ac:dyDescent="0.25">
      <c r="A5624" s="62">
        <v>31311301</v>
      </c>
      <c r="B5624" s="63" t="s">
        <v>12042</v>
      </c>
    </row>
    <row r="5625" spans="1:2" x14ac:dyDescent="0.25">
      <c r="A5625" s="62">
        <v>31311302</v>
      </c>
      <c r="B5625" s="63" t="s">
        <v>17548</v>
      </c>
    </row>
    <row r="5626" spans="1:2" x14ac:dyDescent="0.25">
      <c r="A5626" s="62">
        <v>31311303</v>
      </c>
      <c r="B5626" s="63" t="s">
        <v>10283</v>
      </c>
    </row>
    <row r="5627" spans="1:2" x14ac:dyDescent="0.25">
      <c r="A5627" s="62">
        <v>31311304</v>
      </c>
      <c r="B5627" s="63" t="s">
        <v>1307</v>
      </c>
    </row>
    <row r="5628" spans="1:2" x14ac:dyDescent="0.25">
      <c r="A5628" s="62">
        <v>31311305</v>
      </c>
      <c r="B5628" s="63" t="s">
        <v>4660</v>
      </c>
    </row>
    <row r="5629" spans="1:2" x14ac:dyDescent="0.25">
      <c r="A5629" s="62">
        <v>31311306</v>
      </c>
      <c r="B5629" s="63" t="s">
        <v>631</v>
      </c>
    </row>
    <row r="5630" spans="1:2" x14ac:dyDescent="0.25">
      <c r="A5630" s="62">
        <v>31311309</v>
      </c>
      <c r="B5630" s="63" t="s">
        <v>3151</v>
      </c>
    </row>
    <row r="5631" spans="1:2" x14ac:dyDescent="0.25">
      <c r="A5631" s="62">
        <v>31311310</v>
      </c>
      <c r="B5631" s="63" t="s">
        <v>14959</v>
      </c>
    </row>
    <row r="5632" spans="1:2" x14ac:dyDescent="0.25">
      <c r="A5632" s="62">
        <v>31311311</v>
      </c>
      <c r="B5632" s="63" t="s">
        <v>12597</v>
      </c>
    </row>
    <row r="5633" spans="1:2" x14ac:dyDescent="0.25">
      <c r="A5633" s="62">
        <v>31311312</v>
      </c>
      <c r="B5633" s="63" t="s">
        <v>6437</v>
      </c>
    </row>
    <row r="5634" spans="1:2" x14ac:dyDescent="0.25">
      <c r="A5634" s="62">
        <v>31311313</v>
      </c>
      <c r="B5634" s="63" t="s">
        <v>16396</v>
      </c>
    </row>
    <row r="5635" spans="1:2" x14ac:dyDescent="0.25">
      <c r="A5635" s="62">
        <v>31311401</v>
      </c>
      <c r="B5635" s="63" t="s">
        <v>717</v>
      </c>
    </row>
    <row r="5636" spans="1:2" x14ac:dyDescent="0.25">
      <c r="A5636" s="62">
        <v>31311402</v>
      </c>
      <c r="B5636" s="63" t="s">
        <v>9812</v>
      </c>
    </row>
    <row r="5637" spans="1:2" x14ac:dyDescent="0.25">
      <c r="A5637" s="62">
        <v>31311403</v>
      </c>
      <c r="B5637" s="63" t="s">
        <v>9928</v>
      </c>
    </row>
    <row r="5638" spans="1:2" x14ac:dyDescent="0.25">
      <c r="A5638" s="62">
        <v>31311404</v>
      </c>
      <c r="B5638" s="63" t="s">
        <v>12693</v>
      </c>
    </row>
    <row r="5639" spans="1:2" x14ac:dyDescent="0.25">
      <c r="A5639" s="62">
        <v>31311405</v>
      </c>
      <c r="B5639" s="63" t="s">
        <v>12741</v>
      </c>
    </row>
    <row r="5640" spans="1:2" x14ac:dyDescent="0.25">
      <c r="A5640" s="62">
        <v>31311406</v>
      </c>
      <c r="B5640" s="63" t="s">
        <v>16128</v>
      </c>
    </row>
    <row r="5641" spans="1:2" x14ac:dyDescent="0.25">
      <c r="A5641" s="62">
        <v>31311409</v>
      </c>
      <c r="B5641" s="63" t="s">
        <v>3784</v>
      </c>
    </row>
    <row r="5642" spans="1:2" x14ac:dyDescent="0.25">
      <c r="A5642" s="62">
        <v>31311410</v>
      </c>
      <c r="B5642" s="63" t="s">
        <v>12934</v>
      </c>
    </row>
    <row r="5643" spans="1:2" x14ac:dyDescent="0.25">
      <c r="A5643" s="62">
        <v>31311411</v>
      </c>
      <c r="B5643" s="63" t="s">
        <v>4340</v>
      </c>
    </row>
    <row r="5644" spans="1:2" x14ac:dyDescent="0.25">
      <c r="A5644" s="62">
        <v>31311412</v>
      </c>
      <c r="B5644" s="63" t="s">
        <v>9729</v>
      </c>
    </row>
    <row r="5645" spans="1:2" x14ac:dyDescent="0.25">
      <c r="A5645" s="62">
        <v>31311413</v>
      </c>
      <c r="B5645" s="63" t="s">
        <v>17916</v>
      </c>
    </row>
    <row r="5646" spans="1:2" x14ac:dyDescent="0.25">
      <c r="A5646" s="62">
        <v>31311501</v>
      </c>
      <c r="B5646" s="63" t="s">
        <v>11583</v>
      </c>
    </row>
    <row r="5647" spans="1:2" x14ac:dyDescent="0.25">
      <c r="A5647" s="62">
        <v>31311502</v>
      </c>
      <c r="B5647" s="63" t="s">
        <v>9545</v>
      </c>
    </row>
    <row r="5648" spans="1:2" x14ac:dyDescent="0.25">
      <c r="A5648" s="62">
        <v>31311503</v>
      </c>
      <c r="B5648" s="63" t="s">
        <v>1444</v>
      </c>
    </row>
    <row r="5649" spans="1:2" x14ac:dyDescent="0.25">
      <c r="A5649" s="62">
        <v>31311504</v>
      </c>
      <c r="B5649" s="63" t="s">
        <v>5882</v>
      </c>
    </row>
    <row r="5650" spans="1:2" x14ac:dyDescent="0.25">
      <c r="A5650" s="62">
        <v>31311505</v>
      </c>
      <c r="B5650" s="63" t="s">
        <v>16660</v>
      </c>
    </row>
    <row r="5651" spans="1:2" x14ac:dyDescent="0.25">
      <c r="A5651" s="62">
        <v>31311506</v>
      </c>
      <c r="B5651" s="63" t="s">
        <v>12438</v>
      </c>
    </row>
    <row r="5652" spans="1:2" x14ac:dyDescent="0.25">
      <c r="A5652" s="62">
        <v>31311509</v>
      </c>
      <c r="B5652" s="63" t="s">
        <v>6584</v>
      </c>
    </row>
    <row r="5653" spans="1:2" x14ac:dyDescent="0.25">
      <c r="A5653" s="62">
        <v>31311510</v>
      </c>
      <c r="B5653" s="63" t="s">
        <v>16990</v>
      </c>
    </row>
    <row r="5654" spans="1:2" x14ac:dyDescent="0.25">
      <c r="A5654" s="62">
        <v>31311511</v>
      </c>
      <c r="B5654" s="63" t="s">
        <v>17258</v>
      </c>
    </row>
    <row r="5655" spans="1:2" x14ac:dyDescent="0.25">
      <c r="A5655" s="62">
        <v>31311512</v>
      </c>
      <c r="B5655" s="63" t="s">
        <v>10930</v>
      </c>
    </row>
    <row r="5656" spans="1:2" x14ac:dyDescent="0.25">
      <c r="A5656" s="62">
        <v>31311513</v>
      </c>
      <c r="B5656" s="63" t="s">
        <v>4981</v>
      </c>
    </row>
    <row r="5657" spans="1:2" x14ac:dyDescent="0.25">
      <c r="A5657" s="62">
        <v>31311601</v>
      </c>
      <c r="B5657" s="63" t="s">
        <v>13501</v>
      </c>
    </row>
    <row r="5658" spans="1:2" x14ac:dyDescent="0.25">
      <c r="A5658" s="62">
        <v>31311602</v>
      </c>
      <c r="B5658" s="63" t="s">
        <v>8859</v>
      </c>
    </row>
    <row r="5659" spans="1:2" x14ac:dyDescent="0.25">
      <c r="A5659" s="62">
        <v>31311603</v>
      </c>
      <c r="B5659" s="63" t="s">
        <v>13239</v>
      </c>
    </row>
    <row r="5660" spans="1:2" x14ac:dyDescent="0.25">
      <c r="A5660" s="62">
        <v>31311604</v>
      </c>
      <c r="B5660" s="63" t="s">
        <v>2472</v>
      </c>
    </row>
    <row r="5661" spans="1:2" x14ac:dyDescent="0.25">
      <c r="A5661" s="62">
        <v>31311605</v>
      </c>
      <c r="B5661" s="63" t="s">
        <v>13798</v>
      </c>
    </row>
    <row r="5662" spans="1:2" x14ac:dyDescent="0.25">
      <c r="A5662" s="62">
        <v>31311606</v>
      </c>
      <c r="B5662" s="63" t="s">
        <v>15732</v>
      </c>
    </row>
    <row r="5663" spans="1:2" x14ac:dyDescent="0.25">
      <c r="A5663" s="62">
        <v>31311609</v>
      </c>
      <c r="B5663" s="63" t="s">
        <v>7368</v>
      </c>
    </row>
    <row r="5664" spans="1:2" x14ac:dyDescent="0.25">
      <c r="A5664" s="62">
        <v>31311610</v>
      </c>
      <c r="B5664" s="63" t="s">
        <v>15506</v>
      </c>
    </row>
    <row r="5665" spans="1:2" x14ac:dyDescent="0.25">
      <c r="A5665" s="62">
        <v>31311611</v>
      </c>
      <c r="B5665" s="63" t="s">
        <v>10077</v>
      </c>
    </row>
    <row r="5666" spans="1:2" x14ac:dyDescent="0.25">
      <c r="A5666" s="62">
        <v>31311612</v>
      </c>
      <c r="B5666" s="63" t="s">
        <v>15581</v>
      </c>
    </row>
    <row r="5667" spans="1:2" x14ac:dyDescent="0.25">
      <c r="A5667" s="62">
        <v>31311613</v>
      </c>
      <c r="B5667" s="63" t="s">
        <v>11655</v>
      </c>
    </row>
    <row r="5668" spans="1:2" x14ac:dyDescent="0.25">
      <c r="A5668" s="62">
        <v>31311701</v>
      </c>
      <c r="B5668" s="63" t="s">
        <v>12575</v>
      </c>
    </row>
    <row r="5669" spans="1:2" x14ac:dyDescent="0.25">
      <c r="A5669" s="62">
        <v>31311702</v>
      </c>
      <c r="B5669" s="63" t="s">
        <v>15348</v>
      </c>
    </row>
    <row r="5670" spans="1:2" x14ac:dyDescent="0.25">
      <c r="A5670" s="62">
        <v>31311703</v>
      </c>
      <c r="B5670" s="63" t="s">
        <v>9424</v>
      </c>
    </row>
    <row r="5671" spans="1:2" x14ac:dyDescent="0.25">
      <c r="A5671" s="62">
        <v>31311704</v>
      </c>
      <c r="B5671" s="63" t="s">
        <v>6498</v>
      </c>
    </row>
    <row r="5672" spans="1:2" x14ac:dyDescent="0.25">
      <c r="A5672" s="62">
        <v>31311705</v>
      </c>
      <c r="B5672" s="63" t="s">
        <v>18060</v>
      </c>
    </row>
    <row r="5673" spans="1:2" x14ac:dyDescent="0.25">
      <c r="A5673" s="62">
        <v>31311706</v>
      </c>
      <c r="B5673" s="63" t="s">
        <v>5983</v>
      </c>
    </row>
    <row r="5674" spans="1:2" x14ac:dyDescent="0.25">
      <c r="A5674" s="62">
        <v>31311709</v>
      </c>
      <c r="B5674" s="63" t="s">
        <v>13576</v>
      </c>
    </row>
    <row r="5675" spans="1:2" x14ac:dyDescent="0.25">
      <c r="A5675" s="62">
        <v>31311710</v>
      </c>
      <c r="B5675" s="63" t="s">
        <v>6384</v>
      </c>
    </row>
    <row r="5676" spans="1:2" x14ac:dyDescent="0.25">
      <c r="A5676" s="62">
        <v>31311711</v>
      </c>
      <c r="B5676" s="63" t="s">
        <v>6100</v>
      </c>
    </row>
    <row r="5677" spans="1:2" x14ac:dyDescent="0.25">
      <c r="A5677" s="62">
        <v>31311712</v>
      </c>
      <c r="B5677" s="63" t="s">
        <v>5536</v>
      </c>
    </row>
    <row r="5678" spans="1:2" x14ac:dyDescent="0.25">
      <c r="A5678" s="62">
        <v>31311713</v>
      </c>
      <c r="B5678" s="63" t="s">
        <v>2673</v>
      </c>
    </row>
    <row r="5679" spans="1:2" x14ac:dyDescent="0.25">
      <c r="A5679" s="62">
        <v>31321101</v>
      </c>
      <c r="B5679" s="63" t="s">
        <v>9290</v>
      </c>
    </row>
    <row r="5680" spans="1:2" x14ac:dyDescent="0.25">
      <c r="A5680" s="62">
        <v>31321102</v>
      </c>
      <c r="B5680" s="63" t="s">
        <v>10180</v>
      </c>
    </row>
    <row r="5681" spans="1:2" x14ac:dyDescent="0.25">
      <c r="A5681" s="62">
        <v>31321103</v>
      </c>
      <c r="B5681" s="63" t="s">
        <v>7596</v>
      </c>
    </row>
    <row r="5682" spans="1:2" x14ac:dyDescent="0.25">
      <c r="A5682" s="62">
        <v>31321104</v>
      </c>
      <c r="B5682" s="63" t="s">
        <v>6813</v>
      </c>
    </row>
    <row r="5683" spans="1:2" x14ac:dyDescent="0.25">
      <c r="A5683" s="62">
        <v>31321105</v>
      </c>
      <c r="B5683" s="63" t="s">
        <v>14318</v>
      </c>
    </row>
    <row r="5684" spans="1:2" x14ac:dyDescent="0.25">
      <c r="A5684" s="62">
        <v>31321106</v>
      </c>
      <c r="B5684" s="63" t="s">
        <v>10959</v>
      </c>
    </row>
    <row r="5685" spans="1:2" x14ac:dyDescent="0.25">
      <c r="A5685" s="62">
        <v>31321109</v>
      </c>
      <c r="B5685" s="63" t="s">
        <v>18154</v>
      </c>
    </row>
    <row r="5686" spans="1:2" x14ac:dyDescent="0.25">
      <c r="A5686" s="62">
        <v>31321110</v>
      </c>
      <c r="B5686" s="63" t="s">
        <v>10978</v>
      </c>
    </row>
    <row r="5687" spans="1:2" x14ac:dyDescent="0.25">
      <c r="A5687" s="62">
        <v>31321111</v>
      </c>
      <c r="B5687" s="63" t="s">
        <v>10318</v>
      </c>
    </row>
    <row r="5688" spans="1:2" x14ac:dyDescent="0.25">
      <c r="A5688" s="62">
        <v>31321112</v>
      </c>
      <c r="B5688" s="63" t="s">
        <v>9532</v>
      </c>
    </row>
    <row r="5689" spans="1:2" x14ac:dyDescent="0.25">
      <c r="A5689" s="62">
        <v>31321113</v>
      </c>
      <c r="B5689" s="63" t="s">
        <v>13728</v>
      </c>
    </row>
    <row r="5690" spans="1:2" x14ac:dyDescent="0.25">
      <c r="A5690" s="62">
        <v>31321201</v>
      </c>
      <c r="B5690" s="63" t="s">
        <v>1880</v>
      </c>
    </row>
    <row r="5691" spans="1:2" x14ac:dyDescent="0.25">
      <c r="A5691" s="62">
        <v>31321202</v>
      </c>
      <c r="B5691" s="63" t="s">
        <v>4463</v>
      </c>
    </row>
    <row r="5692" spans="1:2" x14ac:dyDescent="0.25">
      <c r="A5692" s="62">
        <v>31321203</v>
      </c>
      <c r="B5692" s="63" t="s">
        <v>10118</v>
      </c>
    </row>
    <row r="5693" spans="1:2" x14ac:dyDescent="0.25">
      <c r="A5693" s="62">
        <v>31321204</v>
      </c>
      <c r="B5693" s="63" t="s">
        <v>5761</v>
      </c>
    </row>
    <row r="5694" spans="1:2" x14ac:dyDescent="0.25">
      <c r="A5694" s="62">
        <v>31321205</v>
      </c>
      <c r="B5694" s="63" t="s">
        <v>17272</v>
      </c>
    </row>
    <row r="5695" spans="1:2" x14ac:dyDescent="0.25">
      <c r="A5695" s="62">
        <v>31321206</v>
      </c>
      <c r="B5695" s="63" t="s">
        <v>17599</v>
      </c>
    </row>
    <row r="5696" spans="1:2" x14ac:dyDescent="0.25">
      <c r="A5696" s="62">
        <v>31321209</v>
      </c>
      <c r="B5696" s="63" t="s">
        <v>4429</v>
      </c>
    </row>
    <row r="5697" spans="1:2" x14ac:dyDescent="0.25">
      <c r="A5697" s="62">
        <v>31321210</v>
      </c>
      <c r="B5697" s="63" t="s">
        <v>15162</v>
      </c>
    </row>
    <row r="5698" spans="1:2" x14ac:dyDescent="0.25">
      <c r="A5698" s="62">
        <v>31321211</v>
      </c>
      <c r="B5698" s="63" t="s">
        <v>8269</v>
      </c>
    </row>
    <row r="5699" spans="1:2" x14ac:dyDescent="0.25">
      <c r="A5699" s="62">
        <v>31321212</v>
      </c>
      <c r="B5699" s="63" t="s">
        <v>7085</v>
      </c>
    </row>
    <row r="5700" spans="1:2" x14ac:dyDescent="0.25">
      <c r="A5700" s="62">
        <v>31321213</v>
      </c>
      <c r="B5700" s="63" t="s">
        <v>3685</v>
      </c>
    </row>
    <row r="5701" spans="1:2" x14ac:dyDescent="0.25">
      <c r="A5701" s="62">
        <v>31321301</v>
      </c>
      <c r="B5701" s="63" t="s">
        <v>3864</v>
      </c>
    </row>
    <row r="5702" spans="1:2" x14ac:dyDescent="0.25">
      <c r="A5702" s="62">
        <v>31321302</v>
      </c>
      <c r="B5702" s="63" t="s">
        <v>16129</v>
      </c>
    </row>
    <row r="5703" spans="1:2" x14ac:dyDescent="0.25">
      <c r="A5703" s="62">
        <v>31321303</v>
      </c>
      <c r="B5703" s="63" t="s">
        <v>2304</v>
      </c>
    </row>
    <row r="5704" spans="1:2" x14ac:dyDescent="0.25">
      <c r="A5704" s="62">
        <v>31321304</v>
      </c>
      <c r="B5704" s="63" t="s">
        <v>16261</v>
      </c>
    </row>
    <row r="5705" spans="1:2" x14ac:dyDescent="0.25">
      <c r="A5705" s="62">
        <v>31321305</v>
      </c>
      <c r="B5705" s="63" t="s">
        <v>5006</v>
      </c>
    </row>
    <row r="5706" spans="1:2" x14ac:dyDescent="0.25">
      <c r="A5706" s="62">
        <v>31321306</v>
      </c>
      <c r="B5706" s="63" t="s">
        <v>5048</v>
      </c>
    </row>
    <row r="5707" spans="1:2" x14ac:dyDescent="0.25">
      <c r="A5707" s="62">
        <v>31321309</v>
      </c>
      <c r="B5707" s="63" t="s">
        <v>17557</v>
      </c>
    </row>
    <row r="5708" spans="1:2" x14ac:dyDescent="0.25">
      <c r="A5708" s="62">
        <v>31321310</v>
      </c>
      <c r="B5708" s="63" t="s">
        <v>4546</v>
      </c>
    </row>
    <row r="5709" spans="1:2" x14ac:dyDescent="0.25">
      <c r="A5709" s="62">
        <v>31321311</v>
      </c>
      <c r="B5709" s="63" t="s">
        <v>12272</v>
      </c>
    </row>
    <row r="5710" spans="1:2" x14ac:dyDescent="0.25">
      <c r="A5710" s="62">
        <v>31321312</v>
      </c>
      <c r="B5710" s="63" t="s">
        <v>8282</v>
      </c>
    </row>
    <row r="5711" spans="1:2" x14ac:dyDescent="0.25">
      <c r="A5711" s="62">
        <v>31321313</v>
      </c>
      <c r="B5711" s="63" t="s">
        <v>7375</v>
      </c>
    </row>
    <row r="5712" spans="1:2" x14ac:dyDescent="0.25">
      <c r="A5712" s="62">
        <v>31321401</v>
      </c>
      <c r="B5712" s="63" t="s">
        <v>13248</v>
      </c>
    </row>
    <row r="5713" spans="1:2" x14ac:dyDescent="0.25">
      <c r="A5713" s="62">
        <v>31321402</v>
      </c>
      <c r="B5713" s="63" t="s">
        <v>2715</v>
      </c>
    </row>
    <row r="5714" spans="1:2" x14ac:dyDescent="0.25">
      <c r="A5714" s="62">
        <v>31321403</v>
      </c>
      <c r="B5714" s="63" t="s">
        <v>1863</v>
      </c>
    </row>
    <row r="5715" spans="1:2" x14ac:dyDescent="0.25">
      <c r="A5715" s="62">
        <v>31321404</v>
      </c>
      <c r="B5715" s="63" t="s">
        <v>10539</v>
      </c>
    </row>
    <row r="5716" spans="1:2" x14ac:dyDescent="0.25">
      <c r="A5716" s="62">
        <v>31321405</v>
      </c>
      <c r="B5716" s="63" t="s">
        <v>11046</v>
      </c>
    </row>
    <row r="5717" spans="1:2" x14ac:dyDescent="0.25">
      <c r="A5717" s="62">
        <v>31321406</v>
      </c>
      <c r="B5717" s="63" t="s">
        <v>12175</v>
      </c>
    </row>
    <row r="5718" spans="1:2" x14ac:dyDescent="0.25">
      <c r="A5718" s="62">
        <v>31321409</v>
      </c>
      <c r="B5718" s="63" t="s">
        <v>5013</v>
      </c>
    </row>
    <row r="5719" spans="1:2" x14ac:dyDescent="0.25">
      <c r="A5719" s="62">
        <v>31321410</v>
      </c>
      <c r="B5719" s="63" t="s">
        <v>8077</v>
      </c>
    </row>
    <row r="5720" spans="1:2" x14ac:dyDescent="0.25">
      <c r="A5720" s="62">
        <v>31321411</v>
      </c>
      <c r="B5720" s="63" t="s">
        <v>6530</v>
      </c>
    </row>
    <row r="5721" spans="1:2" x14ac:dyDescent="0.25">
      <c r="A5721" s="62">
        <v>31321412</v>
      </c>
      <c r="B5721" s="63" t="s">
        <v>12540</v>
      </c>
    </row>
    <row r="5722" spans="1:2" x14ac:dyDescent="0.25">
      <c r="A5722" s="62">
        <v>31321413</v>
      </c>
      <c r="B5722" s="63" t="s">
        <v>9294</v>
      </c>
    </row>
    <row r="5723" spans="1:2" x14ac:dyDescent="0.25">
      <c r="A5723" s="62">
        <v>31321501</v>
      </c>
      <c r="B5723" s="63" t="s">
        <v>2338</v>
      </c>
    </row>
    <row r="5724" spans="1:2" x14ac:dyDescent="0.25">
      <c r="A5724" s="62">
        <v>31321502</v>
      </c>
      <c r="B5724" s="63" t="s">
        <v>9730</v>
      </c>
    </row>
    <row r="5725" spans="1:2" x14ac:dyDescent="0.25">
      <c r="A5725" s="62">
        <v>31321503</v>
      </c>
      <c r="B5725" s="63" t="s">
        <v>2273</v>
      </c>
    </row>
    <row r="5726" spans="1:2" x14ac:dyDescent="0.25">
      <c r="A5726" s="62">
        <v>31321504</v>
      </c>
      <c r="B5726" s="63" t="s">
        <v>3904</v>
      </c>
    </row>
    <row r="5727" spans="1:2" x14ac:dyDescent="0.25">
      <c r="A5727" s="62">
        <v>31321505</v>
      </c>
      <c r="B5727" s="63" t="s">
        <v>8433</v>
      </c>
    </row>
    <row r="5728" spans="1:2" x14ac:dyDescent="0.25">
      <c r="A5728" s="62">
        <v>31321506</v>
      </c>
      <c r="B5728" s="63" t="s">
        <v>8569</v>
      </c>
    </row>
    <row r="5729" spans="1:2" x14ac:dyDescent="0.25">
      <c r="A5729" s="62">
        <v>31321509</v>
      </c>
      <c r="B5729" s="63" t="s">
        <v>17242</v>
      </c>
    </row>
    <row r="5730" spans="1:2" x14ac:dyDescent="0.25">
      <c r="A5730" s="62">
        <v>31321510</v>
      </c>
      <c r="B5730" s="63" t="s">
        <v>8597</v>
      </c>
    </row>
    <row r="5731" spans="1:2" x14ac:dyDescent="0.25">
      <c r="A5731" s="62">
        <v>31321511</v>
      </c>
      <c r="B5731" s="63" t="s">
        <v>625</v>
      </c>
    </row>
    <row r="5732" spans="1:2" x14ac:dyDescent="0.25">
      <c r="A5732" s="62">
        <v>31321512</v>
      </c>
      <c r="B5732" s="63" t="s">
        <v>16656</v>
      </c>
    </row>
    <row r="5733" spans="1:2" x14ac:dyDescent="0.25">
      <c r="A5733" s="62">
        <v>31321513</v>
      </c>
      <c r="B5733" s="63" t="s">
        <v>9948</v>
      </c>
    </row>
    <row r="5734" spans="1:2" x14ac:dyDescent="0.25">
      <c r="A5734" s="62">
        <v>31321601</v>
      </c>
      <c r="B5734" s="63" t="s">
        <v>5221</v>
      </c>
    </row>
    <row r="5735" spans="1:2" x14ac:dyDescent="0.25">
      <c r="A5735" s="62">
        <v>31321602</v>
      </c>
      <c r="B5735" s="63" t="s">
        <v>4051</v>
      </c>
    </row>
    <row r="5736" spans="1:2" x14ac:dyDescent="0.25">
      <c r="A5736" s="62">
        <v>31321603</v>
      </c>
      <c r="B5736" s="63" t="s">
        <v>16115</v>
      </c>
    </row>
    <row r="5737" spans="1:2" x14ac:dyDescent="0.25">
      <c r="A5737" s="62">
        <v>31321604</v>
      </c>
      <c r="B5737" s="63" t="s">
        <v>17693</v>
      </c>
    </row>
    <row r="5738" spans="1:2" x14ac:dyDescent="0.25">
      <c r="A5738" s="62">
        <v>31321605</v>
      </c>
      <c r="B5738" s="63" t="s">
        <v>8748</v>
      </c>
    </row>
    <row r="5739" spans="1:2" x14ac:dyDescent="0.25">
      <c r="A5739" s="62">
        <v>31321606</v>
      </c>
      <c r="B5739" s="63" t="s">
        <v>18195</v>
      </c>
    </row>
    <row r="5740" spans="1:2" x14ac:dyDescent="0.25">
      <c r="A5740" s="62">
        <v>31321609</v>
      </c>
      <c r="B5740" s="63" t="s">
        <v>1890</v>
      </c>
    </row>
    <row r="5741" spans="1:2" x14ac:dyDescent="0.25">
      <c r="A5741" s="62">
        <v>31321610</v>
      </c>
      <c r="B5741" s="63" t="s">
        <v>12419</v>
      </c>
    </row>
    <row r="5742" spans="1:2" x14ac:dyDescent="0.25">
      <c r="A5742" s="62">
        <v>31321611</v>
      </c>
      <c r="B5742" s="63" t="s">
        <v>4183</v>
      </c>
    </row>
    <row r="5743" spans="1:2" x14ac:dyDescent="0.25">
      <c r="A5743" s="62">
        <v>31321612</v>
      </c>
      <c r="B5743" s="63" t="s">
        <v>14776</v>
      </c>
    </row>
    <row r="5744" spans="1:2" x14ac:dyDescent="0.25">
      <c r="A5744" s="62">
        <v>31321613</v>
      </c>
      <c r="B5744" s="63" t="s">
        <v>10538</v>
      </c>
    </row>
    <row r="5745" spans="1:2" x14ac:dyDescent="0.25">
      <c r="A5745" s="62">
        <v>31321701</v>
      </c>
      <c r="B5745" s="63" t="s">
        <v>8100</v>
      </c>
    </row>
    <row r="5746" spans="1:2" x14ac:dyDescent="0.25">
      <c r="A5746" s="62">
        <v>31321702</v>
      </c>
      <c r="B5746" s="63" t="s">
        <v>17649</v>
      </c>
    </row>
    <row r="5747" spans="1:2" x14ac:dyDescent="0.25">
      <c r="A5747" s="62">
        <v>31321703</v>
      </c>
      <c r="B5747" s="63" t="s">
        <v>5587</v>
      </c>
    </row>
    <row r="5748" spans="1:2" x14ac:dyDescent="0.25">
      <c r="A5748" s="62">
        <v>31321704</v>
      </c>
      <c r="B5748" s="63" t="s">
        <v>11440</v>
      </c>
    </row>
    <row r="5749" spans="1:2" x14ac:dyDescent="0.25">
      <c r="A5749" s="62">
        <v>31321705</v>
      </c>
      <c r="B5749" s="63" t="s">
        <v>12177</v>
      </c>
    </row>
    <row r="5750" spans="1:2" x14ac:dyDescent="0.25">
      <c r="A5750" s="62">
        <v>31321706</v>
      </c>
      <c r="B5750" s="63" t="s">
        <v>12855</v>
      </c>
    </row>
    <row r="5751" spans="1:2" x14ac:dyDescent="0.25">
      <c r="A5751" s="62">
        <v>31321709</v>
      </c>
      <c r="B5751" s="63" t="s">
        <v>6903</v>
      </c>
    </row>
    <row r="5752" spans="1:2" x14ac:dyDescent="0.25">
      <c r="A5752" s="62">
        <v>31321710</v>
      </c>
      <c r="B5752" s="63" t="s">
        <v>7781</v>
      </c>
    </row>
    <row r="5753" spans="1:2" x14ac:dyDescent="0.25">
      <c r="A5753" s="62">
        <v>31321711</v>
      </c>
      <c r="B5753" s="63" t="s">
        <v>18759</v>
      </c>
    </row>
    <row r="5754" spans="1:2" x14ac:dyDescent="0.25">
      <c r="A5754" s="62">
        <v>31321712</v>
      </c>
      <c r="B5754" s="63" t="s">
        <v>1702</v>
      </c>
    </row>
    <row r="5755" spans="1:2" x14ac:dyDescent="0.25">
      <c r="A5755" s="62">
        <v>31321713</v>
      </c>
      <c r="B5755" s="63" t="s">
        <v>7254</v>
      </c>
    </row>
    <row r="5756" spans="1:2" x14ac:dyDescent="0.25">
      <c r="A5756" s="62">
        <v>31331101</v>
      </c>
      <c r="B5756" s="63" t="s">
        <v>2117</v>
      </c>
    </row>
    <row r="5757" spans="1:2" x14ac:dyDescent="0.25">
      <c r="A5757" s="62">
        <v>31331102</v>
      </c>
      <c r="B5757" s="63" t="s">
        <v>6133</v>
      </c>
    </row>
    <row r="5758" spans="1:2" x14ac:dyDescent="0.25">
      <c r="A5758" s="62">
        <v>31331103</v>
      </c>
      <c r="B5758" s="63" t="s">
        <v>13750</v>
      </c>
    </row>
    <row r="5759" spans="1:2" x14ac:dyDescent="0.25">
      <c r="A5759" s="62">
        <v>31331104</v>
      </c>
      <c r="B5759" s="63" t="s">
        <v>13863</v>
      </c>
    </row>
    <row r="5760" spans="1:2" x14ac:dyDescent="0.25">
      <c r="A5760" s="62">
        <v>31331105</v>
      </c>
      <c r="B5760" s="63" t="s">
        <v>11890</v>
      </c>
    </row>
    <row r="5761" spans="1:2" x14ac:dyDescent="0.25">
      <c r="A5761" s="62">
        <v>31331106</v>
      </c>
      <c r="B5761" s="63" t="s">
        <v>4153</v>
      </c>
    </row>
    <row r="5762" spans="1:2" x14ac:dyDescent="0.25">
      <c r="A5762" s="62">
        <v>31331109</v>
      </c>
      <c r="B5762" s="63" t="s">
        <v>8877</v>
      </c>
    </row>
    <row r="5763" spans="1:2" x14ac:dyDescent="0.25">
      <c r="A5763" s="62">
        <v>31331110</v>
      </c>
      <c r="B5763" s="63" t="s">
        <v>14719</v>
      </c>
    </row>
    <row r="5764" spans="1:2" x14ac:dyDescent="0.25">
      <c r="A5764" s="62">
        <v>31331111</v>
      </c>
      <c r="B5764" s="63" t="s">
        <v>2858</v>
      </c>
    </row>
    <row r="5765" spans="1:2" x14ac:dyDescent="0.25">
      <c r="A5765" s="62">
        <v>31331112</v>
      </c>
      <c r="B5765" s="63" t="s">
        <v>7527</v>
      </c>
    </row>
    <row r="5766" spans="1:2" x14ac:dyDescent="0.25">
      <c r="A5766" s="62">
        <v>31331113</v>
      </c>
      <c r="B5766" s="63" t="s">
        <v>4255</v>
      </c>
    </row>
    <row r="5767" spans="1:2" x14ac:dyDescent="0.25">
      <c r="A5767" s="62">
        <v>31331201</v>
      </c>
      <c r="B5767" s="63" t="s">
        <v>9368</v>
      </c>
    </row>
    <row r="5768" spans="1:2" x14ac:dyDescent="0.25">
      <c r="A5768" s="62">
        <v>31331202</v>
      </c>
      <c r="B5768" s="63" t="s">
        <v>9120</v>
      </c>
    </row>
    <row r="5769" spans="1:2" x14ac:dyDescent="0.25">
      <c r="A5769" s="62">
        <v>31331203</v>
      </c>
      <c r="B5769" s="63" t="s">
        <v>10091</v>
      </c>
    </row>
    <row r="5770" spans="1:2" x14ac:dyDescent="0.25">
      <c r="A5770" s="62">
        <v>31331204</v>
      </c>
      <c r="B5770" s="63" t="s">
        <v>4404</v>
      </c>
    </row>
    <row r="5771" spans="1:2" x14ac:dyDescent="0.25">
      <c r="A5771" s="62">
        <v>31331205</v>
      </c>
      <c r="B5771" s="63" t="s">
        <v>12259</v>
      </c>
    </row>
    <row r="5772" spans="1:2" x14ac:dyDescent="0.25">
      <c r="A5772" s="62">
        <v>31331206</v>
      </c>
      <c r="B5772" s="63" t="s">
        <v>10872</v>
      </c>
    </row>
    <row r="5773" spans="1:2" x14ac:dyDescent="0.25">
      <c r="A5773" s="62">
        <v>31331209</v>
      </c>
      <c r="B5773" s="63" t="s">
        <v>11786</v>
      </c>
    </row>
    <row r="5774" spans="1:2" x14ac:dyDescent="0.25">
      <c r="A5774" s="62">
        <v>31331210</v>
      </c>
      <c r="B5774" s="63" t="s">
        <v>15611</v>
      </c>
    </row>
    <row r="5775" spans="1:2" x14ac:dyDescent="0.25">
      <c r="A5775" s="62">
        <v>31331211</v>
      </c>
      <c r="B5775" s="63" t="s">
        <v>17230</v>
      </c>
    </row>
    <row r="5776" spans="1:2" x14ac:dyDescent="0.25">
      <c r="A5776" s="62">
        <v>31331212</v>
      </c>
      <c r="B5776" s="63" t="s">
        <v>16517</v>
      </c>
    </row>
    <row r="5777" spans="1:2" x14ac:dyDescent="0.25">
      <c r="A5777" s="62">
        <v>31331213</v>
      </c>
      <c r="B5777" s="63" t="s">
        <v>497</v>
      </c>
    </row>
    <row r="5778" spans="1:2" x14ac:dyDescent="0.25">
      <c r="A5778" s="62">
        <v>31331301</v>
      </c>
      <c r="B5778" s="63" t="s">
        <v>15196</v>
      </c>
    </row>
    <row r="5779" spans="1:2" x14ac:dyDescent="0.25">
      <c r="A5779" s="62">
        <v>31331302</v>
      </c>
      <c r="B5779" s="63" t="s">
        <v>10447</v>
      </c>
    </row>
    <row r="5780" spans="1:2" x14ac:dyDescent="0.25">
      <c r="A5780" s="62">
        <v>31331303</v>
      </c>
      <c r="B5780" s="63" t="s">
        <v>14883</v>
      </c>
    </row>
    <row r="5781" spans="1:2" x14ac:dyDescent="0.25">
      <c r="A5781" s="62">
        <v>31331304</v>
      </c>
      <c r="B5781" s="63" t="s">
        <v>11800</v>
      </c>
    </row>
    <row r="5782" spans="1:2" x14ac:dyDescent="0.25">
      <c r="A5782" s="62">
        <v>31331305</v>
      </c>
      <c r="B5782" s="63" t="s">
        <v>2642</v>
      </c>
    </row>
    <row r="5783" spans="1:2" x14ac:dyDescent="0.25">
      <c r="A5783" s="62">
        <v>31331306</v>
      </c>
      <c r="B5783" s="63" t="s">
        <v>17794</v>
      </c>
    </row>
    <row r="5784" spans="1:2" x14ac:dyDescent="0.25">
      <c r="A5784" s="62">
        <v>31331309</v>
      </c>
      <c r="B5784" s="63" t="s">
        <v>1165</v>
      </c>
    </row>
    <row r="5785" spans="1:2" x14ac:dyDescent="0.25">
      <c r="A5785" s="62">
        <v>31331310</v>
      </c>
      <c r="B5785" s="63" t="s">
        <v>18680</v>
      </c>
    </row>
    <row r="5786" spans="1:2" x14ac:dyDescent="0.25">
      <c r="A5786" s="62">
        <v>31331311</v>
      </c>
      <c r="B5786" s="63" t="s">
        <v>13217</v>
      </c>
    </row>
    <row r="5787" spans="1:2" x14ac:dyDescent="0.25">
      <c r="A5787" s="62">
        <v>31331312</v>
      </c>
      <c r="B5787" s="63" t="s">
        <v>2428</v>
      </c>
    </row>
    <row r="5788" spans="1:2" x14ac:dyDescent="0.25">
      <c r="A5788" s="62">
        <v>31331313</v>
      </c>
      <c r="B5788" s="63" t="s">
        <v>18801</v>
      </c>
    </row>
    <row r="5789" spans="1:2" x14ac:dyDescent="0.25">
      <c r="A5789" s="62">
        <v>31331401</v>
      </c>
      <c r="B5789" s="63" t="s">
        <v>12362</v>
      </c>
    </row>
    <row r="5790" spans="1:2" x14ac:dyDescent="0.25">
      <c r="A5790" s="62">
        <v>31331402</v>
      </c>
      <c r="B5790" s="63" t="s">
        <v>11329</v>
      </c>
    </row>
    <row r="5791" spans="1:2" x14ac:dyDescent="0.25">
      <c r="A5791" s="62">
        <v>31331403</v>
      </c>
      <c r="B5791" s="63" t="s">
        <v>11355</v>
      </c>
    </row>
    <row r="5792" spans="1:2" x14ac:dyDescent="0.25">
      <c r="A5792" s="62">
        <v>31331404</v>
      </c>
      <c r="B5792" s="63" t="s">
        <v>18811</v>
      </c>
    </row>
    <row r="5793" spans="1:2" x14ac:dyDescent="0.25">
      <c r="A5793" s="62">
        <v>31331405</v>
      </c>
      <c r="B5793" s="63" t="s">
        <v>2709</v>
      </c>
    </row>
    <row r="5794" spans="1:2" x14ac:dyDescent="0.25">
      <c r="A5794" s="62">
        <v>31331406</v>
      </c>
      <c r="B5794" s="63" t="s">
        <v>9854</v>
      </c>
    </row>
    <row r="5795" spans="1:2" x14ac:dyDescent="0.25">
      <c r="A5795" s="62">
        <v>31331409</v>
      </c>
      <c r="B5795" s="63" t="s">
        <v>12238</v>
      </c>
    </row>
    <row r="5796" spans="1:2" x14ac:dyDescent="0.25">
      <c r="A5796" s="62">
        <v>31331410</v>
      </c>
      <c r="B5796" s="63" t="s">
        <v>6921</v>
      </c>
    </row>
    <row r="5797" spans="1:2" x14ac:dyDescent="0.25">
      <c r="A5797" s="62">
        <v>31331411</v>
      </c>
      <c r="B5797" s="63" t="s">
        <v>15934</v>
      </c>
    </row>
    <row r="5798" spans="1:2" x14ac:dyDescent="0.25">
      <c r="A5798" s="62">
        <v>31331412</v>
      </c>
      <c r="B5798" s="63" t="s">
        <v>11516</v>
      </c>
    </row>
    <row r="5799" spans="1:2" x14ac:dyDescent="0.25">
      <c r="A5799" s="62">
        <v>31331413</v>
      </c>
      <c r="B5799" s="63" t="s">
        <v>3672</v>
      </c>
    </row>
    <row r="5800" spans="1:2" x14ac:dyDescent="0.25">
      <c r="A5800" s="62">
        <v>31331501</v>
      </c>
      <c r="B5800" s="63" t="s">
        <v>1776</v>
      </c>
    </row>
    <row r="5801" spans="1:2" x14ac:dyDescent="0.25">
      <c r="A5801" s="62">
        <v>31331502</v>
      </c>
      <c r="B5801" s="63" t="s">
        <v>14058</v>
      </c>
    </row>
    <row r="5802" spans="1:2" x14ac:dyDescent="0.25">
      <c r="A5802" s="62">
        <v>31331503</v>
      </c>
      <c r="B5802" s="63" t="s">
        <v>7731</v>
      </c>
    </row>
    <row r="5803" spans="1:2" x14ac:dyDescent="0.25">
      <c r="A5803" s="62">
        <v>31331504</v>
      </c>
      <c r="B5803" s="63" t="s">
        <v>17607</v>
      </c>
    </row>
    <row r="5804" spans="1:2" x14ac:dyDescent="0.25">
      <c r="A5804" s="62">
        <v>31331505</v>
      </c>
      <c r="B5804" s="63" t="s">
        <v>7828</v>
      </c>
    </row>
    <row r="5805" spans="1:2" x14ac:dyDescent="0.25">
      <c r="A5805" s="62">
        <v>31331506</v>
      </c>
      <c r="B5805" s="63" t="s">
        <v>6874</v>
      </c>
    </row>
    <row r="5806" spans="1:2" x14ac:dyDescent="0.25">
      <c r="A5806" s="62">
        <v>31331509</v>
      </c>
      <c r="B5806" s="63" t="s">
        <v>3604</v>
      </c>
    </row>
    <row r="5807" spans="1:2" x14ac:dyDescent="0.25">
      <c r="A5807" s="62">
        <v>31331510</v>
      </c>
      <c r="B5807" s="63" t="s">
        <v>4483</v>
      </c>
    </row>
    <row r="5808" spans="1:2" x14ac:dyDescent="0.25">
      <c r="A5808" s="62">
        <v>31331511</v>
      </c>
      <c r="B5808" s="63" t="s">
        <v>15160</v>
      </c>
    </row>
    <row r="5809" spans="1:2" x14ac:dyDescent="0.25">
      <c r="A5809" s="62">
        <v>31331512</v>
      </c>
      <c r="B5809" s="63" t="s">
        <v>17323</v>
      </c>
    </row>
    <row r="5810" spans="1:2" x14ac:dyDescent="0.25">
      <c r="A5810" s="62">
        <v>31331513</v>
      </c>
      <c r="B5810" s="63" t="s">
        <v>6186</v>
      </c>
    </row>
    <row r="5811" spans="1:2" x14ac:dyDescent="0.25">
      <c r="A5811" s="62">
        <v>31331601</v>
      </c>
      <c r="B5811" s="63" t="s">
        <v>2236</v>
      </c>
    </row>
    <row r="5812" spans="1:2" x14ac:dyDescent="0.25">
      <c r="A5812" s="62">
        <v>31331602</v>
      </c>
      <c r="B5812" s="63" t="s">
        <v>8078</v>
      </c>
    </row>
    <row r="5813" spans="1:2" x14ac:dyDescent="0.25">
      <c r="A5813" s="62">
        <v>31331603</v>
      </c>
      <c r="B5813" s="63" t="s">
        <v>13187</v>
      </c>
    </row>
    <row r="5814" spans="1:2" x14ac:dyDescent="0.25">
      <c r="A5814" s="62">
        <v>31331604</v>
      </c>
      <c r="B5814" s="63" t="s">
        <v>904</v>
      </c>
    </row>
    <row r="5815" spans="1:2" x14ac:dyDescent="0.25">
      <c r="A5815" s="62">
        <v>31331605</v>
      </c>
      <c r="B5815" s="63" t="s">
        <v>12469</v>
      </c>
    </row>
    <row r="5816" spans="1:2" x14ac:dyDescent="0.25">
      <c r="A5816" s="62">
        <v>31331606</v>
      </c>
      <c r="B5816" s="63" t="s">
        <v>9137</v>
      </c>
    </row>
    <row r="5817" spans="1:2" x14ac:dyDescent="0.25">
      <c r="A5817" s="62">
        <v>31331609</v>
      </c>
      <c r="B5817" s="63" t="s">
        <v>14082</v>
      </c>
    </row>
    <row r="5818" spans="1:2" x14ac:dyDescent="0.25">
      <c r="A5818" s="62">
        <v>31331610</v>
      </c>
      <c r="B5818" s="63" t="s">
        <v>7586</v>
      </c>
    </row>
    <row r="5819" spans="1:2" x14ac:dyDescent="0.25">
      <c r="A5819" s="62">
        <v>31331611</v>
      </c>
      <c r="B5819" s="63" t="s">
        <v>11598</v>
      </c>
    </row>
    <row r="5820" spans="1:2" x14ac:dyDescent="0.25">
      <c r="A5820" s="62">
        <v>31331612</v>
      </c>
      <c r="B5820" s="63" t="s">
        <v>13478</v>
      </c>
    </row>
    <row r="5821" spans="1:2" x14ac:dyDescent="0.25">
      <c r="A5821" s="62">
        <v>31331613</v>
      </c>
      <c r="B5821" s="63" t="s">
        <v>18345</v>
      </c>
    </row>
    <row r="5822" spans="1:2" x14ac:dyDescent="0.25">
      <c r="A5822" s="62">
        <v>31331701</v>
      </c>
      <c r="B5822" s="63" t="s">
        <v>14912</v>
      </c>
    </row>
    <row r="5823" spans="1:2" x14ac:dyDescent="0.25">
      <c r="A5823" s="62">
        <v>31331702</v>
      </c>
      <c r="B5823" s="63" t="s">
        <v>1420</v>
      </c>
    </row>
    <row r="5824" spans="1:2" x14ac:dyDescent="0.25">
      <c r="A5824" s="62">
        <v>31331703</v>
      </c>
      <c r="B5824" s="63" t="s">
        <v>16140</v>
      </c>
    </row>
    <row r="5825" spans="1:2" x14ac:dyDescent="0.25">
      <c r="A5825" s="62">
        <v>31331704</v>
      </c>
      <c r="B5825" s="63" t="s">
        <v>17654</v>
      </c>
    </row>
    <row r="5826" spans="1:2" x14ac:dyDescent="0.25">
      <c r="A5826" s="62">
        <v>31331705</v>
      </c>
      <c r="B5826" s="63" t="s">
        <v>18312</v>
      </c>
    </row>
    <row r="5827" spans="1:2" x14ac:dyDescent="0.25">
      <c r="A5827" s="62">
        <v>31331706</v>
      </c>
      <c r="B5827" s="63" t="s">
        <v>16966</v>
      </c>
    </row>
    <row r="5828" spans="1:2" x14ac:dyDescent="0.25">
      <c r="A5828" s="62">
        <v>31331709</v>
      </c>
      <c r="B5828" s="63" t="s">
        <v>9331</v>
      </c>
    </row>
    <row r="5829" spans="1:2" x14ac:dyDescent="0.25">
      <c r="A5829" s="62">
        <v>31331710</v>
      </c>
      <c r="B5829" s="63" t="s">
        <v>5418</v>
      </c>
    </row>
    <row r="5830" spans="1:2" x14ac:dyDescent="0.25">
      <c r="A5830" s="62">
        <v>31331711</v>
      </c>
      <c r="B5830" s="63" t="s">
        <v>2463</v>
      </c>
    </row>
    <row r="5831" spans="1:2" x14ac:dyDescent="0.25">
      <c r="A5831" s="62">
        <v>31331712</v>
      </c>
      <c r="B5831" s="63" t="s">
        <v>11148</v>
      </c>
    </row>
    <row r="5832" spans="1:2" x14ac:dyDescent="0.25">
      <c r="A5832" s="62">
        <v>31331713</v>
      </c>
      <c r="B5832" s="63" t="s">
        <v>12505</v>
      </c>
    </row>
    <row r="5833" spans="1:2" x14ac:dyDescent="0.25">
      <c r="A5833" s="62">
        <v>31341101</v>
      </c>
      <c r="B5833" s="63" t="s">
        <v>17353</v>
      </c>
    </row>
    <row r="5834" spans="1:2" x14ac:dyDescent="0.25">
      <c r="A5834" s="62">
        <v>31341102</v>
      </c>
      <c r="B5834" s="63" t="s">
        <v>3390</v>
      </c>
    </row>
    <row r="5835" spans="1:2" x14ac:dyDescent="0.25">
      <c r="A5835" s="62">
        <v>31341103</v>
      </c>
      <c r="B5835" s="63" t="s">
        <v>1448</v>
      </c>
    </row>
    <row r="5836" spans="1:2" x14ac:dyDescent="0.25">
      <c r="A5836" s="62">
        <v>31341104</v>
      </c>
      <c r="B5836" s="63" t="s">
        <v>1483</v>
      </c>
    </row>
    <row r="5837" spans="1:2" x14ac:dyDescent="0.25">
      <c r="A5837" s="62">
        <v>31341105</v>
      </c>
      <c r="B5837" s="63" t="s">
        <v>1786</v>
      </c>
    </row>
    <row r="5838" spans="1:2" x14ac:dyDescent="0.25">
      <c r="A5838" s="62">
        <v>31341106</v>
      </c>
      <c r="B5838" s="63" t="s">
        <v>10762</v>
      </c>
    </row>
    <row r="5839" spans="1:2" x14ac:dyDescent="0.25">
      <c r="A5839" s="62">
        <v>31341109</v>
      </c>
      <c r="B5839" s="63" t="s">
        <v>6003</v>
      </c>
    </row>
    <row r="5840" spans="1:2" x14ac:dyDescent="0.25">
      <c r="A5840" s="62">
        <v>31341110</v>
      </c>
      <c r="B5840" s="63" t="s">
        <v>18018</v>
      </c>
    </row>
    <row r="5841" spans="1:2" x14ac:dyDescent="0.25">
      <c r="A5841" s="62">
        <v>31341111</v>
      </c>
      <c r="B5841" s="63" t="s">
        <v>4160</v>
      </c>
    </row>
    <row r="5842" spans="1:2" x14ac:dyDescent="0.25">
      <c r="A5842" s="62">
        <v>31341112</v>
      </c>
      <c r="B5842" s="63" t="s">
        <v>4834</v>
      </c>
    </row>
    <row r="5843" spans="1:2" x14ac:dyDescent="0.25">
      <c r="A5843" s="62">
        <v>31341113</v>
      </c>
      <c r="B5843" s="63" t="s">
        <v>12902</v>
      </c>
    </row>
    <row r="5844" spans="1:2" x14ac:dyDescent="0.25">
      <c r="A5844" s="62">
        <v>31341201</v>
      </c>
      <c r="B5844" s="63" t="s">
        <v>8156</v>
      </c>
    </row>
    <row r="5845" spans="1:2" x14ac:dyDescent="0.25">
      <c r="A5845" s="62">
        <v>31341202</v>
      </c>
      <c r="B5845" s="63" t="s">
        <v>1841</v>
      </c>
    </row>
    <row r="5846" spans="1:2" x14ac:dyDescent="0.25">
      <c r="A5846" s="62">
        <v>31341203</v>
      </c>
      <c r="B5846" s="63" t="s">
        <v>12708</v>
      </c>
    </row>
    <row r="5847" spans="1:2" x14ac:dyDescent="0.25">
      <c r="A5847" s="62">
        <v>31341204</v>
      </c>
      <c r="B5847" s="63" t="s">
        <v>8760</v>
      </c>
    </row>
    <row r="5848" spans="1:2" x14ac:dyDescent="0.25">
      <c r="A5848" s="62">
        <v>31341205</v>
      </c>
      <c r="B5848" s="63" t="s">
        <v>9059</v>
      </c>
    </row>
    <row r="5849" spans="1:2" x14ac:dyDescent="0.25">
      <c r="A5849" s="62">
        <v>31341206</v>
      </c>
      <c r="B5849" s="63" t="s">
        <v>7070</v>
      </c>
    </row>
    <row r="5850" spans="1:2" x14ac:dyDescent="0.25">
      <c r="A5850" s="62">
        <v>31341209</v>
      </c>
      <c r="B5850" s="63" t="s">
        <v>14526</v>
      </c>
    </row>
    <row r="5851" spans="1:2" x14ac:dyDescent="0.25">
      <c r="A5851" s="62">
        <v>31341210</v>
      </c>
      <c r="B5851" s="63" t="s">
        <v>14973</v>
      </c>
    </row>
    <row r="5852" spans="1:2" x14ac:dyDescent="0.25">
      <c r="A5852" s="62">
        <v>31341211</v>
      </c>
      <c r="B5852" s="63" t="s">
        <v>2164</v>
      </c>
    </row>
    <row r="5853" spans="1:2" x14ac:dyDescent="0.25">
      <c r="A5853" s="62">
        <v>31341212</v>
      </c>
      <c r="B5853" s="63" t="s">
        <v>5575</v>
      </c>
    </row>
    <row r="5854" spans="1:2" x14ac:dyDescent="0.25">
      <c r="A5854" s="62">
        <v>31341213</v>
      </c>
      <c r="B5854" s="63" t="s">
        <v>3586</v>
      </c>
    </row>
    <row r="5855" spans="1:2" x14ac:dyDescent="0.25">
      <c r="A5855" s="62">
        <v>31341301</v>
      </c>
      <c r="B5855" s="63" t="s">
        <v>12994</v>
      </c>
    </row>
    <row r="5856" spans="1:2" x14ac:dyDescent="0.25">
      <c r="A5856" s="62">
        <v>31341302</v>
      </c>
      <c r="B5856" s="63" t="s">
        <v>17124</v>
      </c>
    </row>
    <row r="5857" spans="1:2" x14ac:dyDescent="0.25">
      <c r="A5857" s="62">
        <v>31341303</v>
      </c>
      <c r="B5857" s="63" t="s">
        <v>11419</v>
      </c>
    </row>
    <row r="5858" spans="1:2" x14ac:dyDescent="0.25">
      <c r="A5858" s="62">
        <v>31341304</v>
      </c>
      <c r="B5858" s="63" t="s">
        <v>412</v>
      </c>
    </row>
    <row r="5859" spans="1:2" x14ac:dyDescent="0.25">
      <c r="A5859" s="62">
        <v>31341305</v>
      </c>
      <c r="B5859" s="63" t="s">
        <v>11539</v>
      </c>
    </row>
    <row r="5860" spans="1:2" x14ac:dyDescent="0.25">
      <c r="A5860" s="62">
        <v>31341306</v>
      </c>
      <c r="B5860" s="63" t="s">
        <v>15268</v>
      </c>
    </row>
    <row r="5861" spans="1:2" x14ac:dyDescent="0.25">
      <c r="A5861" s="62">
        <v>31341309</v>
      </c>
      <c r="B5861" s="63" t="s">
        <v>8084</v>
      </c>
    </row>
    <row r="5862" spans="1:2" x14ac:dyDescent="0.25">
      <c r="A5862" s="62">
        <v>31341310</v>
      </c>
      <c r="B5862" s="63" t="s">
        <v>15709</v>
      </c>
    </row>
    <row r="5863" spans="1:2" x14ac:dyDescent="0.25">
      <c r="A5863" s="62">
        <v>31341311</v>
      </c>
      <c r="B5863" s="63" t="s">
        <v>7013</v>
      </c>
    </row>
    <row r="5864" spans="1:2" x14ac:dyDescent="0.25">
      <c r="A5864" s="62">
        <v>31341312</v>
      </c>
      <c r="B5864" s="63" t="s">
        <v>7466</v>
      </c>
    </row>
    <row r="5865" spans="1:2" x14ac:dyDescent="0.25">
      <c r="A5865" s="62">
        <v>31341313</v>
      </c>
      <c r="B5865" s="63" t="s">
        <v>7815</v>
      </c>
    </row>
    <row r="5866" spans="1:2" x14ac:dyDescent="0.25">
      <c r="A5866" s="62">
        <v>31341401</v>
      </c>
      <c r="B5866" s="63" t="s">
        <v>13340</v>
      </c>
    </row>
    <row r="5867" spans="1:2" x14ac:dyDescent="0.25">
      <c r="A5867" s="62">
        <v>31341402</v>
      </c>
      <c r="B5867" s="63" t="s">
        <v>10786</v>
      </c>
    </row>
    <row r="5868" spans="1:2" x14ac:dyDescent="0.25">
      <c r="A5868" s="62">
        <v>31341403</v>
      </c>
      <c r="B5868" s="63" t="s">
        <v>15742</v>
      </c>
    </row>
    <row r="5869" spans="1:2" x14ac:dyDescent="0.25">
      <c r="A5869" s="62">
        <v>31341404</v>
      </c>
      <c r="B5869" s="63" t="s">
        <v>11679</v>
      </c>
    </row>
    <row r="5870" spans="1:2" x14ac:dyDescent="0.25">
      <c r="A5870" s="62">
        <v>31341405</v>
      </c>
      <c r="B5870" s="63" t="s">
        <v>10555</v>
      </c>
    </row>
    <row r="5871" spans="1:2" x14ac:dyDescent="0.25">
      <c r="A5871" s="62">
        <v>31341406</v>
      </c>
      <c r="B5871" s="63" t="s">
        <v>10626</v>
      </c>
    </row>
    <row r="5872" spans="1:2" x14ac:dyDescent="0.25">
      <c r="A5872" s="62">
        <v>31341409</v>
      </c>
      <c r="B5872" s="63" t="s">
        <v>13279</v>
      </c>
    </row>
    <row r="5873" spans="1:2" x14ac:dyDescent="0.25">
      <c r="A5873" s="62">
        <v>31341410</v>
      </c>
      <c r="B5873" s="63" t="s">
        <v>9670</v>
      </c>
    </row>
    <row r="5874" spans="1:2" x14ac:dyDescent="0.25">
      <c r="A5874" s="62">
        <v>31341411</v>
      </c>
      <c r="B5874" s="63" t="s">
        <v>7623</v>
      </c>
    </row>
    <row r="5875" spans="1:2" x14ac:dyDescent="0.25">
      <c r="A5875" s="62">
        <v>31341412</v>
      </c>
      <c r="B5875" s="63" t="s">
        <v>2712</v>
      </c>
    </row>
    <row r="5876" spans="1:2" x14ac:dyDescent="0.25">
      <c r="A5876" s="62">
        <v>31341413</v>
      </c>
      <c r="B5876" s="63" t="s">
        <v>17626</v>
      </c>
    </row>
    <row r="5877" spans="1:2" x14ac:dyDescent="0.25">
      <c r="A5877" s="62">
        <v>31341501</v>
      </c>
      <c r="B5877" s="63" t="s">
        <v>1414</v>
      </c>
    </row>
    <row r="5878" spans="1:2" x14ac:dyDescent="0.25">
      <c r="A5878" s="62">
        <v>31341502</v>
      </c>
      <c r="B5878" s="63" t="s">
        <v>5776</v>
      </c>
    </row>
    <row r="5879" spans="1:2" x14ac:dyDescent="0.25">
      <c r="A5879" s="62">
        <v>31341503</v>
      </c>
      <c r="B5879" s="63" t="s">
        <v>304</v>
      </c>
    </row>
    <row r="5880" spans="1:2" x14ac:dyDescent="0.25">
      <c r="A5880" s="62">
        <v>31341504</v>
      </c>
      <c r="B5880" s="63" t="s">
        <v>11949</v>
      </c>
    </row>
    <row r="5881" spans="1:2" x14ac:dyDescent="0.25">
      <c r="A5881" s="62">
        <v>31341505</v>
      </c>
      <c r="B5881" s="63" t="s">
        <v>17828</v>
      </c>
    </row>
    <row r="5882" spans="1:2" x14ac:dyDescent="0.25">
      <c r="A5882" s="62">
        <v>31341506</v>
      </c>
      <c r="B5882" s="63" t="s">
        <v>9503</v>
      </c>
    </row>
    <row r="5883" spans="1:2" x14ac:dyDescent="0.25">
      <c r="A5883" s="62">
        <v>31341509</v>
      </c>
      <c r="B5883" s="63" t="s">
        <v>11965</v>
      </c>
    </row>
    <row r="5884" spans="1:2" x14ac:dyDescent="0.25">
      <c r="A5884" s="62">
        <v>31341510</v>
      </c>
      <c r="B5884" s="63" t="s">
        <v>15277</v>
      </c>
    </row>
    <row r="5885" spans="1:2" x14ac:dyDescent="0.25">
      <c r="A5885" s="62">
        <v>31341511</v>
      </c>
      <c r="B5885" s="63" t="s">
        <v>13105</v>
      </c>
    </row>
    <row r="5886" spans="1:2" x14ac:dyDescent="0.25">
      <c r="A5886" s="62">
        <v>31341512</v>
      </c>
      <c r="B5886" s="63" t="s">
        <v>10657</v>
      </c>
    </row>
    <row r="5887" spans="1:2" x14ac:dyDescent="0.25">
      <c r="A5887" s="62">
        <v>31341513</v>
      </c>
      <c r="B5887" s="63" t="s">
        <v>659</v>
      </c>
    </row>
    <row r="5888" spans="1:2" x14ac:dyDescent="0.25">
      <c r="A5888" s="62">
        <v>31341601</v>
      </c>
      <c r="B5888" s="63" t="s">
        <v>18674</v>
      </c>
    </row>
    <row r="5889" spans="1:2" x14ac:dyDescent="0.25">
      <c r="A5889" s="62">
        <v>31341602</v>
      </c>
      <c r="B5889" s="63" t="s">
        <v>6693</v>
      </c>
    </row>
    <row r="5890" spans="1:2" x14ac:dyDescent="0.25">
      <c r="A5890" s="62">
        <v>31341603</v>
      </c>
      <c r="B5890" s="63" t="s">
        <v>13536</v>
      </c>
    </row>
    <row r="5891" spans="1:2" x14ac:dyDescent="0.25">
      <c r="A5891" s="62">
        <v>31341604</v>
      </c>
      <c r="B5891" s="63" t="s">
        <v>4744</v>
      </c>
    </row>
    <row r="5892" spans="1:2" x14ac:dyDescent="0.25">
      <c r="A5892" s="62">
        <v>31341605</v>
      </c>
      <c r="B5892" s="63" t="s">
        <v>3488</v>
      </c>
    </row>
    <row r="5893" spans="1:2" x14ac:dyDescent="0.25">
      <c r="A5893" s="62">
        <v>31341606</v>
      </c>
      <c r="B5893" s="63" t="s">
        <v>4152</v>
      </c>
    </row>
    <row r="5894" spans="1:2" x14ac:dyDescent="0.25">
      <c r="A5894" s="62">
        <v>31341609</v>
      </c>
      <c r="B5894" s="63" t="s">
        <v>7449</v>
      </c>
    </row>
    <row r="5895" spans="1:2" x14ac:dyDescent="0.25">
      <c r="A5895" s="62">
        <v>31341610</v>
      </c>
      <c r="B5895" s="63" t="s">
        <v>16839</v>
      </c>
    </row>
    <row r="5896" spans="1:2" x14ac:dyDescent="0.25">
      <c r="A5896" s="62">
        <v>31341611</v>
      </c>
      <c r="B5896" s="63" t="s">
        <v>4856</v>
      </c>
    </row>
    <row r="5897" spans="1:2" x14ac:dyDescent="0.25">
      <c r="A5897" s="62">
        <v>31341612</v>
      </c>
      <c r="B5897" s="63" t="s">
        <v>10450</v>
      </c>
    </row>
    <row r="5898" spans="1:2" x14ac:dyDescent="0.25">
      <c r="A5898" s="62">
        <v>31341613</v>
      </c>
      <c r="B5898" s="63" t="s">
        <v>9082</v>
      </c>
    </row>
    <row r="5899" spans="1:2" x14ac:dyDescent="0.25">
      <c r="A5899" s="62">
        <v>31341701</v>
      </c>
      <c r="B5899" s="63" t="s">
        <v>6878</v>
      </c>
    </row>
    <row r="5900" spans="1:2" x14ac:dyDescent="0.25">
      <c r="A5900" s="62">
        <v>31341702</v>
      </c>
      <c r="B5900" s="63" t="s">
        <v>6579</v>
      </c>
    </row>
    <row r="5901" spans="1:2" x14ac:dyDescent="0.25">
      <c r="A5901" s="62">
        <v>31341703</v>
      </c>
      <c r="B5901" s="63" t="s">
        <v>18772</v>
      </c>
    </row>
    <row r="5902" spans="1:2" x14ac:dyDescent="0.25">
      <c r="A5902" s="62">
        <v>31341704</v>
      </c>
      <c r="B5902" s="63" t="s">
        <v>14119</v>
      </c>
    </row>
    <row r="5903" spans="1:2" x14ac:dyDescent="0.25">
      <c r="A5903" s="62">
        <v>31341705</v>
      </c>
      <c r="B5903" s="63" t="s">
        <v>17460</v>
      </c>
    </row>
    <row r="5904" spans="1:2" x14ac:dyDescent="0.25">
      <c r="A5904" s="62">
        <v>31341706</v>
      </c>
      <c r="B5904" s="63" t="s">
        <v>2081</v>
      </c>
    </row>
    <row r="5905" spans="1:2" x14ac:dyDescent="0.25">
      <c r="A5905" s="62">
        <v>31341709</v>
      </c>
      <c r="B5905" s="63" t="s">
        <v>14036</v>
      </c>
    </row>
    <row r="5906" spans="1:2" x14ac:dyDescent="0.25">
      <c r="A5906" s="62">
        <v>31341710</v>
      </c>
      <c r="B5906" s="63" t="s">
        <v>4628</v>
      </c>
    </row>
    <row r="5907" spans="1:2" x14ac:dyDescent="0.25">
      <c r="A5907" s="62">
        <v>31341711</v>
      </c>
      <c r="B5907" s="63" t="s">
        <v>16875</v>
      </c>
    </row>
    <row r="5908" spans="1:2" x14ac:dyDescent="0.25">
      <c r="A5908" s="62">
        <v>31341712</v>
      </c>
      <c r="B5908" s="63" t="s">
        <v>6264</v>
      </c>
    </row>
    <row r="5909" spans="1:2" x14ac:dyDescent="0.25">
      <c r="A5909" s="62">
        <v>31341713</v>
      </c>
      <c r="B5909" s="63" t="s">
        <v>17792</v>
      </c>
    </row>
    <row r="5910" spans="1:2" x14ac:dyDescent="0.25">
      <c r="A5910" s="62">
        <v>31351101</v>
      </c>
      <c r="B5910" s="63" t="s">
        <v>2591</v>
      </c>
    </row>
    <row r="5911" spans="1:2" x14ac:dyDescent="0.25">
      <c r="A5911" s="62">
        <v>31351102</v>
      </c>
      <c r="B5911" s="63" t="s">
        <v>2827</v>
      </c>
    </row>
    <row r="5912" spans="1:2" x14ac:dyDescent="0.25">
      <c r="A5912" s="62">
        <v>31351103</v>
      </c>
      <c r="B5912" s="63" t="s">
        <v>1276</v>
      </c>
    </row>
    <row r="5913" spans="1:2" x14ac:dyDescent="0.25">
      <c r="A5913" s="62">
        <v>31351104</v>
      </c>
      <c r="B5913" s="63" t="s">
        <v>6924</v>
      </c>
    </row>
    <row r="5914" spans="1:2" x14ac:dyDescent="0.25">
      <c r="A5914" s="62">
        <v>31351105</v>
      </c>
      <c r="B5914" s="63" t="s">
        <v>579</v>
      </c>
    </row>
    <row r="5915" spans="1:2" x14ac:dyDescent="0.25">
      <c r="A5915" s="62">
        <v>31351106</v>
      </c>
      <c r="B5915" s="63" t="s">
        <v>14596</v>
      </c>
    </row>
    <row r="5916" spans="1:2" x14ac:dyDescent="0.25">
      <c r="A5916" s="62">
        <v>31351109</v>
      </c>
      <c r="B5916" s="63" t="s">
        <v>9130</v>
      </c>
    </row>
    <row r="5917" spans="1:2" x14ac:dyDescent="0.25">
      <c r="A5917" s="62">
        <v>31351110</v>
      </c>
      <c r="B5917" s="63" t="s">
        <v>14250</v>
      </c>
    </row>
    <row r="5918" spans="1:2" x14ac:dyDescent="0.25">
      <c r="A5918" s="62">
        <v>31351111</v>
      </c>
      <c r="B5918" s="63" t="s">
        <v>14884</v>
      </c>
    </row>
    <row r="5919" spans="1:2" x14ac:dyDescent="0.25">
      <c r="A5919" s="62">
        <v>31351112</v>
      </c>
      <c r="B5919" s="63" t="s">
        <v>5530</v>
      </c>
    </row>
    <row r="5920" spans="1:2" x14ac:dyDescent="0.25">
      <c r="A5920" s="62">
        <v>31351113</v>
      </c>
      <c r="B5920" s="63" t="s">
        <v>8059</v>
      </c>
    </row>
    <row r="5921" spans="1:2" x14ac:dyDescent="0.25">
      <c r="A5921" s="62">
        <v>31351201</v>
      </c>
      <c r="B5921" s="63" t="s">
        <v>1996</v>
      </c>
    </row>
    <row r="5922" spans="1:2" x14ac:dyDescent="0.25">
      <c r="A5922" s="62">
        <v>31351202</v>
      </c>
      <c r="B5922" s="63" t="s">
        <v>11393</v>
      </c>
    </row>
    <row r="5923" spans="1:2" x14ac:dyDescent="0.25">
      <c r="A5923" s="62">
        <v>31351203</v>
      </c>
      <c r="B5923" s="63" t="s">
        <v>13671</v>
      </c>
    </row>
    <row r="5924" spans="1:2" x14ac:dyDescent="0.25">
      <c r="A5924" s="62">
        <v>31351204</v>
      </c>
      <c r="B5924" s="63" t="s">
        <v>7126</v>
      </c>
    </row>
    <row r="5925" spans="1:2" x14ac:dyDescent="0.25">
      <c r="A5925" s="62">
        <v>31351205</v>
      </c>
      <c r="B5925" s="63" t="s">
        <v>16873</v>
      </c>
    </row>
    <row r="5926" spans="1:2" x14ac:dyDescent="0.25">
      <c r="A5926" s="62">
        <v>31351206</v>
      </c>
      <c r="B5926" s="63" t="s">
        <v>7907</v>
      </c>
    </row>
    <row r="5927" spans="1:2" x14ac:dyDescent="0.25">
      <c r="A5927" s="62">
        <v>31351209</v>
      </c>
      <c r="B5927" s="63" t="s">
        <v>11385</v>
      </c>
    </row>
    <row r="5928" spans="1:2" x14ac:dyDescent="0.25">
      <c r="A5928" s="62">
        <v>31351210</v>
      </c>
      <c r="B5928" s="63" t="s">
        <v>12777</v>
      </c>
    </row>
    <row r="5929" spans="1:2" x14ac:dyDescent="0.25">
      <c r="A5929" s="62">
        <v>31351211</v>
      </c>
      <c r="B5929" s="63" t="s">
        <v>16112</v>
      </c>
    </row>
    <row r="5930" spans="1:2" x14ac:dyDescent="0.25">
      <c r="A5930" s="62">
        <v>31351212</v>
      </c>
      <c r="B5930" s="63" t="s">
        <v>6558</v>
      </c>
    </row>
    <row r="5931" spans="1:2" x14ac:dyDescent="0.25">
      <c r="A5931" s="62">
        <v>31351213</v>
      </c>
      <c r="B5931" s="63" t="s">
        <v>14781</v>
      </c>
    </row>
    <row r="5932" spans="1:2" x14ac:dyDescent="0.25">
      <c r="A5932" s="62">
        <v>31351301</v>
      </c>
      <c r="B5932" s="63" t="s">
        <v>676</v>
      </c>
    </row>
    <row r="5933" spans="1:2" x14ac:dyDescent="0.25">
      <c r="A5933" s="62">
        <v>31351302</v>
      </c>
      <c r="B5933" s="63" t="s">
        <v>18291</v>
      </c>
    </row>
    <row r="5934" spans="1:2" x14ac:dyDescent="0.25">
      <c r="A5934" s="62">
        <v>31351303</v>
      </c>
      <c r="B5934" s="63" t="s">
        <v>6419</v>
      </c>
    </row>
    <row r="5935" spans="1:2" x14ac:dyDescent="0.25">
      <c r="A5935" s="62">
        <v>31351304</v>
      </c>
      <c r="B5935" s="63" t="s">
        <v>6247</v>
      </c>
    </row>
    <row r="5936" spans="1:2" x14ac:dyDescent="0.25">
      <c r="A5936" s="62">
        <v>31351305</v>
      </c>
      <c r="B5936" s="63" t="s">
        <v>7885</v>
      </c>
    </row>
    <row r="5937" spans="1:2" x14ac:dyDescent="0.25">
      <c r="A5937" s="62">
        <v>31351306</v>
      </c>
      <c r="B5937" s="63" t="s">
        <v>11006</v>
      </c>
    </row>
    <row r="5938" spans="1:2" x14ac:dyDescent="0.25">
      <c r="A5938" s="62">
        <v>31351309</v>
      </c>
      <c r="B5938" s="63" t="s">
        <v>14795</v>
      </c>
    </row>
    <row r="5939" spans="1:2" x14ac:dyDescent="0.25">
      <c r="A5939" s="62">
        <v>31351310</v>
      </c>
      <c r="B5939" s="63" t="s">
        <v>3990</v>
      </c>
    </row>
    <row r="5940" spans="1:2" x14ac:dyDescent="0.25">
      <c r="A5940" s="62">
        <v>31351311</v>
      </c>
      <c r="B5940" s="63" t="s">
        <v>5820</v>
      </c>
    </row>
    <row r="5941" spans="1:2" x14ac:dyDescent="0.25">
      <c r="A5941" s="62">
        <v>31351312</v>
      </c>
      <c r="B5941" s="63" t="s">
        <v>13417</v>
      </c>
    </row>
    <row r="5942" spans="1:2" x14ac:dyDescent="0.25">
      <c r="A5942" s="62">
        <v>31351313</v>
      </c>
      <c r="B5942" s="63" t="s">
        <v>14187</v>
      </c>
    </row>
    <row r="5943" spans="1:2" x14ac:dyDescent="0.25">
      <c r="A5943" s="62">
        <v>31351401</v>
      </c>
      <c r="B5943" s="63" t="s">
        <v>5383</v>
      </c>
    </row>
    <row r="5944" spans="1:2" x14ac:dyDescent="0.25">
      <c r="A5944" s="62">
        <v>31351402</v>
      </c>
      <c r="B5944" s="63" t="s">
        <v>7447</v>
      </c>
    </row>
    <row r="5945" spans="1:2" x14ac:dyDescent="0.25">
      <c r="A5945" s="62">
        <v>31351403</v>
      </c>
      <c r="B5945" s="63" t="s">
        <v>605</v>
      </c>
    </row>
    <row r="5946" spans="1:2" x14ac:dyDescent="0.25">
      <c r="A5946" s="62">
        <v>31351404</v>
      </c>
      <c r="B5946" s="63" t="s">
        <v>4933</v>
      </c>
    </row>
    <row r="5947" spans="1:2" x14ac:dyDescent="0.25">
      <c r="A5947" s="62">
        <v>31351405</v>
      </c>
      <c r="B5947" s="63" t="s">
        <v>7549</v>
      </c>
    </row>
    <row r="5948" spans="1:2" x14ac:dyDescent="0.25">
      <c r="A5948" s="62">
        <v>31351406</v>
      </c>
      <c r="B5948" s="63" t="s">
        <v>531</v>
      </c>
    </row>
    <row r="5949" spans="1:2" x14ac:dyDescent="0.25">
      <c r="A5949" s="62">
        <v>31351409</v>
      </c>
      <c r="B5949" s="63" t="s">
        <v>13277</v>
      </c>
    </row>
    <row r="5950" spans="1:2" x14ac:dyDescent="0.25">
      <c r="A5950" s="62">
        <v>31351410</v>
      </c>
      <c r="B5950" s="63" t="s">
        <v>6466</v>
      </c>
    </row>
    <row r="5951" spans="1:2" x14ac:dyDescent="0.25">
      <c r="A5951" s="62">
        <v>31351411</v>
      </c>
      <c r="B5951" s="63" t="s">
        <v>3788</v>
      </c>
    </row>
    <row r="5952" spans="1:2" x14ac:dyDescent="0.25">
      <c r="A5952" s="62">
        <v>31351412</v>
      </c>
      <c r="B5952" s="63" t="s">
        <v>773</v>
      </c>
    </row>
    <row r="5953" spans="1:2" x14ac:dyDescent="0.25">
      <c r="A5953" s="62">
        <v>31351413</v>
      </c>
      <c r="B5953" s="63" t="s">
        <v>5267</v>
      </c>
    </row>
    <row r="5954" spans="1:2" x14ac:dyDescent="0.25">
      <c r="A5954" s="62">
        <v>31351501</v>
      </c>
      <c r="B5954" s="63" t="s">
        <v>15491</v>
      </c>
    </row>
    <row r="5955" spans="1:2" x14ac:dyDescent="0.25">
      <c r="A5955" s="62">
        <v>31351502</v>
      </c>
      <c r="B5955" s="63" t="s">
        <v>4497</v>
      </c>
    </row>
    <row r="5956" spans="1:2" x14ac:dyDescent="0.25">
      <c r="A5956" s="62">
        <v>31351503</v>
      </c>
      <c r="B5956" s="63" t="s">
        <v>11073</v>
      </c>
    </row>
    <row r="5957" spans="1:2" x14ac:dyDescent="0.25">
      <c r="A5957" s="62">
        <v>31351504</v>
      </c>
      <c r="B5957" s="63" t="s">
        <v>1618</v>
      </c>
    </row>
    <row r="5958" spans="1:2" x14ac:dyDescent="0.25">
      <c r="A5958" s="62">
        <v>31351505</v>
      </c>
      <c r="B5958" s="63" t="s">
        <v>13436</v>
      </c>
    </row>
    <row r="5959" spans="1:2" x14ac:dyDescent="0.25">
      <c r="A5959" s="62">
        <v>31351506</v>
      </c>
      <c r="B5959" s="63" t="s">
        <v>16422</v>
      </c>
    </row>
    <row r="5960" spans="1:2" x14ac:dyDescent="0.25">
      <c r="A5960" s="62">
        <v>31351509</v>
      </c>
      <c r="B5960" s="63" t="s">
        <v>13405</v>
      </c>
    </row>
    <row r="5961" spans="1:2" x14ac:dyDescent="0.25">
      <c r="A5961" s="62">
        <v>31351510</v>
      </c>
      <c r="B5961" s="63" t="s">
        <v>329</v>
      </c>
    </row>
    <row r="5962" spans="1:2" x14ac:dyDescent="0.25">
      <c r="A5962" s="62">
        <v>31351511</v>
      </c>
      <c r="B5962" s="63" t="s">
        <v>11205</v>
      </c>
    </row>
    <row r="5963" spans="1:2" x14ac:dyDescent="0.25">
      <c r="A5963" s="62">
        <v>31351512</v>
      </c>
      <c r="B5963" s="63" t="s">
        <v>7712</v>
      </c>
    </row>
    <row r="5964" spans="1:2" x14ac:dyDescent="0.25">
      <c r="A5964" s="62">
        <v>31351513</v>
      </c>
      <c r="B5964" s="63" t="s">
        <v>6063</v>
      </c>
    </row>
    <row r="5965" spans="1:2" x14ac:dyDescent="0.25">
      <c r="A5965" s="62">
        <v>31351601</v>
      </c>
      <c r="B5965" s="63" t="s">
        <v>1612</v>
      </c>
    </row>
    <row r="5966" spans="1:2" x14ac:dyDescent="0.25">
      <c r="A5966" s="62">
        <v>31351602</v>
      </c>
      <c r="B5966" s="63" t="s">
        <v>5508</v>
      </c>
    </row>
    <row r="5967" spans="1:2" x14ac:dyDescent="0.25">
      <c r="A5967" s="62">
        <v>31351603</v>
      </c>
      <c r="B5967" s="63" t="s">
        <v>17809</v>
      </c>
    </row>
    <row r="5968" spans="1:2" x14ac:dyDescent="0.25">
      <c r="A5968" s="62">
        <v>31351604</v>
      </c>
      <c r="B5968" s="63" t="s">
        <v>12299</v>
      </c>
    </row>
    <row r="5969" spans="1:2" x14ac:dyDescent="0.25">
      <c r="A5969" s="62">
        <v>31351605</v>
      </c>
      <c r="B5969" s="63" t="s">
        <v>15197</v>
      </c>
    </row>
    <row r="5970" spans="1:2" x14ac:dyDescent="0.25">
      <c r="A5970" s="62">
        <v>31351606</v>
      </c>
      <c r="B5970" s="63" t="s">
        <v>10128</v>
      </c>
    </row>
    <row r="5971" spans="1:2" x14ac:dyDescent="0.25">
      <c r="A5971" s="62">
        <v>31351609</v>
      </c>
      <c r="B5971" s="63" t="s">
        <v>9232</v>
      </c>
    </row>
    <row r="5972" spans="1:2" x14ac:dyDescent="0.25">
      <c r="A5972" s="62">
        <v>31351610</v>
      </c>
      <c r="B5972" s="63" t="s">
        <v>1968</v>
      </c>
    </row>
    <row r="5973" spans="1:2" x14ac:dyDescent="0.25">
      <c r="A5973" s="62">
        <v>31351611</v>
      </c>
      <c r="B5973" s="63" t="s">
        <v>10592</v>
      </c>
    </row>
    <row r="5974" spans="1:2" x14ac:dyDescent="0.25">
      <c r="A5974" s="62">
        <v>31351612</v>
      </c>
      <c r="B5974" s="63" t="s">
        <v>8103</v>
      </c>
    </row>
    <row r="5975" spans="1:2" x14ac:dyDescent="0.25">
      <c r="A5975" s="62">
        <v>31351613</v>
      </c>
      <c r="B5975" s="63" t="s">
        <v>13620</v>
      </c>
    </row>
    <row r="5976" spans="1:2" x14ac:dyDescent="0.25">
      <c r="A5976" s="62">
        <v>31351701</v>
      </c>
      <c r="B5976" s="63" t="s">
        <v>1866</v>
      </c>
    </row>
    <row r="5977" spans="1:2" x14ac:dyDescent="0.25">
      <c r="A5977" s="62">
        <v>31351702</v>
      </c>
      <c r="B5977" s="63" t="s">
        <v>2416</v>
      </c>
    </row>
    <row r="5978" spans="1:2" x14ac:dyDescent="0.25">
      <c r="A5978" s="62">
        <v>31351703</v>
      </c>
      <c r="B5978" s="63" t="s">
        <v>3088</v>
      </c>
    </row>
    <row r="5979" spans="1:2" x14ac:dyDescent="0.25">
      <c r="A5979" s="62">
        <v>31351704</v>
      </c>
      <c r="B5979" s="63" t="s">
        <v>12760</v>
      </c>
    </row>
    <row r="5980" spans="1:2" x14ac:dyDescent="0.25">
      <c r="A5980" s="62">
        <v>31351705</v>
      </c>
      <c r="B5980" s="63" t="s">
        <v>7946</v>
      </c>
    </row>
    <row r="5981" spans="1:2" x14ac:dyDescent="0.25">
      <c r="A5981" s="62">
        <v>31351706</v>
      </c>
      <c r="B5981" s="63" t="s">
        <v>14297</v>
      </c>
    </row>
    <row r="5982" spans="1:2" x14ac:dyDescent="0.25">
      <c r="A5982" s="62">
        <v>31351709</v>
      </c>
      <c r="B5982" s="63" t="s">
        <v>8520</v>
      </c>
    </row>
    <row r="5983" spans="1:2" x14ac:dyDescent="0.25">
      <c r="A5983" s="62">
        <v>31351710</v>
      </c>
      <c r="B5983" s="63" t="s">
        <v>9991</v>
      </c>
    </row>
    <row r="5984" spans="1:2" x14ac:dyDescent="0.25">
      <c r="A5984" s="62">
        <v>31351711</v>
      </c>
      <c r="B5984" s="63" t="s">
        <v>18378</v>
      </c>
    </row>
    <row r="5985" spans="1:2" x14ac:dyDescent="0.25">
      <c r="A5985" s="62">
        <v>31351712</v>
      </c>
      <c r="B5985" s="63" t="s">
        <v>93</v>
      </c>
    </row>
    <row r="5986" spans="1:2" x14ac:dyDescent="0.25">
      <c r="A5986" s="62">
        <v>31351713</v>
      </c>
      <c r="B5986" s="63" t="s">
        <v>11950</v>
      </c>
    </row>
    <row r="5987" spans="1:2" x14ac:dyDescent="0.25">
      <c r="A5987" s="62">
        <v>31361101</v>
      </c>
      <c r="B5987" s="63" t="s">
        <v>7461</v>
      </c>
    </row>
    <row r="5988" spans="1:2" x14ac:dyDescent="0.25">
      <c r="A5988" s="62">
        <v>31361102</v>
      </c>
      <c r="B5988" s="63" t="s">
        <v>2853</v>
      </c>
    </row>
    <row r="5989" spans="1:2" x14ac:dyDescent="0.25">
      <c r="A5989" s="62">
        <v>31361103</v>
      </c>
      <c r="B5989" s="63" t="s">
        <v>151</v>
      </c>
    </row>
    <row r="5990" spans="1:2" x14ac:dyDescent="0.25">
      <c r="A5990" s="62">
        <v>31361104</v>
      </c>
      <c r="B5990" s="63" t="s">
        <v>10351</v>
      </c>
    </row>
    <row r="5991" spans="1:2" x14ac:dyDescent="0.25">
      <c r="A5991" s="62">
        <v>31361105</v>
      </c>
      <c r="B5991" s="63" t="s">
        <v>14533</v>
      </c>
    </row>
    <row r="5992" spans="1:2" x14ac:dyDescent="0.25">
      <c r="A5992" s="62">
        <v>31361106</v>
      </c>
      <c r="B5992" s="63" t="s">
        <v>6401</v>
      </c>
    </row>
    <row r="5993" spans="1:2" x14ac:dyDescent="0.25">
      <c r="A5993" s="62">
        <v>31361109</v>
      </c>
      <c r="B5993" s="63" t="s">
        <v>3709</v>
      </c>
    </row>
    <row r="5994" spans="1:2" x14ac:dyDescent="0.25">
      <c r="A5994" s="62">
        <v>31361110</v>
      </c>
      <c r="B5994" s="63" t="s">
        <v>1087</v>
      </c>
    </row>
    <row r="5995" spans="1:2" x14ac:dyDescent="0.25">
      <c r="A5995" s="62">
        <v>31361111</v>
      </c>
      <c r="B5995" s="63" t="s">
        <v>16857</v>
      </c>
    </row>
    <row r="5996" spans="1:2" x14ac:dyDescent="0.25">
      <c r="A5996" s="62">
        <v>31361112</v>
      </c>
      <c r="B5996" s="63" t="s">
        <v>3200</v>
      </c>
    </row>
    <row r="5997" spans="1:2" x14ac:dyDescent="0.25">
      <c r="A5997" s="62">
        <v>31361113</v>
      </c>
      <c r="B5997" s="63" t="s">
        <v>9634</v>
      </c>
    </row>
    <row r="5998" spans="1:2" x14ac:dyDescent="0.25">
      <c r="A5998" s="62">
        <v>31361201</v>
      </c>
      <c r="B5998" s="63" t="s">
        <v>12006</v>
      </c>
    </row>
    <row r="5999" spans="1:2" x14ac:dyDescent="0.25">
      <c r="A5999" s="62">
        <v>31361202</v>
      </c>
      <c r="B5999" s="63" t="s">
        <v>17863</v>
      </c>
    </row>
    <row r="6000" spans="1:2" x14ac:dyDescent="0.25">
      <c r="A6000" s="62">
        <v>31361203</v>
      </c>
      <c r="B6000" s="63" t="s">
        <v>17597</v>
      </c>
    </row>
    <row r="6001" spans="1:2" x14ac:dyDescent="0.25">
      <c r="A6001" s="62">
        <v>31361204</v>
      </c>
      <c r="B6001" s="63" t="s">
        <v>1257</v>
      </c>
    </row>
    <row r="6002" spans="1:2" x14ac:dyDescent="0.25">
      <c r="A6002" s="62">
        <v>31361205</v>
      </c>
      <c r="B6002" s="63" t="s">
        <v>16188</v>
      </c>
    </row>
    <row r="6003" spans="1:2" x14ac:dyDescent="0.25">
      <c r="A6003" s="62">
        <v>31361206</v>
      </c>
      <c r="B6003" s="63" t="s">
        <v>15873</v>
      </c>
    </row>
    <row r="6004" spans="1:2" x14ac:dyDescent="0.25">
      <c r="A6004" s="62">
        <v>31361209</v>
      </c>
      <c r="B6004" s="63" t="s">
        <v>11886</v>
      </c>
    </row>
    <row r="6005" spans="1:2" x14ac:dyDescent="0.25">
      <c r="A6005" s="62">
        <v>31361210</v>
      </c>
      <c r="B6005" s="63" t="s">
        <v>17706</v>
      </c>
    </row>
    <row r="6006" spans="1:2" x14ac:dyDescent="0.25">
      <c r="A6006" s="62">
        <v>31361211</v>
      </c>
      <c r="B6006" s="63" t="s">
        <v>3292</v>
      </c>
    </row>
    <row r="6007" spans="1:2" x14ac:dyDescent="0.25">
      <c r="A6007" s="62">
        <v>31361212</v>
      </c>
      <c r="B6007" s="63" t="s">
        <v>1040</v>
      </c>
    </row>
    <row r="6008" spans="1:2" x14ac:dyDescent="0.25">
      <c r="A6008" s="62">
        <v>31361213</v>
      </c>
      <c r="B6008" s="63" t="s">
        <v>13589</v>
      </c>
    </row>
    <row r="6009" spans="1:2" x14ac:dyDescent="0.25">
      <c r="A6009" s="62">
        <v>31361301</v>
      </c>
      <c r="B6009" s="63" t="s">
        <v>13245</v>
      </c>
    </row>
    <row r="6010" spans="1:2" x14ac:dyDescent="0.25">
      <c r="A6010" s="62">
        <v>31361302</v>
      </c>
      <c r="B6010" s="63" t="s">
        <v>16246</v>
      </c>
    </row>
    <row r="6011" spans="1:2" x14ac:dyDescent="0.25">
      <c r="A6011" s="62">
        <v>31361303</v>
      </c>
      <c r="B6011" s="63" t="s">
        <v>6716</v>
      </c>
    </row>
    <row r="6012" spans="1:2" x14ac:dyDescent="0.25">
      <c r="A6012" s="62">
        <v>31361304</v>
      </c>
      <c r="B6012" s="63" t="s">
        <v>5185</v>
      </c>
    </row>
    <row r="6013" spans="1:2" x14ac:dyDescent="0.25">
      <c r="A6013" s="62">
        <v>31361305</v>
      </c>
      <c r="B6013" s="63" t="s">
        <v>2155</v>
      </c>
    </row>
    <row r="6014" spans="1:2" x14ac:dyDescent="0.25">
      <c r="A6014" s="62">
        <v>31361306</v>
      </c>
      <c r="B6014" s="63" t="s">
        <v>8354</v>
      </c>
    </row>
    <row r="6015" spans="1:2" x14ac:dyDescent="0.25">
      <c r="A6015" s="62">
        <v>31361309</v>
      </c>
      <c r="B6015" s="63" t="s">
        <v>14410</v>
      </c>
    </row>
    <row r="6016" spans="1:2" x14ac:dyDescent="0.25">
      <c r="A6016" s="62">
        <v>31361310</v>
      </c>
      <c r="B6016" s="63" t="s">
        <v>10563</v>
      </c>
    </row>
    <row r="6017" spans="1:2" x14ac:dyDescent="0.25">
      <c r="A6017" s="62">
        <v>31361311</v>
      </c>
      <c r="B6017" s="63" t="s">
        <v>14047</v>
      </c>
    </row>
    <row r="6018" spans="1:2" x14ac:dyDescent="0.25">
      <c r="A6018" s="62">
        <v>31361312</v>
      </c>
      <c r="B6018" s="63" t="s">
        <v>17603</v>
      </c>
    </row>
    <row r="6019" spans="1:2" x14ac:dyDescent="0.25">
      <c r="A6019" s="62">
        <v>31361313</v>
      </c>
      <c r="B6019" s="63" t="s">
        <v>16425</v>
      </c>
    </row>
    <row r="6020" spans="1:2" x14ac:dyDescent="0.25">
      <c r="A6020" s="62">
        <v>31361401</v>
      </c>
      <c r="B6020" s="63" t="s">
        <v>7568</v>
      </c>
    </row>
    <row r="6021" spans="1:2" x14ac:dyDescent="0.25">
      <c r="A6021" s="62">
        <v>31361402</v>
      </c>
      <c r="B6021" s="63" t="s">
        <v>743</v>
      </c>
    </row>
    <row r="6022" spans="1:2" x14ac:dyDescent="0.25">
      <c r="A6022" s="62">
        <v>31361403</v>
      </c>
      <c r="B6022" s="63" t="s">
        <v>17204</v>
      </c>
    </row>
    <row r="6023" spans="1:2" x14ac:dyDescent="0.25">
      <c r="A6023" s="62">
        <v>31361404</v>
      </c>
      <c r="B6023" s="63" t="s">
        <v>2222</v>
      </c>
    </row>
    <row r="6024" spans="1:2" x14ac:dyDescent="0.25">
      <c r="A6024" s="62">
        <v>31361405</v>
      </c>
      <c r="B6024" s="63" t="s">
        <v>12414</v>
      </c>
    </row>
    <row r="6025" spans="1:2" x14ac:dyDescent="0.25">
      <c r="A6025" s="62">
        <v>31361406</v>
      </c>
      <c r="B6025" s="63" t="s">
        <v>8226</v>
      </c>
    </row>
    <row r="6026" spans="1:2" x14ac:dyDescent="0.25">
      <c r="A6026" s="62">
        <v>31361409</v>
      </c>
      <c r="B6026" s="63" t="s">
        <v>14146</v>
      </c>
    </row>
    <row r="6027" spans="1:2" x14ac:dyDescent="0.25">
      <c r="A6027" s="62">
        <v>31361410</v>
      </c>
      <c r="B6027" s="63" t="s">
        <v>13079</v>
      </c>
    </row>
    <row r="6028" spans="1:2" x14ac:dyDescent="0.25">
      <c r="A6028" s="62">
        <v>31361411</v>
      </c>
      <c r="B6028" s="63" t="s">
        <v>7180</v>
      </c>
    </row>
    <row r="6029" spans="1:2" x14ac:dyDescent="0.25">
      <c r="A6029" s="62">
        <v>31361412</v>
      </c>
      <c r="B6029" s="63" t="s">
        <v>10308</v>
      </c>
    </row>
    <row r="6030" spans="1:2" x14ac:dyDescent="0.25">
      <c r="A6030" s="62">
        <v>31361413</v>
      </c>
      <c r="B6030" s="63" t="s">
        <v>10267</v>
      </c>
    </row>
    <row r="6031" spans="1:2" x14ac:dyDescent="0.25">
      <c r="A6031" s="62">
        <v>31361501</v>
      </c>
      <c r="B6031" s="63" t="s">
        <v>6357</v>
      </c>
    </row>
    <row r="6032" spans="1:2" x14ac:dyDescent="0.25">
      <c r="A6032" s="62">
        <v>31361502</v>
      </c>
      <c r="B6032" s="63" t="s">
        <v>11761</v>
      </c>
    </row>
    <row r="6033" spans="1:2" x14ac:dyDescent="0.25">
      <c r="A6033" s="62">
        <v>31361503</v>
      </c>
      <c r="B6033" s="63" t="s">
        <v>10957</v>
      </c>
    </row>
    <row r="6034" spans="1:2" x14ac:dyDescent="0.25">
      <c r="A6034" s="62">
        <v>31361504</v>
      </c>
      <c r="B6034" s="63" t="s">
        <v>5319</v>
      </c>
    </row>
    <row r="6035" spans="1:2" x14ac:dyDescent="0.25">
      <c r="A6035" s="62">
        <v>31361505</v>
      </c>
      <c r="B6035" s="63" t="s">
        <v>10260</v>
      </c>
    </row>
    <row r="6036" spans="1:2" x14ac:dyDescent="0.25">
      <c r="A6036" s="62">
        <v>31361506</v>
      </c>
      <c r="B6036" s="63" t="s">
        <v>10815</v>
      </c>
    </row>
    <row r="6037" spans="1:2" x14ac:dyDescent="0.25">
      <c r="A6037" s="62">
        <v>31361509</v>
      </c>
      <c r="B6037" s="63" t="s">
        <v>18723</v>
      </c>
    </row>
    <row r="6038" spans="1:2" x14ac:dyDescent="0.25">
      <c r="A6038" s="62">
        <v>31361510</v>
      </c>
      <c r="B6038" s="63" t="s">
        <v>6235</v>
      </c>
    </row>
    <row r="6039" spans="1:2" x14ac:dyDescent="0.25">
      <c r="A6039" s="62">
        <v>31361511</v>
      </c>
      <c r="B6039" s="63" t="s">
        <v>18545</v>
      </c>
    </row>
    <row r="6040" spans="1:2" x14ac:dyDescent="0.25">
      <c r="A6040" s="62">
        <v>31361512</v>
      </c>
      <c r="B6040" s="63" t="s">
        <v>5239</v>
      </c>
    </row>
    <row r="6041" spans="1:2" x14ac:dyDescent="0.25">
      <c r="A6041" s="62">
        <v>31361513</v>
      </c>
      <c r="B6041" s="63" t="s">
        <v>6823</v>
      </c>
    </row>
    <row r="6042" spans="1:2" x14ac:dyDescent="0.25">
      <c r="A6042" s="62">
        <v>31361601</v>
      </c>
      <c r="B6042" s="63" t="s">
        <v>6472</v>
      </c>
    </row>
    <row r="6043" spans="1:2" x14ac:dyDescent="0.25">
      <c r="A6043" s="62">
        <v>31361602</v>
      </c>
      <c r="B6043" s="63" t="s">
        <v>14539</v>
      </c>
    </row>
    <row r="6044" spans="1:2" x14ac:dyDescent="0.25">
      <c r="A6044" s="62">
        <v>31361603</v>
      </c>
      <c r="B6044" s="63" t="s">
        <v>9470</v>
      </c>
    </row>
    <row r="6045" spans="1:2" x14ac:dyDescent="0.25">
      <c r="A6045" s="62">
        <v>31361604</v>
      </c>
      <c r="B6045" s="63" t="s">
        <v>6628</v>
      </c>
    </row>
    <row r="6046" spans="1:2" x14ac:dyDescent="0.25">
      <c r="A6046" s="62">
        <v>31361605</v>
      </c>
      <c r="B6046" s="63" t="s">
        <v>11156</v>
      </c>
    </row>
    <row r="6047" spans="1:2" x14ac:dyDescent="0.25">
      <c r="A6047" s="62">
        <v>31361606</v>
      </c>
      <c r="B6047" s="63" t="s">
        <v>285</v>
      </c>
    </row>
    <row r="6048" spans="1:2" x14ac:dyDescent="0.25">
      <c r="A6048" s="62">
        <v>31361609</v>
      </c>
      <c r="B6048" s="63" t="s">
        <v>3439</v>
      </c>
    </row>
    <row r="6049" spans="1:2" x14ac:dyDescent="0.25">
      <c r="A6049" s="62">
        <v>31361610</v>
      </c>
      <c r="B6049" s="63" t="s">
        <v>16886</v>
      </c>
    </row>
    <row r="6050" spans="1:2" x14ac:dyDescent="0.25">
      <c r="A6050" s="62">
        <v>31361611</v>
      </c>
      <c r="B6050" s="63" t="s">
        <v>6900</v>
      </c>
    </row>
    <row r="6051" spans="1:2" x14ac:dyDescent="0.25">
      <c r="A6051" s="62">
        <v>31361612</v>
      </c>
      <c r="B6051" s="63" t="s">
        <v>14315</v>
      </c>
    </row>
    <row r="6052" spans="1:2" x14ac:dyDescent="0.25">
      <c r="A6052" s="62">
        <v>31361613</v>
      </c>
      <c r="B6052" s="63" t="s">
        <v>9760</v>
      </c>
    </row>
    <row r="6053" spans="1:2" x14ac:dyDescent="0.25">
      <c r="A6053" s="62">
        <v>31361701</v>
      </c>
      <c r="B6053" s="63" t="s">
        <v>15547</v>
      </c>
    </row>
    <row r="6054" spans="1:2" x14ac:dyDescent="0.25">
      <c r="A6054" s="62">
        <v>31361702</v>
      </c>
      <c r="B6054" s="63" t="s">
        <v>10822</v>
      </c>
    </row>
    <row r="6055" spans="1:2" x14ac:dyDescent="0.25">
      <c r="A6055" s="62">
        <v>31361703</v>
      </c>
      <c r="B6055" s="63" t="s">
        <v>17075</v>
      </c>
    </row>
    <row r="6056" spans="1:2" x14ac:dyDescent="0.25">
      <c r="A6056" s="62">
        <v>31361704</v>
      </c>
      <c r="B6056" s="63" t="s">
        <v>7919</v>
      </c>
    </row>
    <row r="6057" spans="1:2" x14ac:dyDescent="0.25">
      <c r="A6057" s="62">
        <v>31361705</v>
      </c>
      <c r="B6057" s="63" t="s">
        <v>405</v>
      </c>
    </row>
    <row r="6058" spans="1:2" x14ac:dyDescent="0.25">
      <c r="A6058" s="62">
        <v>31361706</v>
      </c>
      <c r="B6058" s="63" t="s">
        <v>425</v>
      </c>
    </row>
    <row r="6059" spans="1:2" x14ac:dyDescent="0.25">
      <c r="A6059" s="62">
        <v>31361709</v>
      </c>
      <c r="B6059" s="63" t="s">
        <v>16620</v>
      </c>
    </row>
    <row r="6060" spans="1:2" x14ac:dyDescent="0.25">
      <c r="A6060" s="62">
        <v>31361710</v>
      </c>
      <c r="B6060" s="63" t="s">
        <v>2389</v>
      </c>
    </row>
    <row r="6061" spans="1:2" x14ac:dyDescent="0.25">
      <c r="A6061" s="62">
        <v>31361711</v>
      </c>
      <c r="B6061" s="63" t="s">
        <v>7710</v>
      </c>
    </row>
    <row r="6062" spans="1:2" x14ac:dyDescent="0.25">
      <c r="A6062" s="62">
        <v>31361712</v>
      </c>
      <c r="B6062" s="63" t="s">
        <v>18212</v>
      </c>
    </row>
    <row r="6063" spans="1:2" x14ac:dyDescent="0.25">
      <c r="A6063" s="62">
        <v>31361713</v>
      </c>
      <c r="B6063" s="63" t="s">
        <v>4063</v>
      </c>
    </row>
    <row r="6064" spans="1:2" x14ac:dyDescent="0.25">
      <c r="A6064" s="62">
        <v>31371001</v>
      </c>
      <c r="B6064" s="63" t="s">
        <v>18140</v>
      </c>
    </row>
    <row r="6065" spans="1:2" x14ac:dyDescent="0.25">
      <c r="A6065" s="62">
        <v>31371002</v>
      </c>
      <c r="B6065" s="63" t="s">
        <v>11879</v>
      </c>
    </row>
    <row r="6066" spans="1:2" x14ac:dyDescent="0.25">
      <c r="A6066" s="62">
        <v>31371003</v>
      </c>
      <c r="B6066" s="63" t="s">
        <v>9174</v>
      </c>
    </row>
    <row r="6067" spans="1:2" x14ac:dyDescent="0.25">
      <c r="A6067" s="62">
        <v>31371101</v>
      </c>
      <c r="B6067" s="63" t="s">
        <v>7215</v>
      </c>
    </row>
    <row r="6068" spans="1:2" x14ac:dyDescent="0.25">
      <c r="A6068" s="62">
        <v>31371102</v>
      </c>
      <c r="B6068" s="63" t="s">
        <v>5903</v>
      </c>
    </row>
    <row r="6069" spans="1:2" x14ac:dyDescent="0.25">
      <c r="A6069" s="62">
        <v>31371103</v>
      </c>
      <c r="B6069" s="63" t="s">
        <v>9980</v>
      </c>
    </row>
    <row r="6070" spans="1:2" x14ac:dyDescent="0.25">
      <c r="A6070" s="62">
        <v>31371104</v>
      </c>
      <c r="B6070" s="63" t="s">
        <v>18205</v>
      </c>
    </row>
    <row r="6071" spans="1:2" x14ac:dyDescent="0.25">
      <c r="A6071" s="62">
        <v>31371105</v>
      </c>
      <c r="B6071" s="63" t="s">
        <v>14878</v>
      </c>
    </row>
    <row r="6072" spans="1:2" x14ac:dyDescent="0.25">
      <c r="A6072" s="62">
        <v>31371106</v>
      </c>
      <c r="B6072" s="63" t="s">
        <v>885</v>
      </c>
    </row>
    <row r="6073" spans="1:2" x14ac:dyDescent="0.25">
      <c r="A6073" s="62">
        <v>31371107</v>
      </c>
      <c r="B6073" s="63" t="s">
        <v>13406</v>
      </c>
    </row>
    <row r="6074" spans="1:2" x14ac:dyDescent="0.25">
      <c r="A6074" s="62">
        <v>31371201</v>
      </c>
      <c r="B6074" s="63" t="s">
        <v>10223</v>
      </c>
    </row>
    <row r="6075" spans="1:2" x14ac:dyDescent="0.25">
      <c r="A6075" s="62">
        <v>31371202</v>
      </c>
      <c r="B6075" s="63" t="s">
        <v>18587</v>
      </c>
    </row>
    <row r="6076" spans="1:2" x14ac:dyDescent="0.25">
      <c r="A6076" s="62">
        <v>31371203</v>
      </c>
      <c r="B6076" s="63" t="s">
        <v>18088</v>
      </c>
    </row>
    <row r="6077" spans="1:2" x14ac:dyDescent="0.25">
      <c r="A6077" s="62">
        <v>31371204</v>
      </c>
      <c r="B6077" s="63" t="s">
        <v>7868</v>
      </c>
    </row>
    <row r="6078" spans="1:2" x14ac:dyDescent="0.25">
      <c r="A6078" s="62">
        <v>31371205</v>
      </c>
      <c r="B6078" s="63" t="s">
        <v>13017</v>
      </c>
    </row>
    <row r="6079" spans="1:2" x14ac:dyDescent="0.25">
      <c r="A6079" s="62">
        <v>31371206</v>
      </c>
      <c r="B6079" s="63" t="s">
        <v>6342</v>
      </c>
    </row>
    <row r="6080" spans="1:2" x14ac:dyDescent="0.25">
      <c r="A6080" s="62">
        <v>31371207</v>
      </c>
      <c r="B6080" s="63" t="s">
        <v>655</v>
      </c>
    </row>
    <row r="6081" spans="1:2" x14ac:dyDescent="0.25">
      <c r="A6081" s="62">
        <v>31371208</v>
      </c>
      <c r="B6081" s="63" t="s">
        <v>5468</v>
      </c>
    </row>
    <row r="6082" spans="1:2" x14ac:dyDescent="0.25">
      <c r="A6082" s="62">
        <v>31371209</v>
      </c>
      <c r="B6082" s="63" t="s">
        <v>15636</v>
      </c>
    </row>
    <row r="6083" spans="1:2" x14ac:dyDescent="0.25">
      <c r="A6083" s="62">
        <v>31371301</v>
      </c>
      <c r="B6083" s="63" t="s">
        <v>5543</v>
      </c>
    </row>
    <row r="6084" spans="1:2" x14ac:dyDescent="0.25">
      <c r="A6084" s="62">
        <v>31371302</v>
      </c>
      <c r="B6084" s="63" t="s">
        <v>4372</v>
      </c>
    </row>
    <row r="6085" spans="1:2" x14ac:dyDescent="0.25">
      <c r="A6085" s="62">
        <v>31371401</v>
      </c>
      <c r="B6085" s="63" t="s">
        <v>6535</v>
      </c>
    </row>
    <row r="6086" spans="1:2" x14ac:dyDescent="0.25">
      <c r="A6086" s="62">
        <v>31381001</v>
      </c>
      <c r="B6086" s="63" t="s">
        <v>10864</v>
      </c>
    </row>
    <row r="6087" spans="1:2" x14ac:dyDescent="0.25">
      <c r="A6087" s="62">
        <v>31381002</v>
      </c>
      <c r="B6087" s="63" t="s">
        <v>1458</v>
      </c>
    </row>
    <row r="6088" spans="1:2" x14ac:dyDescent="0.25">
      <c r="A6088" s="62">
        <v>31381003</v>
      </c>
      <c r="B6088" s="63" t="s">
        <v>18732</v>
      </c>
    </row>
    <row r="6089" spans="1:2" x14ac:dyDescent="0.25">
      <c r="A6089" s="62">
        <v>31381004</v>
      </c>
      <c r="B6089" s="63" t="s">
        <v>78</v>
      </c>
    </row>
    <row r="6090" spans="1:2" x14ac:dyDescent="0.25">
      <c r="A6090" s="62">
        <v>31381005</v>
      </c>
      <c r="B6090" s="63" t="s">
        <v>2210</v>
      </c>
    </row>
    <row r="6091" spans="1:2" x14ac:dyDescent="0.25">
      <c r="A6091" s="62">
        <v>32101502</v>
      </c>
      <c r="B6091" s="63" t="s">
        <v>16888</v>
      </c>
    </row>
    <row r="6092" spans="1:2" x14ac:dyDescent="0.25">
      <c r="A6092" s="62">
        <v>32101503</v>
      </c>
      <c r="B6092" s="63" t="s">
        <v>18448</v>
      </c>
    </row>
    <row r="6093" spans="1:2" x14ac:dyDescent="0.25">
      <c r="A6093" s="62">
        <v>32101504</v>
      </c>
      <c r="B6093" s="63" t="s">
        <v>4374</v>
      </c>
    </row>
    <row r="6094" spans="1:2" x14ac:dyDescent="0.25">
      <c r="A6094" s="62">
        <v>32101505</v>
      </c>
      <c r="B6094" s="63" t="s">
        <v>9761</v>
      </c>
    </row>
    <row r="6095" spans="1:2" x14ac:dyDescent="0.25">
      <c r="A6095" s="62">
        <v>32101506</v>
      </c>
      <c r="B6095" s="63" t="s">
        <v>15019</v>
      </c>
    </row>
    <row r="6096" spans="1:2" x14ac:dyDescent="0.25">
      <c r="A6096" s="62">
        <v>32101507</v>
      </c>
      <c r="B6096" s="63" t="s">
        <v>7369</v>
      </c>
    </row>
    <row r="6097" spans="1:2" x14ac:dyDescent="0.25">
      <c r="A6097" s="62">
        <v>32101508</v>
      </c>
      <c r="B6097" s="63" t="s">
        <v>5004</v>
      </c>
    </row>
    <row r="6098" spans="1:2" x14ac:dyDescent="0.25">
      <c r="A6098" s="62">
        <v>32101509</v>
      </c>
      <c r="B6098" s="63" t="s">
        <v>8107</v>
      </c>
    </row>
    <row r="6099" spans="1:2" x14ac:dyDescent="0.25">
      <c r="A6099" s="62">
        <v>32101510</v>
      </c>
      <c r="B6099" s="63" t="s">
        <v>366</v>
      </c>
    </row>
    <row r="6100" spans="1:2" x14ac:dyDescent="0.25">
      <c r="A6100" s="62">
        <v>32101512</v>
      </c>
      <c r="B6100" s="63" t="s">
        <v>16061</v>
      </c>
    </row>
    <row r="6101" spans="1:2" x14ac:dyDescent="0.25">
      <c r="A6101" s="62">
        <v>32101513</v>
      </c>
      <c r="B6101" s="63" t="s">
        <v>11525</v>
      </c>
    </row>
    <row r="6102" spans="1:2" x14ac:dyDescent="0.25">
      <c r="A6102" s="62">
        <v>32101514</v>
      </c>
      <c r="B6102" s="63" t="s">
        <v>18500</v>
      </c>
    </row>
    <row r="6103" spans="1:2" x14ac:dyDescent="0.25">
      <c r="A6103" s="62">
        <v>32101515</v>
      </c>
      <c r="B6103" s="63" t="s">
        <v>5896</v>
      </c>
    </row>
    <row r="6104" spans="1:2" x14ac:dyDescent="0.25">
      <c r="A6104" s="62">
        <v>32101516</v>
      </c>
      <c r="B6104" s="63" t="s">
        <v>6353</v>
      </c>
    </row>
    <row r="6105" spans="1:2" x14ac:dyDescent="0.25">
      <c r="A6105" s="62">
        <v>32101517</v>
      </c>
      <c r="B6105" s="63" t="s">
        <v>10121</v>
      </c>
    </row>
    <row r="6106" spans="1:2" x14ac:dyDescent="0.25">
      <c r="A6106" s="62">
        <v>32101518</v>
      </c>
      <c r="B6106" s="63" t="s">
        <v>15367</v>
      </c>
    </row>
    <row r="6107" spans="1:2" x14ac:dyDescent="0.25">
      <c r="A6107" s="62">
        <v>32101519</v>
      </c>
      <c r="B6107" s="63" t="s">
        <v>18222</v>
      </c>
    </row>
    <row r="6108" spans="1:2" x14ac:dyDescent="0.25">
      <c r="A6108" s="62">
        <v>32101520</v>
      </c>
      <c r="B6108" s="63" t="s">
        <v>11442</v>
      </c>
    </row>
    <row r="6109" spans="1:2" x14ac:dyDescent="0.25">
      <c r="A6109" s="62">
        <v>32101521</v>
      </c>
      <c r="B6109" s="63" t="s">
        <v>6179</v>
      </c>
    </row>
    <row r="6110" spans="1:2" x14ac:dyDescent="0.25">
      <c r="A6110" s="62">
        <v>32101522</v>
      </c>
      <c r="B6110" s="63" t="s">
        <v>15932</v>
      </c>
    </row>
    <row r="6111" spans="1:2" x14ac:dyDescent="0.25">
      <c r="A6111" s="62">
        <v>32101523</v>
      </c>
      <c r="B6111" s="63" t="s">
        <v>15356</v>
      </c>
    </row>
    <row r="6112" spans="1:2" x14ac:dyDescent="0.25">
      <c r="A6112" s="62">
        <v>32101524</v>
      </c>
      <c r="B6112" s="63" t="s">
        <v>18608</v>
      </c>
    </row>
    <row r="6113" spans="1:2" x14ac:dyDescent="0.25">
      <c r="A6113" s="62">
        <v>32101525</v>
      </c>
      <c r="B6113" s="63" t="s">
        <v>2822</v>
      </c>
    </row>
    <row r="6114" spans="1:2" x14ac:dyDescent="0.25">
      <c r="A6114" s="62">
        <v>32101526</v>
      </c>
      <c r="B6114" s="63" t="s">
        <v>14604</v>
      </c>
    </row>
    <row r="6115" spans="1:2" x14ac:dyDescent="0.25">
      <c r="A6115" s="62">
        <v>32101527</v>
      </c>
      <c r="B6115" s="63" t="s">
        <v>6311</v>
      </c>
    </row>
    <row r="6116" spans="1:2" x14ac:dyDescent="0.25">
      <c r="A6116" s="62">
        <v>32101528</v>
      </c>
      <c r="B6116" s="63" t="s">
        <v>16666</v>
      </c>
    </row>
    <row r="6117" spans="1:2" x14ac:dyDescent="0.25">
      <c r="A6117" s="62">
        <v>32101601</v>
      </c>
      <c r="B6117" s="63" t="s">
        <v>8122</v>
      </c>
    </row>
    <row r="6118" spans="1:2" x14ac:dyDescent="0.25">
      <c r="A6118" s="62">
        <v>32101602</v>
      </c>
      <c r="B6118" s="63" t="s">
        <v>9683</v>
      </c>
    </row>
    <row r="6119" spans="1:2" x14ac:dyDescent="0.25">
      <c r="A6119" s="62">
        <v>32101603</v>
      </c>
      <c r="B6119" s="63" t="s">
        <v>14920</v>
      </c>
    </row>
    <row r="6120" spans="1:2" x14ac:dyDescent="0.25">
      <c r="A6120" s="62">
        <v>32101604</v>
      </c>
      <c r="B6120" s="63" t="s">
        <v>10162</v>
      </c>
    </row>
    <row r="6121" spans="1:2" x14ac:dyDescent="0.25">
      <c r="A6121" s="62">
        <v>32101605</v>
      </c>
      <c r="B6121" s="63" t="s">
        <v>1599</v>
      </c>
    </row>
    <row r="6122" spans="1:2" x14ac:dyDescent="0.25">
      <c r="A6122" s="62">
        <v>32101606</v>
      </c>
      <c r="B6122" s="63" t="s">
        <v>18607</v>
      </c>
    </row>
    <row r="6123" spans="1:2" x14ac:dyDescent="0.25">
      <c r="A6123" s="62">
        <v>32101607</v>
      </c>
      <c r="B6123" s="63" t="s">
        <v>2501</v>
      </c>
    </row>
    <row r="6124" spans="1:2" x14ac:dyDescent="0.25">
      <c r="A6124" s="62">
        <v>32101608</v>
      </c>
      <c r="B6124" s="63" t="s">
        <v>11086</v>
      </c>
    </row>
    <row r="6125" spans="1:2" x14ac:dyDescent="0.25">
      <c r="A6125" s="62">
        <v>32101609</v>
      </c>
      <c r="B6125" s="63" t="s">
        <v>4456</v>
      </c>
    </row>
    <row r="6126" spans="1:2" x14ac:dyDescent="0.25">
      <c r="A6126" s="62">
        <v>32101611</v>
      </c>
      <c r="B6126" s="63" t="s">
        <v>8267</v>
      </c>
    </row>
    <row r="6127" spans="1:2" x14ac:dyDescent="0.25">
      <c r="A6127" s="62">
        <v>32101612</v>
      </c>
      <c r="B6127" s="63" t="s">
        <v>9382</v>
      </c>
    </row>
    <row r="6128" spans="1:2" x14ac:dyDescent="0.25">
      <c r="A6128" s="62">
        <v>32101613</v>
      </c>
      <c r="B6128" s="63" t="s">
        <v>1564</v>
      </c>
    </row>
    <row r="6129" spans="1:2" x14ac:dyDescent="0.25">
      <c r="A6129" s="62">
        <v>32101614</v>
      </c>
      <c r="B6129" s="63" t="s">
        <v>4850</v>
      </c>
    </row>
    <row r="6130" spans="1:2" x14ac:dyDescent="0.25">
      <c r="A6130" s="62">
        <v>32101615</v>
      </c>
      <c r="B6130" s="63" t="s">
        <v>2343</v>
      </c>
    </row>
    <row r="6131" spans="1:2" x14ac:dyDescent="0.25">
      <c r="A6131" s="62">
        <v>32101616</v>
      </c>
      <c r="B6131" s="63" t="s">
        <v>8962</v>
      </c>
    </row>
    <row r="6132" spans="1:2" x14ac:dyDescent="0.25">
      <c r="A6132" s="62">
        <v>32101617</v>
      </c>
      <c r="B6132" s="63" t="s">
        <v>8400</v>
      </c>
    </row>
    <row r="6133" spans="1:2" x14ac:dyDescent="0.25">
      <c r="A6133" s="62">
        <v>32101618</v>
      </c>
      <c r="B6133" s="63" t="s">
        <v>12314</v>
      </c>
    </row>
    <row r="6134" spans="1:2" x14ac:dyDescent="0.25">
      <c r="A6134" s="62">
        <v>32101619</v>
      </c>
      <c r="B6134" s="63" t="s">
        <v>17453</v>
      </c>
    </row>
    <row r="6135" spans="1:2" x14ac:dyDescent="0.25">
      <c r="A6135" s="62">
        <v>32101620</v>
      </c>
      <c r="B6135" s="63" t="s">
        <v>6232</v>
      </c>
    </row>
    <row r="6136" spans="1:2" x14ac:dyDescent="0.25">
      <c r="A6136" s="62">
        <v>32101621</v>
      </c>
      <c r="B6136" s="63" t="s">
        <v>684</v>
      </c>
    </row>
    <row r="6137" spans="1:2" x14ac:dyDescent="0.25">
      <c r="A6137" s="62">
        <v>32101622</v>
      </c>
      <c r="B6137" s="63" t="s">
        <v>4557</v>
      </c>
    </row>
    <row r="6138" spans="1:2" x14ac:dyDescent="0.25">
      <c r="A6138" s="62">
        <v>32101623</v>
      </c>
      <c r="B6138" s="63" t="s">
        <v>2478</v>
      </c>
    </row>
    <row r="6139" spans="1:2" x14ac:dyDescent="0.25">
      <c r="A6139" s="62">
        <v>32101624</v>
      </c>
      <c r="B6139" s="63" t="s">
        <v>12906</v>
      </c>
    </row>
    <row r="6140" spans="1:2" x14ac:dyDescent="0.25">
      <c r="A6140" s="62">
        <v>32101625</v>
      </c>
      <c r="B6140" s="63" t="s">
        <v>15786</v>
      </c>
    </row>
    <row r="6141" spans="1:2" x14ac:dyDescent="0.25">
      <c r="A6141" s="62">
        <v>32101626</v>
      </c>
      <c r="B6141" s="63" t="s">
        <v>1078</v>
      </c>
    </row>
    <row r="6142" spans="1:2" x14ac:dyDescent="0.25">
      <c r="A6142" s="62">
        <v>32101627</v>
      </c>
      <c r="B6142" s="63" t="s">
        <v>3960</v>
      </c>
    </row>
    <row r="6143" spans="1:2" x14ac:dyDescent="0.25">
      <c r="A6143" s="62">
        <v>32101628</v>
      </c>
      <c r="B6143" s="63" t="s">
        <v>18724</v>
      </c>
    </row>
    <row r="6144" spans="1:2" x14ac:dyDescent="0.25">
      <c r="A6144" s="62">
        <v>32101629</v>
      </c>
      <c r="B6144" s="63" t="s">
        <v>14141</v>
      </c>
    </row>
    <row r="6145" spans="1:2" x14ac:dyDescent="0.25">
      <c r="A6145" s="62">
        <v>32101630</v>
      </c>
      <c r="B6145" s="63" t="s">
        <v>15842</v>
      </c>
    </row>
    <row r="6146" spans="1:2" x14ac:dyDescent="0.25">
      <c r="A6146" s="62">
        <v>32101631</v>
      </c>
      <c r="B6146" s="63" t="s">
        <v>14374</v>
      </c>
    </row>
    <row r="6147" spans="1:2" x14ac:dyDescent="0.25">
      <c r="A6147" s="62">
        <v>32101632</v>
      </c>
      <c r="B6147" s="63" t="s">
        <v>17968</v>
      </c>
    </row>
    <row r="6148" spans="1:2" x14ac:dyDescent="0.25">
      <c r="A6148" s="62">
        <v>32101633</v>
      </c>
      <c r="B6148" s="63" t="s">
        <v>17849</v>
      </c>
    </row>
    <row r="6149" spans="1:2" x14ac:dyDescent="0.25">
      <c r="A6149" s="62">
        <v>32101634</v>
      </c>
      <c r="B6149" s="63" t="s">
        <v>9443</v>
      </c>
    </row>
    <row r="6150" spans="1:2" x14ac:dyDescent="0.25">
      <c r="A6150" s="62">
        <v>32101635</v>
      </c>
      <c r="B6150" s="63" t="s">
        <v>15400</v>
      </c>
    </row>
    <row r="6151" spans="1:2" x14ac:dyDescent="0.25">
      <c r="A6151" s="62">
        <v>32101636</v>
      </c>
      <c r="B6151" s="63" t="s">
        <v>3399</v>
      </c>
    </row>
    <row r="6152" spans="1:2" x14ac:dyDescent="0.25">
      <c r="A6152" s="62">
        <v>32101637</v>
      </c>
      <c r="B6152" s="63" t="s">
        <v>5534</v>
      </c>
    </row>
    <row r="6153" spans="1:2" x14ac:dyDescent="0.25">
      <c r="A6153" s="62">
        <v>32111501</v>
      </c>
      <c r="B6153" s="63" t="s">
        <v>14392</v>
      </c>
    </row>
    <row r="6154" spans="1:2" x14ac:dyDescent="0.25">
      <c r="A6154" s="62">
        <v>32111502</v>
      </c>
      <c r="B6154" s="63" t="s">
        <v>6862</v>
      </c>
    </row>
    <row r="6155" spans="1:2" x14ac:dyDescent="0.25">
      <c r="A6155" s="62">
        <v>32111503</v>
      </c>
      <c r="B6155" s="63" t="s">
        <v>9006</v>
      </c>
    </row>
    <row r="6156" spans="1:2" x14ac:dyDescent="0.25">
      <c r="A6156" s="62">
        <v>32111504</v>
      </c>
      <c r="B6156" s="63" t="s">
        <v>6710</v>
      </c>
    </row>
    <row r="6157" spans="1:2" x14ac:dyDescent="0.25">
      <c r="A6157" s="62">
        <v>32111505</v>
      </c>
      <c r="B6157" s="63" t="s">
        <v>11683</v>
      </c>
    </row>
    <row r="6158" spans="1:2" x14ac:dyDescent="0.25">
      <c r="A6158" s="62">
        <v>32111506</v>
      </c>
      <c r="B6158" s="63" t="s">
        <v>2035</v>
      </c>
    </row>
    <row r="6159" spans="1:2" x14ac:dyDescent="0.25">
      <c r="A6159" s="62">
        <v>32111507</v>
      </c>
      <c r="B6159" s="63" t="s">
        <v>3734</v>
      </c>
    </row>
    <row r="6160" spans="1:2" x14ac:dyDescent="0.25">
      <c r="A6160" s="62">
        <v>32111508</v>
      </c>
      <c r="B6160" s="63" t="s">
        <v>17911</v>
      </c>
    </row>
    <row r="6161" spans="1:2" x14ac:dyDescent="0.25">
      <c r="A6161" s="62">
        <v>32111509</v>
      </c>
      <c r="B6161" s="63" t="s">
        <v>445</v>
      </c>
    </row>
    <row r="6162" spans="1:2" x14ac:dyDescent="0.25">
      <c r="A6162" s="62">
        <v>32111510</v>
      </c>
      <c r="B6162" s="63" t="s">
        <v>4796</v>
      </c>
    </row>
    <row r="6163" spans="1:2" x14ac:dyDescent="0.25">
      <c r="A6163" s="62">
        <v>32111511</v>
      </c>
      <c r="B6163" s="63" t="s">
        <v>1800</v>
      </c>
    </row>
    <row r="6164" spans="1:2" x14ac:dyDescent="0.25">
      <c r="A6164" s="62">
        <v>32111512</v>
      </c>
      <c r="B6164" s="63" t="s">
        <v>3830</v>
      </c>
    </row>
    <row r="6165" spans="1:2" x14ac:dyDescent="0.25">
      <c r="A6165" s="62">
        <v>32111601</v>
      </c>
      <c r="B6165" s="63" t="s">
        <v>6302</v>
      </c>
    </row>
    <row r="6166" spans="1:2" x14ac:dyDescent="0.25">
      <c r="A6166" s="62">
        <v>32111602</v>
      </c>
      <c r="B6166" s="63" t="s">
        <v>14241</v>
      </c>
    </row>
    <row r="6167" spans="1:2" x14ac:dyDescent="0.25">
      <c r="A6167" s="62">
        <v>32111603</v>
      </c>
      <c r="B6167" s="63" t="s">
        <v>9732</v>
      </c>
    </row>
    <row r="6168" spans="1:2" x14ac:dyDescent="0.25">
      <c r="A6168" s="62">
        <v>32111604</v>
      </c>
      <c r="B6168" s="63" t="s">
        <v>5566</v>
      </c>
    </row>
    <row r="6169" spans="1:2" x14ac:dyDescent="0.25">
      <c r="A6169" s="62">
        <v>32111607</v>
      </c>
      <c r="B6169" s="63" t="s">
        <v>5574</v>
      </c>
    </row>
    <row r="6170" spans="1:2" x14ac:dyDescent="0.25">
      <c r="A6170" s="62">
        <v>32111608</v>
      </c>
      <c r="B6170" s="63" t="s">
        <v>3905</v>
      </c>
    </row>
    <row r="6171" spans="1:2" x14ac:dyDescent="0.25">
      <c r="A6171" s="62">
        <v>32111609</v>
      </c>
      <c r="B6171" s="63" t="s">
        <v>1071</v>
      </c>
    </row>
    <row r="6172" spans="1:2" x14ac:dyDescent="0.25">
      <c r="A6172" s="62">
        <v>32111610</v>
      </c>
      <c r="B6172" s="63" t="s">
        <v>7316</v>
      </c>
    </row>
    <row r="6173" spans="1:2" x14ac:dyDescent="0.25">
      <c r="A6173" s="62">
        <v>32111611</v>
      </c>
      <c r="B6173" s="63" t="s">
        <v>2890</v>
      </c>
    </row>
    <row r="6174" spans="1:2" x14ac:dyDescent="0.25">
      <c r="A6174" s="62">
        <v>32111701</v>
      </c>
      <c r="B6174" s="63" t="s">
        <v>2578</v>
      </c>
    </row>
    <row r="6175" spans="1:2" x14ac:dyDescent="0.25">
      <c r="A6175" s="62">
        <v>32111702</v>
      </c>
      <c r="B6175" s="63" t="s">
        <v>15601</v>
      </c>
    </row>
    <row r="6176" spans="1:2" x14ac:dyDescent="0.25">
      <c r="A6176" s="62">
        <v>32111703</v>
      </c>
      <c r="B6176" s="63" t="s">
        <v>6719</v>
      </c>
    </row>
    <row r="6177" spans="1:2" x14ac:dyDescent="0.25">
      <c r="A6177" s="62">
        <v>32111704</v>
      </c>
      <c r="B6177" s="63" t="s">
        <v>9860</v>
      </c>
    </row>
    <row r="6178" spans="1:2" x14ac:dyDescent="0.25">
      <c r="A6178" s="62">
        <v>32111705</v>
      </c>
      <c r="B6178" s="63" t="s">
        <v>520</v>
      </c>
    </row>
    <row r="6179" spans="1:2" x14ac:dyDescent="0.25">
      <c r="A6179" s="62">
        <v>32111706</v>
      </c>
      <c r="B6179" s="63" t="s">
        <v>14798</v>
      </c>
    </row>
    <row r="6180" spans="1:2" x14ac:dyDescent="0.25">
      <c r="A6180" s="62">
        <v>32121501</v>
      </c>
      <c r="B6180" s="63" t="s">
        <v>4251</v>
      </c>
    </row>
    <row r="6181" spans="1:2" x14ac:dyDescent="0.25">
      <c r="A6181" s="62">
        <v>32121502</v>
      </c>
      <c r="B6181" s="63" t="s">
        <v>8593</v>
      </c>
    </row>
    <row r="6182" spans="1:2" x14ac:dyDescent="0.25">
      <c r="A6182" s="62">
        <v>32121503</v>
      </c>
      <c r="B6182" s="63" t="s">
        <v>13399</v>
      </c>
    </row>
    <row r="6183" spans="1:2" x14ac:dyDescent="0.25">
      <c r="A6183" s="62">
        <v>32121504</v>
      </c>
      <c r="B6183" s="63" t="s">
        <v>13071</v>
      </c>
    </row>
    <row r="6184" spans="1:2" x14ac:dyDescent="0.25">
      <c r="A6184" s="62">
        <v>32121602</v>
      </c>
      <c r="B6184" s="63" t="s">
        <v>18032</v>
      </c>
    </row>
    <row r="6185" spans="1:2" x14ac:dyDescent="0.25">
      <c r="A6185" s="62">
        <v>32121603</v>
      </c>
      <c r="B6185" s="63" t="s">
        <v>541</v>
      </c>
    </row>
    <row r="6186" spans="1:2" x14ac:dyDescent="0.25">
      <c r="A6186" s="62">
        <v>32121607</v>
      </c>
      <c r="B6186" s="63" t="s">
        <v>10115</v>
      </c>
    </row>
    <row r="6187" spans="1:2" x14ac:dyDescent="0.25">
      <c r="A6187" s="62">
        <v>32121609</v>
      </c>
      <c r="B6187" s="63" t="s">
        <v>8184</v>
      </c>
    </row>
    <row r="6188" spans="1:2" x14ac:dyDescent="0.25">
      <c r="A6188" s="62">
        <v>32121701</v>
      </c>
      <c r="B6188" s="63" t="s">
        <v>4817</v>
      </c>
    </row>
    <row r="6189" spans="1:2" x14ac:dyDescent="0.25">
      <c r="A6189" s="62">
        <v>32121702</v>
      </c>
      <c r="B6189" s="63" t="s">
        <v>13772</v>
      </c>
    </row>
    <row r="6190" spans="1:2" x14ac:dyDescent="0.25">
      <c r="A6190" s="62">
        <v>32121703</v>
      </c>
      <c r="B6190" s="63" t="s">
        <v>16282</v>
      </c>
    </row>
    <row r="6191" spans="1:2" x14ac:dyDescent="0.25">
      <c r="A6191" s="62">
        <v>32121704</v>
      </c>
      <c r="B6191" s="63" t="s">
        <v>13628</v>
      </c>
    </row>
    <row r="6192" spans="1:2" x14ac:dyDescent="0.25">
      <c r="A6192" s="62">
        <v>32121705</v>
      </c>
      <c r="B6192" s="63" t="s">
        <v>8229</v>
      </c>
    </row>
    <row r="6193" spans="1:2" x14ac:dyDescent="0.25">
      <c r="A6193" s="62">
        <v>32121706</v>
      </c>
      <c r="B6193" s="63" t="s">
        <v>7665</v>
      </c>
    </row>
    <row r="6194" spans="1:2" x14ac:dyDescent="0.25">
      <c r="A6194" s="62">
        <v>32131001</v>
      </c>
      <c r="B6194" s="63" t="s">
        <v>4356</v>
      </c>
    </row>
    <row r="6195" spans="1:2" x14ac:dyDescent="0.25">
      <c r="A6195" s="62">
        <v>32131002</v>
      </c>
      <c r="B6195" s="63" t="s">
        <v>14153</v>
      </c>
    </row>
    <row r="6196" spans="1:2" x14ac:dyDescent="0.25">
      <c r="A6196" s="62">
        <v>32131003</v>
      </c>
      <c r="B6196" s="63" t="s">
        <v>15114</v>
      </c>
    </row>
    <row r="6197" spans="1:2" x14ac:dyDescent="0.25">
      <c r="A6197" s="62">
        <v>32131005</v>
      </c>
      <c r="B6197" s="63" t="s">
        <v>7063</v>
      </c>
    </row>
    <row r="6198" spans="1:2" x14ac:dyDescent="0.25">
      <c r="A6198" s="62">
        <v>32131006</v>
      </c>
      <c r="B6198" s="63" t="s">
        <v>18539</v>
      </c>
    </row>
    <row r="6199" spans="1:2" x14ac:dyDescent="0.25">
      <c r="A6199" s="62">
        <v>32131007</v>
      </c>
      <c r="B6199" s="63" t="s">
        <v>4313</v>
      </c>
    </row>
    <row r="6200" spans="1:2" x14ac:dyDescent="0.25">
      <c r="A6200" s="62">
        <v>32131008</v>
      </c>
      <c r="B6200" s="63" t="s">
        <v>16928</v>
      </c>
    </row>
    <row r="6201" spans="1:2" x14ac:dyDescent="0.25">
      <c r="A6201" s="62">
        <v>32131009</v>
      </c>
      <c r="B6201" s="63" t="s">
        <v>1654</v>
      </c>
    </row>
    <row r="6202" spans="1:2" x14ac:dyDescent="0.25">
      <c r="A6202" s="62">
        <v>32131010</v>
      </c>
      <c r="B6202" s="63" t="s">
        <v>9688</v>
      </c>
    </row>
    <row r="6203" spans="1:2" x14ac:dyDescent="0.25">
      <c r="A6203" s="62">
        <v>32131011</v>
      </c>
      <c r="B6203" s="63" t="s">
        <v>11259</v>
      </c>
    </row>
    <row r="6204" spans="1:2" x14ac:dyDescent="0.25">
      <c r="A6204" s="62">
        <v>32131012</v>
      </c>
      <c r="B6204" s="63" t="s">
        <v>9255</v>
      </c>
    </row>
    <row r="6205" spans="1:2" x14ac:dyDescent="0.25">
      <c r="A6205" s="62">
        <v>32141001</v>
      </c>
      <c r="B6205" s="63" t="s">
        <v>16093</v>
      </c>
    </row>
    <row r="6206" spans="1:2" x14ac:dyDescent="0.25">
      <c r="A6206" s="62">
        <v>32141002</v>
      </c>
      <c r="B6206" s="63" t="s">
        <v>9236</v>
      </c>
    </row>
    <row r="6207" spans="1:2" x14ac:dyDescent="0.25">
      <c r="A6207" s="62">
        <v>32141003</v>
      </c>
      <c r="B6207" s="63" t="s">
        <v>9077</v>
      </c>
    </row>
    <row r="6208" spans="1:2" x14ac:dyDescent="0.25">
      <c r="A6208" s="62">
        <v>32141004</v>
      </c>
      <c r="B6208" s="63" t="s">
        <v>9363</v>
      </c>
    </row>
    <row r="6209" spans="1:2" x14ac:dyDescent="0.25">
      <c r="A6209" s="62">
        <v>32141005</v>
      </c>
      <c r="B6209" s="63" t="s">
        <v>16067</v>
      </c>
    </row>
    <row r="6210" spans="1:2" x14ac:dyDescent="0.25">
      <c r="A6210" s="62">
        <v>32141006</v>
      </c>
      <c r="B6210" s="63" t="s">
        <v>7339</v>
      </c>
    </row>
    <row r="6211" spans="1:2" x14ac:dyDescent="0.25">
      <c r="A6211" s="62">
        <v>32141007</v>
      </c>
      <c r="B6211" s="63" t="s">
        <v>4717</v>
      </c>
    </row>
    <row r="6212" spans="1:2" x14ac:dyDescent="0.25">
      <c r="A6212" s="62">
        <v>32141008</v>
      </c>
      <c r="B6212" s="63" t="s">
        <v>18031</v>
      </c>
    </row>
    <row r="6213" spans="1:2" x14ac:dyDescent="0.25">
      <c r="A6213" s="62">
        <v>32141009</v>
      </c>
      <c r="B6213" s="63" t="s">
        <v>13192</v>
      </c>
    </row>
    <row r="6214" spans="1:2" x14ac:dyDescent="0.25">
      <c r="A6214" s="62">
        <v>32141010</v>
      </c>
      <c r="B6214" s="63" t="s">
        <v>11523</v>
      </c>
    </row>
    <row r="6215" spans="1:2" x14ac:dyDescent="0.25">
      <c r="A6215" s="62">
        <v>32141011</v>
      </c>
      <c r="B6215" s="63" t="s">
        <v>800</v>
      </c>
    </row>
    <row r="6216" spans="1:2" x14ac:dyDescent="0.25">
      <c r="A6216" s="62">
        <v>32141012</v>
      </c>
      <c r="B6216" s="63" t="s">
        <v>15098</v>
      </c>
    </row>
    <row r="6217" spans="1:2" x14ac:dyDescent="0.25">
      <c r="A6217" s="62">
        <v>32141013</v>
      </c>
      <c r="B6217" s="63" t="s">
        <v>10131</v>
      </c>
    </row>
    <row r="6218" spans="1:2" x14ac:dyDescent="0.25">
      <c r="A6218" s="62">
        <v>32141014</v>
      </c>
      <c r="B6218" s="63" t="s">
        <v>11174</v>
      </c>
    </row>
    <row r="6219" spans="1:2" x14ac:dyDescent="0.25">
      <c r="A6219" s="62">
        <v>32141015</v>
      </c>
      <c r="B6219" s="63" t="s">
        <v>6243</v>
      </c>
    </row>
    <row r="6220" spans="1:2" x14ac:dyDescent="0.25">
      <c r="A6220" s="62">
        <v>32141016</v>
      </c>
      <c r="B6220" s="63" t="s">
        <v>11998</v>
      </c>
    </row>
    <row r="6221" spans="1:2" x14ac:dyDescent="0.25">
      <c r="A6221" s="62">
        <v>32141101</v>
      </c>
      <c r="B6221" s="63" t="s">
        <v>3098</v>
      </c>
    </row>
    <row r="6222" spans="1:2" x14ac:dyDescent="0.25">
      <c r="A6222" s="62">
        <v>32141102</v>
      </c>
      <c r="B6222" s="63" t="s">
        <v>2133</v>
      </c>
    </row>
    <row r="6223" spans="1:2" x14ac:dyDescent="0.25">
      <c r="A6223" s="62">
        <v>32141103</v>
      </c>
      <c r="B6223" s="63" t="s">
        <v>10286</v>
      </c>
    </row>
    <row r="6224" spans="1:2" x14ac:dyDescent="0.25">
      <c r="A6224" s="62">
        <v>32141104</v>
      </c>
      <c r="B6224" s="63" t="s">
        <v>17239</v>
      </c>
    </row>
    <row r="6225" spans="1:2" x14ac:dyDescent="0.25">
      <c r="A6225" s="62">
        <v>32141105</v>
      </c>
      <c r="B6225" s="63" t="s">
        <v>16739</v>
      </c>
    </row>
    <row r="6226" spans="1:2" x14ac:dyDescent="0.25">
      <c r="A6226" s="62">
        <v>32141106</v>
      </c>
      <c r="B6226" s="63" t="s">
        <v>9178</v>
      </c>
    </row>
    <row r="6227" spans="1:2" x14ac:dyDescent="0.25">
      <c r="A6227" s="62">
        <v>32141107</v>
      </c>
      <c r="B6227" s="63" t="s">
        <v>17904</v>
      </c>
    </row>
    <row r="6228" spans="1:2" x14ac:dyDescent="0.25">
      <c r="A6228" s="62">
        <v>32141108</v>
      </c>
      <c r="B6228" s="63" t="s">
        <v>3678</v>
      </c>
    </row>
    <row r="6229" spans="1:2" x14ac:dyDescent="0.25">
      <c r="A6229" s="62">
        <v>32141109</v>
      </c>
      <c r="B6229" s="63" t="s">
        <v>15783</v>
      </c>
    </row>
    <row r="6230" spans="1:2" x14ac:dyDescent="0.25">
      <c r="A6230" s="62">
        <v>39101601</v>
      </c>
      <c r="B6230" s="63" t="s">
        <v>2687</v>
      </c>
    </row>
    <row r="6231" spans="1:2" x14ac:dyDescent="0.25">
      <c r="A6231" s="62">
        <v>39101602</v>
      </c>
      <c r="B6231" s="63" t="s">
        <v>7945</v>
      </c>
    </row>
    <row r="6232" spans="1:2" x14ac:dyDescent="0.25">
      <c r="A6232" s="62">
        <v>39101603</v>
      </c>
      <c r="B6232" s="63" t="s">
        <v>228</v>
      </c>
    </row>
    <row r="6233" spans="1:2" x14ac:dyDescent="0.25">
      <c r="A6233" s="62">
        <v>39101604</v>
      </c>
      <c r="B6233" s="63" t="s">
        <v>8666</v>
      </c>
    </row>
    <row r="6234" spans="1:2" x14ac:dyDescent="0.25">
      <c r="A6234" s="62">
        <v>39101605</v>
      </c>
      <c r="B6234" s="63" t="s">
        <v>5823</v>
      </c>
    </row>
    <row r="6235" spans="1:2" x14ac:dyDescent="0.25">
      <c r="A6235" s="62">
        <v>39101606</v>
      </c>
      <c r="B6235" s="63" t="s">
        <v>1592</v>
      </c>
    </row>
    <row r="6236" spans="1:2" x14ac:dyDescent="0.25">
      <c r="A6236" s="62">
        <v>39101608</v>
      </c>
      <c r="B6236" s="63" t="s">
        <v>6789</v>
      </c>
    </row>
    <row r="6237" spans="1:2" x14ac:dyDescent="0.25">
      <c r="A6237" s="62">
        <v>39101609</v>
      </c>
      <c r="B6237" s="63" t="s">
        <v>3858</v>
      </c>
    </row>
    <row r="6238" spans="1:2" x14ac:dyDescent="0.25">
      <c r="A6238" s="62">
        <v>39101610</v>
      </c>
      <c r="B6238" s="63" t="s">
        <v>18720</v>
      </c>
    </row>
    <row r="6239" spans="1:2" x14ac:dyDescent="0.25">
      <c r="A6239" s="62">
        <v>39101612</v>
      </c>
      <c r="B6239" s="63" t="s">
        <v>297</v>
      </c>
    </row>
    <row r="6240" spans="1:2" x14ac:dyDescent="0.25">
      <c r="A6240" s="62">
        <v>39101613</v>
      </c>
      <c r="B6240" s="63" t="s">
        <v>3769</v>
      </c>
    </row>
    <row r="6241" spans="1:2" x14ac:dyDescent="0.25">
      <c r="A6241" s="62">
        <v>39101614</v>
      </c>
      <c r="B6241" s="63" t="s">
        <v>12634</v>
      </c>
    </row>
    <row r="6242" spans="1:2" x14ac:dyDescent="0.25">
      <c r="A6242" s="62">
        <v>39101615</v>
      </c>
      <c r="B6242" s="63" t="s">
        <v>16788</v>
      </c>
    </row>
    <row r="6243" spans="1:2" x14ac:dyDescent="0.25">
      <c r="A6243" s="62">
        <v>39101616</v>
      </c>
      <c r="B6243" s="63" t="s">
        <v>11478</v>
      </c>
    </row>
    <row r="6244" spans="1:2" x14ac:dyDescent="0.25">
      <c r="A6244" s="62">
        <v>39101617</v>
      </c>
      <c r="B6244" s="63" t="s">
        <v>11059</v>
      </c>
    </row>
    <row r="6245" spans="1:2" x14ac:dyDescent="0.25">
      <c r="A6245" s="62">
        <v>39101618</v>
      </c>
      <c r="B6245" s="63" t="s">
        <v>7649</v>
      </c>
    </row>
    <row r="6246" spans="1:2" x14ac:dyDescent="0.25">
      <c r="A6246" s="62">
        <v>39101701</v>
      </c>
      <c r="B6246" s="63" t="s">
        <v>3213</v>
      </c>
    </row>
    <row r="6247" spans="1:2" x14ac:dyDescent="0.25">
      <c r="A6247" s="62">
        <v>39101801</v>
      </c>
      <c r="B6247" s="63" t="s">
        <v>18131</v>
      </c>
    </row>
    <row r="6248" spans="1:2" x14ac:dyDescent="0.25">
      <c r="A6248" s="62">
        <v>39111501</v>
      </c>
      <c r="B6248" s="63" t="s">
        <v>1545</v>
      </c>
    </row>
    <row r="6249" spans="1:2" x14ac:dyDescent="0.25">
      <c r="A6249" s="62">
        <v>39111503</v>
      </c>
      <c r="B6249" s="63" t="s">
        <v>8874</v>
      </c>
    </row>
    <row r="6250" spans="1:2" x14ac:dyDescent="0.25">
      <c r="A6250" s="62">
        <v>39111504</v>
      </c>
      <c r="B6250" s="63" t="s">
        <v>7869</v>
      </c>
    </row>
    <row r="6251" spans="1:2" x14ac:dyDescent="0.25">
      <c r="A6251" s="62">
        <v>39111505</v>
      </c>
      <c r="B6251" s="63" t="s">
        <v>15757</v>
      </c>
    </row>
    <row r="6252" spans="1:2" x14ac:dyDescent="0.25">
      <c r="A6252" s="62">
        <v>39111506</v>
      </c>
      <c r="B6252" s="63" t="s">
        <v>5196</v>
      </c>
    </row>
    <row r="6253" spans="1:2" x14ac:dyDescent="0.25">
      <c r="A6253" s="62">
        <v>39111507</v>
      </c>
      <c r="B6253" s="63" t="s">
        <v>17310</v>
      </c>
    </row>
    <row r="6254" spans="1:2" x14ac:dyDescent="0.25">
      <c r="A6254" s="62">
        <v>39111508</v>
      </c>
      <c r="B6254" s="63" t="s">
        <v>2381</v>
      </c>
    </row>
    <row r="6255" spans="1:2" x14ac:dyDescent="0.25">
      <c r="A6255" s="62">
        <v>39111509</v>
      </c>
      <c r="B6255" s="63" t="s">
        <v>15453</v>
      </c>
    </row>
    <row r="6256" spans="1:2" x14ac:dyDescent="0.25">
      <c r="A6256" s="62">
        <v>39111510</v>
      </c>
      <c r="B6256" s="63" t="s">
        <v>8239</v>
      </c>
    </row>
    <row r="6257" spans="1:2" x14ac:dyDescent="0.25">
      <c r="A6257" s="62">
        <v>39111512</v>
      </c>
      <c r="B6257" s="63" t="s">
        <v>13519</v>
      </c>
    </row>
    <row r="6258" spans="1:2" x14ac:dyDescent="0.25">
      <c r="A6258" s="62">
        <v>39111513</v>
      </c>
      <c r="B6258" s="63" t="s">
        <v>9344</v>
      </c>
    </row>
    <row r="6259" spans="1:2" x14ac:dyDescent="0.25">
      <c r="A6259" s="62">
        <v>39111514</v>
      </c>
      <c r="B6259" s="63" t="s">
        <v>14756</v>
      </c>
    </row>
    <row r="6260" spans="1:2" x14ac:dyDescent="0.25">
      <c r="A6260" s="62">
        <v>39111515</v>
      </c>
      <c r="B6260" s="63" t="s">
        <v>7426</v>
      </c>
    </row>
    <row r="6261" spans="1:2" x14ac:dyDescent="0.25">
      <c r="A6261" s="62">
        <v>39111516</v>
      </c>
      <c r="B6261" s="63" t="s">
        <v>9207</v>
      </c>
    </row>
    <row r="6262" spans="1:2" x14ac:dyDescent="0.25">
      <c r="A6262" s="62">
        <v>39111517</v>
      </c>
      <c r="B6262" s="63" t="s">
        <v>1824</v>
      </c>
    </row>
    <row r="6263" spans="1:2" x14ac:dyDescent="0.25">
      <c r="A6263" s="62">
        <v>39111518</v>
      </c>
      <c r="B6263" s="63" t="s">
        <v>1089</v>
      </c>
    </row>
    <row r="6264" spans="1:2" x14ac:dyDescent="0.25">
      <c r="A6264" s="62">
        <v>39111519</v>
      </c>
      <c r="B6264" s="63" t="s">
        <v>16591</v>
      </c>
    </row>
    <row r="6265" spans="1:2" x14ac:dyDescent="0.25">
      <c r="A6265" s="62">
        <v>39111520</v>
      </c>
      <c r="B6265" s="63" t="s">
        <v>1003</v>
      </c>
    </row>
    <row r="6266" spans="1:2" x14ac:dyDescent="0.25">
      <c r="A6266" s="62">
        <v>39111521</v>
      </c>
      <c r="B6266" s="63" t="s">
        <v>17677</v>
      </c>
    </row>
    <row r="6267" spans="1:2" x14ac:dyDescent="0.25">
      <c r="A6267" s="62">
        <v>39111603</v>
      </c>
      <c r="B6267" s="63" t="s">
        <v>13688</v>
      </c>
    </row>
    <row r="6268" spans="1:2" x14ac:dyDescent="0.25">
      <c r="A6268" s="62">
        <v>39111605</v>
      </c>
      <c r="B6268" s="63" t="s">
        <v>18791</v>
      </c>
    </row>
    <row r="6269" spans="1:2" x14ac:dyDescent="0.25">
      <c r="A6269" s="62">
        <v>39111606</v>
      </c>
      <c r="B6269" s="63" t="s">
        <v>3009</v>
      </c>
    </row>
    <row r="6270" spans="1:2" x14ac:dyDescent="0.25">
      <c r="A6270" s="62">
        <v>39111608</v>
      </c>
      <c r="B6270" s="63" t="s">
        <v>9064</v>
      </c>
    </row>
    <row r="6271" spans="1:2" x14ac:dyDescent="0.25">
      <c r="A6271" s="62">
        <v>39111609</v>
      </c>
      <c r="B6271" s="63" t="s">
        <v>3898</v>
      </c>
    </row>
    <row r="6272" spans="1:2" x14ac:dyDescent="0.25">
      <c r="A6272" s="62">
        <v>39111702</v>
      </c>
      <c r="B6272" s="63" t="s">
        <v>18369</v>
      </c>
    </row>
    <row r="6273" spans="1:2" x14ac:dyDescent="0.25">
      <c r="A6273" s="62">
        <v>39111703</v>
      </c>
      <c r="B6273" s="63" t="s">
        <v>18480</v>
      </c>
    </row>
    <row r="6274" spans="1:2" x14ac:dyDescent="0.25">
      <c r="A6274" s="62">
        <v>39111704</v>
      </c>
      <c r="B6274" s="63" t="s">
        <v>13218</v>
      </c>
    </row>
    <row r="6275" spans="1:2" x14ac:dyDescent="0.25">
      <c r="A6275" s="62">
        <v>39111705</v>
      </c>
      <c r="B6275" s="63" t="s">
        <v>17783</v>
      </c>
    </row>
    <row r="6276" spans="1:2" x14ac:dyDescent="0.25">
      <c r="A6276" s="62">
        <v>39111706</v>
      </c>
      <c r="B6276" s="63" t="s">
        <v>5987</v>
      </c>
    </row>
    <row r="6277" spans="1:2" x14ac:dyDescent="0.25">
      <c r="A6277" s="62">
        <v>39111801</v>
      </c>
      <c r="B6277" s="63" t="s">
        <v>13166</v>
      </c>
    </row>
    <row r="6278" spans="1:2" x14ac:dyDescent="0.25">
      <c r="A6278" s="62">
        <v>39111802</v>
      </c>
      <c r="B6278" s="63" t="s">
        <v>15066</v>
      </c>
    </row>
    <row r="6279" spans="1:2" x14ac:dyDescent="0.25">
      <c r="A6279" s="62">
        <v>39111803</v>
      </c>
      <c r="B6279" s="63" t="s">
        <v>13893</v>
      </c>
    </row>
    <row r="6280" spans="1:2" x14ac:dyDescent="0.25">
      <c r="A6280" s="62">
        <v>39111804</v>
      </c>
      <c r="B6280" s="63" t="s">
        <v>17726</v>
      </c>
    </row>
    <row r="6281" spans="1:2" x14ac:dyDescent="0.25">
      <c r="A6281" s="62">
        <v>39111806</v>
      </c>
      <c r="B6281" s="63" t="s">
        <v>8482</v>
      </c>
    </row>
    <row r="6282" spans="1:2" x14ac:dyDescent="0.25">
      <c r="A6282" s="62">
        <v>39111808</v>
      </c>
      <c r="B6282" s="63" t="s">
        <v>8960</v>
      </c>
    </row>
    <row r="6283" spans="1:2" x14ac:dyDescent="0.25">
      <c r="A6283" s="62">
        <v>39111809</v>
      </c>
      <c r="B6283" s="63" t="s">
        <v>3811</v>
      </c>
    </row>
    <row r="6284" spans="1:2" x14ac:dyDescent="0.25">
      <c r="A6284" s="62">
        <v>39111810</v>
      </c>
      <c r="B6284" s="63" t="s">
        <v>5256</v>
      </c>
    </row>
    <row r="6285" spans="1:2" x14ac:dyDescent="0.25">
      <c r="A6285" s="62">
        <v>39111811</v>
      </c>
      <c r="B6285" s="63" t="s">
        <v>3422</v>
      </c>
    </row>
    <row r="6286" spans="1:2" x14ac:dyDescent="0.25">
      <c r="A6286" s="62">
        <v>39111812</v>
      </c>
      <c r="B6286" s="63" t="s">
        <v>498</v>
      </c>
    </row>
    <row r="6287" spans="1:2" x14ac:dyDescent="0.25">
      <c r="A6287" s="62">
        <v>39111813</v>
      </c>
      <c r="B6287" s="63" t="s">
        <v>2804</v>
      </c>
    </row>
    <row r="6288" spans="1:2" x14ac:dyDescent="0.25">
      <c r="A6288" s="62">
        <v>39111901</v>
      </c>
      <c r="B6288" s="63" t="s">
        <v>5610</v>
      </c>
    </row>
    <row r="6289" spans="1:2" x14ac:dyDescent="0.25">
      <c r="A6289" s="62">
        <v>39111902</v>
      </c>
      <c r="B6289" s="63" t="s">
        <v>4787</v>
      </c>
    </row>
    <row r="6290" spans="1:2" x14ac:dyDescent="0.25">
      <c r="A6290" s="62">
        <v>39112001</v>
      </c>
      <c r="B6290" s="63" t="s">
        <v>14217</v>
      </c>
    </row>
    <row r="6291" spans="1:2" x14ac:dyDescent="0.25">
      <c r="A6291" s="62">
        <v>39112002</v>
      </c>
      <c r="B6291" s="63" t="s">
        <v>9413</v>
      </c>
    </row>
    <row r="6292" spans="1:2" x14ac:dyDescent="0.25">
      <c r="A6292" s="62">
        <v>39112003</v>
      </c>
      <c r="B6292" s="63" t="s">
        <v>11687</v>
      </c>
    </row>
    <row r="6293" spans="1:2" x14ac:dyDescent="0.25">
      <c r="A6293" s="62">
        <v>39121001</v>
      </c>
      <c r="B6293" s="63" t="s">
        <v>5156</v>
      </c>
    </row>
    <row r="6294" spans="1:2" x14ac:dyDescent="0.25">
      <c r="A6294" s="62">
        <v>39121002</v>
      </c>
      <c r="B6294" s="63" t="s">
        <v>16904</v>
      </c>
    </row>
    <row r="6295" spans="1:2" x14ac:dyDescent="0.25">
      <c r="A6295" s="62">
        <v>39121003</v>
      </c>
      <c r="B6295" s="63" t="s">
        <v>14508</v>
      </c>
    </row>
    <row r="6296" spans="1:2" x14ac:dyDescent="0.25">
      <c r="A6296" s="62">
        <v>39121004</v>
      </c>
      <c r="B6296" s="63" t="s">
        <v>1608</v>
      </c>
    </row>
    <row r="6297" spans="1:2" x14ac:dyDescent="0.25">
      <c r="A6297" s="62">
        <v>39121006</v>
      </c>
      <c r="B6297" s="63" t="s">
        <v>18058</v>
      </c>
    </row>
    <row r="6298" spans="1:2" x14ac:dyDescent="0.25">
      <c r="A6298" s="62">
        <v>39121007</v>
      </c>
      <c r="B6298" s="63" t="s">
        <v>2534</v>
      </c>
    </row>
    <row r="6299" spans="1:2" x14ac:dyDescent="0.25">
      <c r="A6299" s="62">
        <v>39121008</v>
      </c>
      <c r="B6299" s="63" t="s">
        <v>15512</v>
      </c>
    </row>
    <row r="6300" spans="1:2" x14ac:dyDescent="0.25">
      <c r="A6300" s="62">
        <v>39121009</v>
      </c>
      <c r="B6300" s="63" t="s">
        <v>5687</v>
      </c>
    </row>
    <row r="6301" spans="1:2" x14ac:dyDescent="0.25">
      <c r="A6301" s="62">
        <v>39121010</v>
      </c>
      <c r="B6301" s="63" t="s">
        <v>13722</v>
      </c>
    </row>
    <row r="6302" spans="1:2" x14ac:dyDescent="0.25">
      <c r="A6302" s="62">
        <v>39121011</v>
      </c>
      <c r="B6302" s="63" t="s">
        <v>10102</v>
      </c>
    </row>
    <row r="6303" spans="1:2" x14ac:dyDescent="0.25">
      <c r="A6303" s="62">
        <v>39121012</v>
      </c>
      <c r="B6303" s="63" t="s">
        <v>10439</v>
      </c>
    </row>
    <row r="6304" spans="1:2" x14ac:dyDescent="0.25">
      <c r="A6304" s="62">
        <v>39121013</v>
      </c>
      <c r="B6304" s="63" t="s">
        <v>8727</v>
      </c>
    </row>
    <row r="6305" spans="1:2" x14ac:dyDescent="0.25">
      <c r="A6305" s="62">
        <v>39121014</v>
      </c>
      <c r="B6305" s="63" t="s">
        <v>18175</v>
      </c>
    </row>
    <row r="6306" spans="1:2" x14ac:dyDescent="0.25">
      <c r="A6306" s="62">
        <v>39121015</v>
      </c>
      <c r="B6306" s="63" t="s">
        <v>247</v>
      </c>
    </row>
    <row r="6307" spans="1:2" x14ac:dyDescent="0.25">
      <c r="A6307" s="62">
        <v>39121016</v>
      </c>
      <c r="B6307" s="63" t="s">
        <v>4359</v>
      </c>
    </row>
    <row r="6308" spans="1:2" x14ac:dyDescent="0.25">
      <c r="A6308" s="62">
        <v>39121017</v>
      </c>
      <c r="B6308" s="63" t="s">
        <v>10988</v>
      </c>
    </row>
    <row r="6309" spans="1:2" x14ac:dyDescent="0.25">
      <c r="A6309" s="62">
        <v>39121018</v>
      </c>
      <c r="B6309" s="63" t="s">
        <v>8863</v>
      </c>
    </row>
    <row r="6310" spans="1:2" x14ac:dyDescent="0.25">
      <c r="A6310" s="62">
        <v>39121019</v>
      </c>
      <c r="B6310" s="63" t="s">
        <v>11930</v>
      </c>
    </row>
    <row r="6311" spans="1:2" x14ac:dyDescent="0.25">
      <c r="A6311" s="62">
        <v>39121020</v>
      </c>
      <c r="B6311" s="63" t="s">
        <v>15643</v>
      </c>
    </row>
    <row r="6312" spans="1:2" x14ac:dyDescent="0.25">
      <c r="A6312" s="62">
        <v>39121101</v>
      </c>
      <c r="B6312" s="63" t="s">
        <v>13483</v>
      </c>
    </row>
    <row r="6313" spans="1:2" x14ac:dyDescent="0.25">
      <c r="A6313" s="62">
        <v>39121102</v>
      </c>
      <c r="B6313" s="63" t="s">
        <v>15247</v>
      </c>
    </row>
    <row r="6314" spans="1:2" x14ac:dyDescent="0.25">
      <c r="A6314" s="62">
        <v>39121103</v>
      </c>
      <c r="B6314" s="63" t="s">
        <v>6215</v>
      </c>
    </row>
    <row r="6315" spans="1:2" x14ac:dyDescent="0.25">
      <c r="A6315" s="62">
        <v>39121104</v>
      </c>
      <c r="B6315" s="63" t="s">
        <v>5829</v>
      </c>
    </row>
    <row r="6316" spans="1:2" x14ac:dyDescent="0.25">
      <c r="A6316" s="62">
        <v>39121105</v>
      </c>
      <c r="B6316" s="63" t="s">
        <v>599</v>
      </c>
    </row>
    <row r="6317" spans="1:2" x14ac:dyDescent="0.25">
      <c r="A6317" s="62">
        <v>39121106</v>
      </c>
      <c r="B6317" s="63" t="s">
        <v>9587</v>
      </c>
    </row>
    <row r="6318" spans="1:2" x14ac:dyDescent="0.25">
      <c r="A6318" s="62">
        <v>39121107</v>
      </c>
      <c r="B6318" s="63" t="s">
        <v>16513</v>
      </c>
    </row>
    <row r="6319" spans="1:2" x14ac:dyDescent="0.25">
      <c r="A6319" s="62">
        <v>39121108</v>
      </c>
      <c r="B6319" s="63" t="s">
        <v>12239</v>
      </c>
    </row>
    <row r="6320" spans="1:2" x14ac:dyDescent="0.25">
      <c r="A6320" s="62">
        <v>39121109</v>
      </c>
      <c r="B6320" s="63" t="s">
        <v>13874</v>
      </c>
    </row>
    <row r="6321" spans="1:2" x14ac:dyDescent="0.25">
      <c r="A6321" s="62">
        <v>39121201</v>
      </c>
      <c r="B6321" s="63" t="s">
        <v>13626</v>
      </c>
    </row>
    <row r="6322" spans="1:2" x14ac:dyDescent="0.25">
      <c r="A6322" s="62">
        <v>39121202</v>
      </c>
      <c r="B6322" s="63" t="s">
        <v>10804</v>
      </c>
    </row>
    <row r="6323" spans="1:2" x14ac:dyDescent="0.25">
      <c r="A6323" s="62">
        <v>39121203</v>
      </c>
      <c r="B6323" s="63" t="s">
        <v>2573</v>
      </c>
    </row>
    <row r="6324" spans="1:2" x14ac:dyDescent="0.25">
      <c r="A6324" s="62">
        <v>39121204</v>
      </c>
      <c r="B6324" s="63" t="s">
        <v>4286</v>
      </c>
    </row>
    <row r="6325" spans="1:2" x14ac:dyDescent="0.25">
      <c r="A6325" s="62">
        <v>39121205</v>
      </c>
      <c r="B6325" s="63" t="s">
        <v>1610</v>
      </c>
    </row>
    <row r="6326" spans="1:2" x14ac:dyDescent="0.25">
      <c r="A6326" s="62">
        <v>39121206</v>
      </c>
      <c r="B6326" s="63" t="s">
        <v>15292</v>
      </c>
    </row>
    <row r="6327" spans="1:2" x14ac:dyDescent="0.25">
      <c r="A6327" s="62">
        <v>39121207</v>
      </c>
      <c r="B6327" s="63" t="s">
        <v>11725</v>
      </c>
    </row>
    <row r="6328" spans="1:2" x14ac:dyDescent="0.25">
      <c r="A6328" s="62">
        <v>39121301</v>
      </c>
      <c r="B6328" s="63" t="s">
        <v>9316</v>
      </c>
    </row>
    <row r="6329" spans="1:2" x14ac:dyDescent="0.25">
      <c r="A6329" s="62">
        <v>39121302</v>
      </c>
      <c r="B6329" s="63" t="s">
        <v>1098</v>
      </c>
    </row>
    <row r="6330" spans="1:2" x14ac:dyDescent="0.25">
      <c r="A6330" s="62">
        <v>39121303</v>
      </c>
      <c r="B6330" s="63" t="s">
        <v>18235</v>
      </c>
    </row>
    <row r="6331" spans="1:2" x14ac:dyDescent="0.25">
      <c r="A6331" s="62">
        <v>39121304</v>
      </c>
      <c r="B6331" s="63" t="s">
        <v>10058</v>
      </c>
    </row>
    <row r="6332" spans="1:2" x14ac:dyDescent="0.25">
      <c r="A6332" s="62">
        <v>39121305</v>
      </c>
      <c r="B6332" s="63" t="s">
        <v>7312</v>
      </c>
    </row>
    <row r="6333" spans="1:2" x14ac:dyDescent="0.25">
      <c r="A6333" s="62">
        <v>39121306</v>
      </c>
      <c r="B6333" s="63" t="s">
        <v>2214</v>
      </c>
    </row>
    <row r="6334" spans="1:2" x14ac:dyDescent="0.25">
      <c r="A6334" s="62">
        <v>39121307</v>
      </c>
      <c r="B6334" s="63" t="s">
        <v>12646</v>
      </c>
    </row>
    <row r="6335" spans="1:2" x14ac:dyDescent="0.25">
      <c r="A6335" s="62">
        <v>39121308</v>
      </c>
      <c r="B6335" s="63" t="s">
        <v>2218</v>
      </c>
    </row>
    <row r="6336" spans="1:2" x14ac:dyDescent="0.25">
      <c r="A6336" s="62">
        <v>39121309</v>
      </c>
      <c r="B6336" s="63" t="s">
        <v>14732</v>
      </c>
    </row>
    <row r="6337" spans="1:2" x14ac:dyDescent="0.25">
      <c r="A6337" s="62">
        <v>39121310</v>
      </c>
      <c r="B6337" s="63" t="s">
        <v>17003</v>
      </c>
    </row>
    <row r="6338" spans="1:2" x14ac:dyDescent="0.25">
      <c r="A6338" s="62">
        <v>39121311</v>
      </c>
      <c r="B6338" s="63" t="s">
        <v>12269</v>
      </c>
    </row>
    <row r="6339" spans="1:2" x14ac:dyDescent="0.25">
      <c r="A6339" s="62">
        <v>39121312</v>
      </c>
      <c r="B6339" s="63" t="s">
        <v>15759</v>
      </c>
    </row>
    <row r="6340" spans="1:2" x14ac:dyDescent="0.25">
      <c r="A6340" s="62">
        <v>39121313</v>
      </c>
      <c r="B6340" s="63" t="s">
        <v>14355</v>
      </c>
    </row>
    <row r="6341" spans="1:2" x14ac:dyDescent="0.25">
      <c r="A6341" s="62">
        <v>39121402</v>
      </c>
      <c r="B6341" s="63" t="s">
        <v>1566</v>
      </c>
    </row>
    <row r="6342" spans="1:2" x14ac:dyDescent="0.25">
      <c r="A6342" s="62">
        <v>39121403</v>
      </c>
      <c r="B6342" s="63" t="s">
        <v>8487</v>
      </c>
    </row>
    <row r="6343" spans="1:2" x14ac:dyDescent="0.25">
      <c r="A6343" s="62">
        <v>39121404</v>
      </c>
      <c r="B6343" s="63" t="s">
        <v>11755</v>
      </c>
    </row>
    <row r="6344" spans="1:2" x14ac:dyDescent="0.25">
      <c r="A6344" s="62">
        <v>39121405</v>
      </c>
      <c r="B6344" s="63" t="s">
        <v>17768</v>
      </c>
    </row>
    <row r="6345" spans="1:2" x14ac:dyDescent="0.25">
      <c r="A6345" s="62">
        <v>39121406</v>
      </c>
      <c r="B6345" s="63" t="s">
        <v>4659</v>
      </c>
    </row>
    <row r="6346" spans="1:2" x14ac:dyDescent="0.25">
      <c r="A6346" s="62">
        <v>39121407</v>
      </c>
      <c r="B6346" s="63" t="s">
        <v>8300</v>
      </c>
    </row>
    <row r="6347" spans="1:2" x14ac:dyDescent="0.25">
      <c r="A6347" s="62">
        <v>39121408</v>
      </c>
      <c r="B6347" s="63" t="s">
        <v>8614</v>
      </c>
    </row>
    <row r="6348" spans="1:2" x14ac:dyDescent="0.25">
      <c r="A6348" s="62">
        <v>39121409</v>
      </c>
      <c r="B6348" s="63" t="s">
        <v>9263</v>
      </c>
    </row>
    <row r="6349" spans="1:2" x14ac:dyDescent="0.25">
      <c r="A6349" s="62">
        <v>39121410</v>
      </c>
      <c r="B6349" s="63" t="s">
        <v>457</v>
      </c>
    </row>
    <row r="6350" spans="1:2" x14ac:dyDescent="0.25">
      <c r="A6350" s="62">
        <v>39121411</v>
      </c>
      <c r="B6350" s="63" t="s">
        <v>6833</v>
      </c>
    </row>
    <row r="6351" spans="1:2" x14ac:dyDescent="0.25">
      <c r="A6351" s="62">
        <v>39121412</v>
      </c>
      <c r="B6351" s="63" t="s">
        <v>1002</v>
      </c>
    </row>
    <row r="6352" spans="1:2" x14ac:dyDescent="0.25">
      <c r="A6352" s="62">
        <v>39121413</v>
      </c>
      <c r="B6352" s="63" t="s">
        <v>2729</v>
      </c>
    </row>
    <row r="6353" spans="1:2" x14ac:dyDescent="0.25">
      <c r="A6353" s="62">
        <v>39121414</v>
      </c>
      <c r="B6353" s="63" t="s">
        <v>2654</v>
      </c>
    </row>
    <row r="6354" spans="1:2" x14ac:dyDescent="0.25">
      <c r="A6354" s="62">
        <v>39121415</v>
      </c>
      <c r="B6354" s="63" t="s">
        <v>6367</v>
      </c>
    </row>
    <row r="6355" spans="1:2" x14ac:dyDescent="0.25">
      <c r="A6355" s="62">
        <v>39121416</v>
      </c>
      <c r="B6355" s="63" t="s">
        <v>5904</v>
      </c>
    </row>
    <row r="6356" spans="1:2" x14ac:dyDescent="0.25">
      <c r="A6356" s="62">
        <v>39121419</v>
      </c>
      <c r="B6356" s="63" t="s">
        <v>11774</v>
      </c>
    </row>
    <row r="6357" spans="1:2" x14ac:dyDescent="0.25">
      <c r="A6357" s="62">
        <v>39121420</v>
      </c>
      <c r="B6357" s="63" t="s">
        <v>2974</v>
      </c>
    </row>
    <row r="6358" spans="1:2" x14ac:dyDescent="0.25">
      <c r="A6358" s="62">
        <v>39121421</v>
      </c>
      <c r="B6358" s="63" t="s">
        <v>8564</v>
      </c>
    </row>
    <row r="6359" spans="1:2" x14ac:dyDescent="0.25">
      <c r="A6359" s="62">
        <v>39121422</v>
      </c>
      <c r="B6359" s="63" t="s">
        <v>16247</v>
      </c>
    </row>
    <row r="6360" spans="1:2" x14ac:dyDescent="0.25">
      <c r="A6360" s="62">
        <v>39121423</v>
      </c>
      <c r="B6360" s="63" t="s">
        <v>17481</v>
      </c>
    </row>
    <row r="6361" spans="1:2" x14ac:dyDescent="0.25">
      <c r="A6361" s="62">
        <v>39121424</v>
      </c>
      <c r="B6361" s="63" t="s">
        <v>9824</v>
      </c>
    </row>
    <row r="6362" spans="1:2" x14ac:dyDescent="0.25">
      <c r="A6362" s="62">
        <v>39121425</v>
      </c>
      <c r="B6362" s="63" t="s">
        <v>2050</v>
      </c>
    </row>
    <row r="6363" spans="1:2" x14ac:dyDescent="0.25">
      <c r="A6363" s="62">
        <v>39121426</v>
      </c>
      <c r="B6363" s="63" t="s">
        <v>16108</v>
      </c>
    </row>
    <row r="6364" spans="1:2" x14ac:dyDescent="0.25">
      <c r="A6364" s="62">
        <v>39121427</v>
      </c>
      <c r="B6364" s="63" t="s">
        <v>5329</v>
      </c>
    </row>
    <row r="6365" spans="1:2" x14ac:dyDescent="0.25">
      <c r="A6365" s="62">
        <v>39121428</v>
      </c>
      <c r="B6365" s="63" t="s">
        <v>3045</v>
      </c>
    </row>
    <row r="6366" spans="1:2" x14ac:dyDescent="0.25">
      <c r="A6366" s="62">
        <v>39121429</v>
      </c>
      <c r="B6366" s="63" t="s">
        <v>4657</v>
      </c>
    </row>
    <row r="6367" spans="1:2" x14ac:dyDescent="0.25">
      <c r="A6367" s="62">
        <v>39121430</v>
      </c>
      <c r="B6367" s="63" t="s">
        <v>2663</v>
      </c>
    </row>
    <row r="6368" spans="1:2" x14ac:dyDescent="0.25">
      <c r="A6368" s="62">
        <v>39121431</v>
      </c>
      <c r="B6368" s="63" t="s">
        <v>6681</v>
      </c>
    </row>
    <row r="6369" spans="1:2" x14ac:dyDescent="0.25">
      <c r="A6369" s="62">
        <v>39121432</v>
      </c>
      <c r="B6369" s="63" t="s">
        <v>14026</v>
      </c>
    </row>
    <row r="6370" spans="1:2" x14ac:dyDescent="0.25">
      <c r="A6370" s="62">
        <v>39121433</v>
      </c>
      <c r="B6370" s="63" t="s">
        <v>12440</v>
      </c>
    </row>
    <row r="6371" spans="1:2" x14ac:dyDescent="0.25">
      <c r="A6371" s="62">
        <v>39121434</v>
      </c>
      <c r="B6371" s="63" t="s">
        <v>6426</v>
      </c>
    </row>
    <row r="6372" spans="1:2" x14ac:dyDescent="0.25">
      <c r="A6372" s="62">
        <v>39121435</v>
      </c>
      <c r="B6372" s="63" t="s">
        <v>2474</v>
      </c>
    </row>
    <row r="6373" spans="1:2" x14ac:dyDescent="0.25">
      <c r="A6373" s="62">
        <v>39121436</v>
      </c>
      <c r="B6373" s="63" t="s">
        <v>16929</v>
      </c>
    </row>
    <row r="6374" spans="1:2" x14ac:dyDescent="0.25">
      <c r="A6374" s="62">
        <v>39121437</v>
      </c>
      <c r="B6374" s="63" t="s">
        <v>16397</v>
      </c>
    </row>
    <row r="6375" spans="1:2" x14ac:dyDescent="0.25">
      <c r="A6375" s="62">
        <v>39121501</v>
      </c>
      <c r="B6375" s="63" t="s">
        <v>17094</v>
      </c>
    </row>
    <row r="6376" spans="1:2" x14ac:dyDescent="0.25">
      <c r="A6376" s="62">
        <v>39121502</v>
      </c>
      <c r="B6376" s="63" t="s">
        <v>4993</v>
      </c>
    </row>
    <row r="6377" spans="1:2" x14ac:dyDescent="0.25">
      <c r="A6377" s="62">
        <v>39121503</v>
      </c>
      <c r="B6377" s="63" t="s">
        <v>17457</v>
      </c>
    </row>
    <row r="6378" spans="1:2" x14ac:dyDescent="0.25">
      <c r="A6378" s="62">
        <v>39121504</v>
      </c>
      <c r="B6378" s="63" t="s">
        <v>15479</v>
      </c>
    </row>
    <row r="6379" spans="1:2" x14ac:dyDescent="0.25">
      <c r="A6379" s="62">
        <v>39121505</v>
      </c>
      <c r="B6379" s="63" t="s">
        <v>17516</v>
      </c>
    </row>
    <row r="6380" spans="1:2" x14ac:dyDescent="0.25">
      <c r="A6380" s="62">
        <v>39121506</v>
      </c>
      <c r="B6380" s="63" t="s">
        <v>9051</v>
      </c>
    </row>
    <row r="6381" spans="1:2" x14ac:dyDescent="0.25">
      <c r="A6381" s="62">
        <v>39121507</v>
      </c>
      <c r="B6381" s="63" t="s">
        <v>6399</v>
      </c>
    </row>
    <row r="6382" spans="1:2" x14ac:dyDescent="0.25">
      <c r="A6382" s="62">
        <v>39121508</v>
      </c>
      <c r="B6382" s="63" t="s">
        <v>9242</v>
      </c>
    </row>
    <row r="6383" spans="1:2" x14ac:dyDescent="0.25">
      <c r="A6383" s="62">
        <v>39121509</v>
      </c>
      <c r="B6383" s="63" t="s">
        <v>13802</v>
      </c>
    </row>
    <row r="6384" spans="1:2" x14ac:dyDescent="0.25">
      <c r="A6384" s="62">
        <v>39121510</v>
      </c>
      <c r="B6384" s="63" t="s">
        <v>15442</v>
      </c>
    </row>
    <row r="6385" spans="1:2" x14ac:dyDescent="0.25">
      <c r="A6385" s="62">
        <v>39121511</v>
      </c>
      <c r="B6385" s="63" t="s">
        <v>15385</v>
      </c>
    </row>
    <row r="6386" spans="1:2" x14ac:dyDescent="0.25">
      <c r="A6386" s="62">
        <v>39121512</v>
      </c>
      <c r="B6386" s="63" t="s">
        <v>6390</v>
      </c>
    </row>
    <row r="6387" spans="1:2" x14ac:dyDescent="0.25">
      <c r="A6387" s="62">
        <v>39121513</v>
      </c>
      <c r="B6387" s="63" t="s">
        <v>5313</v>
      </c>
    </row>
    <row r="6388" spans="1:2" x14ac:dyDescent="0.25">
      <c r="A6388" s="62">
        <v>39121514</v>
      </c>
      <c r="B6388" s="63" t="s">
        <v>4712</v>
      </c>
    </row>
    <row r="6389" spans="1:2" x14ac:dyDescent="0.25">
      <c r="A6389" s="62">
        <v>39121515</v>
      </c>
      <c r="B6389" s="63" t="s">
        <v>11084</v>
      </c>
    </row>
    <row r="6390" spans="1:2" x14ac:dyDescent="0.25">
      <c r="A6390" s="62">
        <v>39121516</v>
      </c>
      <c r="B6390" s="63" t="s">
        <v>13403</v>
      </c>
    </row>
    <row r="6391" spans="1:2" x14ac:dyDescent="0.25">
      <c r="A6391" s="62">
        <v>39121517</v>
      </c>
      <c r="B6391" s="63" t="s">
        <v>9220</v>
      </c>
    </row>
    <row r="6392" spans="1:2" x14ac:dyDescent="0.25">
      <c r="A6392" s="62">
        <v>39121518</v>
      </c>
      <c r="B6392" s="63" t="s">
        <v>2949</v>
      </c>
    </row>
    <row r="6393" spans="1:2" x14ac:dyDescent="0.25">
      <c r="A6393" s="62">
        <v>39121519</v>
      </c>
      <c r="B6393" s="63" t="s">
        <v>10695</v>
      </c>
    </row>
    <row r="6394" spans="1:2" x14ac:dyDescent="0.25">
      <c r="A6394" s="62">
        <v>39121520</v>
      </c>
      <c r="B6394" s="63" t="s">
        <v>15537</v>
      </c>
    </row>
    <row r="6395" spans="1:2" x14ac:dyDescent="0.25">
      <c r="A6395" s="62">
        <v>39121521</v>
      </c>
      <c r="B6395" s="63" t="s">
        <v>9519</v>
      </c>
    </row>
    <row r="6396" spans="1:2" x14ac:dyDescent="0.25">
      <c r="A6396" s="62">
        <v>39121522</v>
      </c>
      <c r="B6396" s="63" t="s">
        <v>13989</v>
      </c>
    </row>
    <row r="6397" spans="1:2" x14ac:dyDescent="0.25">
      <c r="A6397" s="62">
        <v>39121523</v>
      </c>
      <c r="B6397" s="63" t="s">
        <v>11053</v>
      </c>
    </row>
    <row r="6398" spans="1:2" x14ac:dyDescent="0.25">
      <c r="A6398" s="62">
        <v>39121524</v>
      </c>
      <c r="B6398" s="63" t="s">
        <v>18739</v>
      </c>
    </row>
    <row r="6399" spans="1:2" x14ac:dyDescent="0.25">
      <c r="A6399" s="62">
        <v>39121525</v>
      </c>
      <c r="B6399" s="63" t="s">
        <v>3589</v>
      </c>
    </row>
    <row r="6400" spans="1:2" x14ac:dyDescent="0.25">
      <c r="A6400" s="62">
        <v>39121527</v>
      </c>
      <c r="B6400" s="63" t="s">
        <v>8130</v>
      </c>
    </row>
    <row r="6401" spans="1:2" x14ac:dyDescent="0.25">
      <c r="A6401" s="62">
        <v>39121528</v>
      </c>
      <c r="B6401" s="63" t="s">
        <v>7125</v>
      </c>
    </row>
    <row r="6402" spans="1:2" x14ac:dyDescent="0.25">
      <c r="A6402" s="62">
        <v>39121529</v>
      </c>
      <c r="B6402" s="63" t="s">
        <v>16910</v>
      </c>
    </row>
    <row r="6403" spans="1:2" x14ac:dyDescent="0.25">
      <c r="A6403" s="62">
        <v>39121531</v>
      </c>
      <c r="B6403" s="63" t="s">
        <v>12075</v>
      </c>
    </row>
    <row r="6404" spans="1:2" x14ac:dyDescent="0.25">
      <c r="A6404" s="62">
        <v>39121532</v>
      </c>
      <c r="B6404" s="63" t="s">
        <v>7490</v>
      </c>
    </row>
    <row r="6405" spans="1:2" x14ac:dyDescent="0.25">
      <c r="A6405" s="62">
        <v>39121533</v>
      </c>
      <c r="B6405" s="63" t="s">
        <v>9447</v>
      </c>
    </row>
    <row r="6406" spans="1:2" x14ac:dyDescent="0.25">
      <c r="A6406" s="62">
        <v>39121534</v>
      </c>
      <c r="B6406" s="63" t="s">
        <v>15096</v>
      </c>
    </row>
    <row r="6407" spans="1:2" x14ac:dyDescent="0.25">
      <c r="A6407" s="62">
        <v>39121535</v>
      </c>
      <c r="B6407" s="63" t="s">
        <v>266</v>
      </c>
    </row>
    <row r="6408" spans="1:2" x14ac:dyDescent="0.25">
      <c r="A6408" s="62">
        <v>39121536</v>
      </c>
      <c r="B6408" s="63" t="s">
        <v>17172</v>
      </c>
    </row>
    <row r="6409" spans="1:2" x14ac:dyDescent="0.25">
      <c r="A6409" s="62">
        <v>39121537</v>
      </c>
      <c r="B6409" s="63" t="s">
        <v>8817</v>
      </c>
    </row>
    <row r="6410" spans="1:2" x14ac:dyDescent="0.25">
      <c r="A6410" s="62">
        <v>39121538</v>
      </c>
      <c r="B6410" s="63" t="s">
        <v>3702</v>
      </c>
    </row>
    <row r="6411" spans="1:2" x14ac:dyDescent="0.25">
      <c r="A6411" s="62">
        <v>39121539</v>
      </c>
      <c r="B6411" s="63" t="s">
        <v>5352</v>
      </c>
    </row>
    <row r="6412" spans="1:2" x14ac:dyDescent="0.25">
      <c r="A6412" s="62">
        <v>39121540</v>
      </c>
      <c r="B6412" s="63" t="s">
        <v>11550</v>
      </c>
    </row>
    <row r="6413" spans="1:2" x14ac:dyDescent="0.25">
      <c r="A6413" s="62">
        <v>39121541</v>
      </c>
      <c r="B6413" s="63" t="s">
        <v>15686</v>
      </c>
    </row>
    <row r="6414" spans="1:2" x14ac:dyDescent="0.25">
      <c r="A6414" s="62">
        <v>39121542</v>
      </c>
      <c r="B6414" s="63" t="s">
        <v>12947</v>
      </c>
    </row>
    <row r="6415" spans="1:2" x14ac:dyDescent="0.25">
      <c r="A6415" s="62">
        <v>39121543</v>
      </c>
      <c r="B6415" s="63" t="s">
        <v>16183</v>
      </c>
    </row>
    <row r="6416" spans="1:2" x14ac:dyDescent="0.25">
      <c r="A6416" s="62">
        <v>39121544</v>
      </c>
      <c r="B6416" s="63" t="s">
        <v>14586</v>
      </c>
    </row>
    <row r="6417" spans="1:2" x14ac:dyDescent="0.25">
      <c r="A6417" s="62">
        <v>39121545</v>
      </c>
      <c r="B6417" s="63" t="s">
        <v>2830</v>
      </c>
    </row>
    <row r="6418" spans="1:2" x14ac:dyDescent="0.25">
      <c r="A6418" s="62">
        <v>39121546</v>
      </c>
      <c r="B6418" s="63" t="s">
        <v>9936</v>
      </c>
    </row>
    <row r="6419" spans="1:2" x14ac:dyDescent="0.25">
      <c r="A6419" s="62">
        <v>39121547</v>
      </c>
      <c r="B6419" s="63" t="s">
        <v>8201</v>
      </c>
    </row>
    <row r="6420" spans="1:2" x14ac:dyDescent="0.25">
      <c r="A6420" s="62">
        <v>39121548</v>
      </c>
      <c r="B6420" s="63" t="s">
        <v>763</v>
      </c>
    </row>
    <row r="6421" spans="1:2" x14ac:dyDescent="0.25">
      <c r="A6421" s="62">
        <v>39121549</v>
      </c>
      <c r="B6421" s="63" t="s">
        <v>1250</v>
      </c>
    </row>
    <row r="6422" spans="1:2" x14ac:dyDescent="0.25">
      <c r="A6422" s="62">
        <v>39121550</v>
      </c>
      <c r="B6422" s="63" t="s">
        <v>7718</v>
      </c>
    </row>
    <row r="6423" spans="1:2" x14ac:dyDescent="0.25">
      <c r="A6423" s="62">
        <v>39121551</v>
      </c>
      <c r="B6423" s="63" t="s">
        <v>10692</v>
      </c>
    </row>
    <row r="6424" spans="1:2" x14ac:dyDescent="0.25">
      <c r="A6424" s="62">
        <v>39121601</v>
      </c>
      <c r="B6424" s="63" t="s">
        <v>992</v>
      </c>
    </row>
    <row r="6425" spans="1:2" x14ac:dyDescent="0.25">
      <c r="A6425" s="62">
        <v>39121602</v>
      </c>
      <c r="B6425" s="63" t="s">
        <v>16569</v>
      </c>
    </row>
    <row r="6426" spans="1:2" x14ac:dyDescent="0.25">
      <c r="A6426" s="62">
        <v>39121603</v>
      </c>
      <c r="B6426" s="63" t="s">
        <v>9463</v>
      </c>
    </row>
    <row r="6427" spans="1:2" x14ac:dyDescent="0.25">
      <c r="A6427" s="62">
        <v>39121604</v>
      </c>
      <c r="B6427" s="63" t="s">
        <v>12472</v>
      </c>
    </row>
    <row r="6428" spans="1:2" x14ac:dyDescent="0.25">
      <c r="A6428" s="62">
        <v>39121605</v>
      </c>
      <c r="B6428" s="63" t="s">
        <v>11948</v>
      </c>
    </row>
    <row r="6429" spans="1:2" x14ac:dyDescent="0.25">
      <c r="A6429" s="62">
        <v>39121606</v>
      </c>
      <c r="B6429" s="63" t="s">
        <v>7833</v>
      </c>
    </row>
    <row r="6430" spans="1:2" x14ac:dyDescent="0.25">
      <c r="A6430" s="62">
        <v>39121607</v>
      </c>
      <c r="B6430" s="63" t="s">
        <v>434</v>
      </c>
    </row>
    <row r="6431" spans="1:2" x14ac:dyDescent="0.25">
      <c r="A6431" s="62">
        <v>39121608</v>
      </c>
      <c r="B6431" s="63" t="s">
        <v>18102</v>
      </c>
    </row>
    <row r="6432" spans="1:2" x14ac:dyDescent="0.25">
      <c r="A6432" s="62">
        <v>39121609</v>
      </c>
      <c r="B6432" s="63" t="s">
        <v>4053</v>
      </c>
    </row>
    <row r="6433" spans="1:2" x14ac:dyDescent="0.25">
      <c r="A6433" s="62">
        <v>39121610</v>
      </c>
      <c r="B6433" s="63" t="s">
        <v>5177</v>
      </c>
    </row>
    <row r="6434" spans="1:2" x14ac:dyDescent="0.25">
      <c r="A6434" s="62">
        <v>39121611</v>
      </c>
      <c r="B6434" s="63" t="s">
        <v>5711</v>
      </c>
    </row>
    <row r="6435" spans="1:2" x14ac:dyDescent="0.25">
      <c r="A6435" s="62">
        <v>39121612</v>
      </c>
      <c r="B6435" s="63" t="s">
        <v>17370</v>
      </c>
    </row>
    <row r="6436" spans="1:2" x14ac:dyDescent="0.25">
      <c r="A6436" s="62">
        <v>39121613</v>
      </c>
      <c r="B6436" s="63" t="s">
        <v>16342</v>
      </c>
    </row>
    <row r="6437" spans="1:2" x14ac:dyDescent="0.25">
      <c r="A6437" s="62">
        <v>39121614</v>
      </c>
      <c r="B6437" s="63" t="s">
        <v>16575</v>
      </c>
    </row>
    <row r="6438" spans="1:2" x14ac:dyDescent="0.25">
      <c r="A6438" s="62">
        <v>39121615</v>
      </c>
      <c r="B6438" s="63" t="s">
        <v>648</v>
      </c>
    </row>
    <row r="6439" spans="1:2" x14ac:dyDescent="0.25">
      <c r="A6439" s="62">
        <v>39121616</v>
      </c>
      <c r="B6439" s="63" t="s">
        <v>17956</v>
      </c>
    </row>
    <row r="6440" spans="1:2" x14ac:dyDescent="0.25">
      <c r="A6440" s="62">
        <v>39121617</v>
      </c>
      <c r="B6440" s="63" t="s">
        <v>7602</v>
      </c>
    </row>
    <row r="6441" spans="1:2" x14ac:dyDescent="0.25">
      <c r="A6441" s="62">
        <v>39121618</v>
      </c>
      <c r="B6441" s="63" t="s">
        <v>18621</v>
      </c>
    </row>
    <row r="6442" spans="1:2" x14ac:dyDescent="0.25">
      <c r="A6442" s="62">
        <v>39121619</v>
      </c>
      <c r="B6442" s="63" t="s">
        <v>18089</v>
      </c>
    </row>
    <row r="6443" spans="1:2" x14ac:dyDescent="0.25">
      <c r="A6443" s="62">
        <v>39121701</v>
      </c>
      <c r="B6443" s="63" t="s">
        <v>1542</v>
      </c>
    </row>
    <row r="6444" spans="1:2" x14ac:dyDescent="0.25">
      <c r="A6444" s="62">
        <v>39121702</v>
      </c>
      <c r="B6444" s="63" t="s">
        <v>4235</v>
      </c>
    </row>
    <row r="6445" spans="1:2" x14ac:dyDescent="0.25">
      <c r="A6445" s="62">
        <v>39121703</v>
      </c>
      <c r="B6445" s="63" t="s">
        <v>12352</v>
      </c>
    </row>
    <row r="6446" spans="1:2" x14ac:dyDescent="0.25">
      <c r="A6446" s="62">
        <v>39121704</v>
      </c>
      <c r="B6446" s="63" t="s">
        <v>12802</v>
      </c>
    </row>
    <row r="6447" spans="1:2" x14ac:dyDescent="0.25">
      <c r="A6447" s="62">
        <v>39121705</v>
      </c>
      <c r="B6447" s="63" t="s">
        <v>10428</v>
      </c>
    </row>
    <row r="6448" spans="1:2" x14ac:dyDescent="0.25">
      <c r="A6448" s="62">
        <v>39121706</v>
      </c>
      <c r="B6448" s="63" t="s">
        <v>8609</v>
      </c>
    </row>
    <row r="6449" spans="1:2" x14ac:dyDescent="0.25">
      <c r="A6449" s="62">
        <v>39121707</v>
      </c>
      <c r="B6449" s="63" t="s">
        <v>1533</v>
      </c>
    </row>
    <row r="6450" spans="1:2" x14ac:dyDescent="0.25">
      <c r="A6450" s="62">
        <v>39121708</v>
      </c>
      <c r="B6450" s="63" t="s">
        <v>10109</v>
      </c>
    </row>
    <row r="6451" spans="1:2" x14ac:dyDescent="0.25">
      <c r="A6451" s="62">
        <v>39121709</v>
      </c>
      <c r="B6451" s="63" t="s">
        <v>3307</v>
      </c>
    </row>
    <row r="6452" spans="1:2" x14ac:dyDescent="0.25">
      <c r="A6452" s="62">
        <v>39121710</v>
      </c>
      <c r="B6452" s="63" t="s">
        <v>3136</v>
      </c>
    </row>
    <row r="6453" spans="1:2" x14ac:dyDescent="0.25">
      <c r="A6453" s="62">
        <v>39121711</v>
      </c>
      <c r="B6453" s="63" t="s">
        <v>13275</v>
      </c>
    </row>
    <row r="6454" spans="1:2" x14ac:dyDescent="0.25">
      <c r="A6454" s="62">
        <v>39121712</v>
      </c>
      <c r="B6454" s="63" t="s">
        <v>12767</v>
      </c>
    </row>
    <row r="6455" spans="1:2" x14ac:dyDescent="0.25">
      <c r="A6455" s="62">
        <v>39121713</v>
      </c>
      <c r="B6455" s="63" t="s">
        <v>12768</v>
      </c>
    </row>
    <row r="6456" spans="1:2" x14ac:dyDescent="0.25">
      <c r="A6456" s="62">
        <v>39121714</v>
      </c>
      <c r="B6456" s="63" t="s">
        <v>17268</v>
      </c>
    </row>
    <row r="6457" spans="1:2" x14ac:dyDescent="0.25">
      <c r="A6457" s="62">
        <v>39121715</v>
      </c>
      <c r="B6457" s="63" t="s">
        <v>7944</v>
      </c>
    </row>
    <row r="6458" spans="1:2" x14ac:dyDescent="0.25">
      <c r="A6458" s="62">
        <v>39121716</v>
      </c>
      <c r="B6458" s="63" t="s">
        <v>698</v>
      </c>
    </row>
    <row r="6459" spans="1:2" x14ac:dyDescent="0.25">
      <c r="A6459" s="62">
        <v>39121717</v>
      </c>
      <c r="B6459" s="63" t="s">
        <v>580</v>
      </c>
    </row>
    <row r="6460" spans="1:2" x14ac:dyDescent="0.25">
      <c r="A6460" s="62">
        <v>39121718</v>
      </c>
      <c r="B6460" s="63" t="s">
        <v>17131</v>
      </c>
    </row>
    <row r="6461" spans="1:2" x14ac:dyDescent="0.25">
      <c r="A6461" s="62">
        <v>39121719</v>
      </c>
      <c r="B6461" s="63" t="s">
        <v>5653</v>
      </c>
    </row>
    <row r="6462" spans="1:2" x14ac:dyDescent="0.25">
      <c r="A6462" s="62">
        <v>39121720</v>
      </c>
      <c r="B6462" s="63" t="s">
        <v>16168</v>
      </c>
    </row>
    <row r="6463" spans="1:2" x14ac:dyDescent="0.25">
      <c r="A6463" s="62">
        <v>39121721</v>
      </c>
      <c r="B6463" s="63" t="s">
        <v>16245</v>
      </c>
    </row>
    <row r="6464" spans="1:2" x14ac:dyDescent="0.25">
      <c r="A6464" s="62">
        <v>40101501</v>
      </c>
      <c r="B6464" s="63" t="s">
        <v>18191</v>
      </c>
    </row>
    <row r="6465" spans="1:2" x14ac:dyDescent="0.25">
      <c r="A6465" s="62">
        <v>40101502</v>
      </c>
      <c r="B6465" s="63" t="s">
        <v>10912</v>
      </c>
    </row>
    <row r="6466" spans="1:2" x14ac:dyDescent="0.25">
      <c r="A6466" s="62">
        <v>40101503</v>
      </c>
      <c r="B6466" s="63" t="s">
        <v>15230</v>
      </c>
    </row>
    <row r="6467" spans="1:2" x14ac:dyDescent="0.25">
      <c r="A6467" s="62">
        <v>40101504</v>
      </c>
      <c r="B6467" s="63" t="s">
        <v>17701</v>
      </c>
    </row>
    <row r="6468" spans="1:2" x14ac:dyDescent="0.25">
      <c r="A6468" s="62">
        <v>40101505</v>
      </c>
      <c r="B6468" s="63" t="s">
        <v>11131</v>
      </c>
    </row>
    <row r="6469" spans="1:2" x14ac:dyDescent="0.25">
      <c r="A6469" s="62">
        <v>40101506</v>
      </c>
      <c r="B6469" s="63" t="s">
        <v>9379</v>
      </c>
    </row>
    <row r="6470" spans="1:2" x14ac:dyDescent="0.25">
      <c r="A6470" s="62">
        <v>40101601</v>
      </c>
      <c r="B6470" s="63" t="s">
        <v>13155</v>
      </c>
    </row>
    <row r="6471" spans="1:2" x14ac:dyDescent="0.25">
      <c r="A6471" s="62">
        <v>40101602</v>
      </c>
      <c r="B6471" s="63" t="s">
        <v>4278</v>
      </c>
    </row>
    <row r="6472" spans="1:2" x14ac:dyDescent="0.25">
      <c r="A6472" s="62">
        <v>40101603</v>
      </c>
      <c r="B6472" s="63" t="s">
        <v>12380</v>
      </c>
    </row>
    <row r="6473" spans="1:2" x14ac:dyDescent="0.25">
      <c r="A6473" s="62">
        <v>40101604</v>
      </c>
      <c r="B6473" s="63" t="s">
        <v>5884</v>
      </c>
    </row>
    <row r="6474" spans="1:2" x14ac:dyDescent="0.25">
      <c r="A6474" s="62">
        <v>40101605</v>
      </c>
      <c r="B6474" s="63" t="s">
        <v>72</v>
      </c>
    </row>
    <row r="6475" spans="1:2" x14ac:dyDescent="0.25">
      <c r="A6475" s="62">
        <v>40101701</v>
      </c>
      <c r="B6475" s="63" t="s">
        <v>13944</v>
      </c>
    </row>
    <row r="6476" spans="1:2" x14ac:dyDescent="0.25">
      <c r="A6476" s="62">
        <v>40101702</v>
      </c>
      <c r="B6476" s="63" t="s">
        <v>1969</v>
      </c>
    </row>
    <row r="6477" spans="1:2" x14ac:dyDescent="0.25">
      <c r="A6477" s="62">
        <v>40101703</v>
      </c>
      <c r="B6477" s="63" t="s">
        <v>17026</v>
      </c>
    </row>
    <row r="6478" spans="1:2" x14ac:dyDescent="0.25">
      <c r="A6478" s="62">
        <v>40101704</v>
      </c>
      <c r="B6478" s="63" t="s">
        <v>10734</v>
      </c>
    </row>
    <row r="6479" spans="1:2" x14ac:dyDescent="0.25">
      <c r="A6479" s="62">
        <v>40101705</v>
      </c>
      <c r="B6479" s="63" t="s">
        <v>10477</v>
      </c>
    </row>
    <row r="6480" spans="1:2" x14ac:dyDescent="0.25">
      <c r="A6480" s="62">
        <v>40101706</v>
      </c>
      <c r="B6480" s="63" t="s">
        <v>6013</v>
      </c>
    </row>
    <row r="6481" spans="1:2" x14ac:dyDescent="0.25">
      <c r="A6481" s="62">
        <v>40101707</v>
      </c>
      <c r="B6481" s="63" t="s">
        <v>12617</v>
      </c>
    </row>
    <row r="6482" spans="1:2" x14ac:dyDescent="0.25">
      <c r="A6482" s="62">
        <v>40101801</v>
      </c>
      <c r="B6482" s="63" t="s">
        <v>10375</v>
      </c>
    </row>
    <row r="6483" spans="1:2" x14ac:dyDescent="0.25">
      <c r="A6483" s="62">
        <v>40101802</v>
      </c>
      <c r="B6483" s="63" t="s">
        <v>3315</v>
      </c>
    </row>
    <row r="6484" spans="1:2" x14ac:dyDescent="0.25">
      <c r="A6484" s="62">
        <v>40101803</v>
      </c>
      <c r="B6484" s="63" t="s">
        <v>13816</v>
      </c>
    </row>
    <row r="6485" spans="1:2" x14ac:dyDescent="0.25">
      <c r="A6485" s="62">
        <v>40101805</v>
      </c>
      <c r="B6485" s="63" t="s">
        <v>8514</v>
      </c>
    </row>
    <row r="6486" spans="1:2" x14ac:dyDescent="0.25">
      <c r="A6486" s="62">
        <v>40101806</v>
      </c>
      <c r="B6486" s="63" t="s">
        <v>17071</v>
      </c>
    </row>
    <row r="6487" spans="1:2" x14ac:dyDescent="0.25">
      <c r="A6487" s="62">
        <v>40101807</v>
      </c>
      <c r="B6487" s="63" t="s">
        <v>7635</v>
      </c>
    </row>
    <row r="6488" spans="1:2" x14ac:dyDescent="0.25">
      <c r="A6488" s="62">
        <v>40101808</v>
      </c>
      <c r="B6488" s="63" t="s">
        <v>5233</v>
      </c>
    </row>
    <row r="6489" spans="1:2" x14ac:dyDescent="0.25">
      <c r="A6489" s="62">
        <v>40101809</v>
      </c>
      <c r="B6489" s="63" t="s">
        <v>5357</v>
      </c>
    </row>
    <row r="6490" spans="1:2" x14ac:dyDescent="0.25">
      <c r="A6490" s="62">
        <v>40101810</v>
      </c>
      <c r="B6490" s="63" t="s">
        <v>4073</v>
      </c>
    </row>
    <row r="6491" spans="1:2" x14ac:dyDescent="0.25">
      <c r="A6491" s="62">
        <v>40101811</v>
      </c>
      <c r="B6491" s="63" t="s">
        <v>13438</v>
      </c>
    </row>
    <row r="6492" spans="1:2" x14ac:dyDescent="0.25">
      <c r="A6492" s="62">
        <v>40101812</v>
      </c>
      <c r="B6492" s="63" t="s">
        <v>4341</v>
      </c>
    </row>
    <row r="6493" spans="1:2" x14ac:dyDescent="0.25">
      <c r="A6493" s="62">
        <v>40101813</v>
      </c>
      <c r="B6493" s="63" t="s">
        <v>471</v>
      </c>
    </row>
    <row r="6494" spans="1:2" x14ac:dyDescent="0.25">
      <c r="A6494" s="62">
        <v>40101814</v>
      </c>
      <c r="B6494" s="63" t="s">
        <v>5693</v>
      </c>
    </row>
    <row r="6495" spans="1:2" x14ac:dyDescent="0.25">
      <c r="A6495" s="62">
        <v>40101815</v>
      </c>
      <c r="B6495" s="63" t="s">
        <v>5669</v>
      </c>
    </row>
    <row r="6496" spans="1:2" x14ac:dyDescent="0.25">
      <c r="A6496" s="62">
        <v>40101816</v>
      </c>
      <c r="B6496" s="63" t="s">
        <v>7199</v>
      </c>
    </row>
    <row r="6497" spans="1:2" x14ac:dyDescent="0.25">
      <c r="A6497" s="62">
        <v>40101817</v>
      </c>
      <c r="B6497" s="63" t="s">
        <v>7053</v>
      </c>
    </row>
    <row r="6498" spans="1:2" x14ac:dyDescent="0.25">
      <c r="A6498" s="62">
        <v>40101818</v>
      </c>
      <c r="B6498" s="63" t="s">
        <v>7377</v>
      </c>
    </row>
    <row r="6499" spans="1:2" x14ac:dyDescent="0.25">
      <c r="A6499" s="62">
        <v>40101819</v>
      </c>
      <c r="B6499" s="63" t="s">
        <v>3115</v>
      </c>
    </row>
    <row r="6500" spans="1:2" x14ac:dyDescent="0.25">
      <c r="A6500" s="62">
        <v>40101820</v>
      </c>
      <c r="B6500" s="63" t="s">
        <v>4341</v>
      </c>
    </row>
    <row r="6501" spans="1:2" x14ac:dyDescent="0.25">
      <c r="A6501" s="62">
        <v>40101821</v>
      </c>
      <c r="B6501" s="63" t="s">
        <v>368</v>
      </c>
    </row>
    <row r="6502" spans="1:2" x14ac:dyDescent="0.25">
      <c r="A6502" s="62">
        <v>40101822</v>
      </c>
      <c r="B6502" s="63" t="s">
        <v>4535</v>
      </c>
    </row>
    <row r="6503" spans="1:2" x14ac:dyDescent="0.25">
      <c r="A6503" s="62">
        <v>40101823</v>
      </c>
      <c r="B6503" s="63" t="s">
        <v>13229</v>
      </c>
    </row>
    <row r="6504" spans="1:2" x14ac:dyDescent="0.25">
      <c r="A6504" s="62">
        <v>40101824</v>
      </c>
      <c r="B6504" s="63" t="s">
        <v>17119</v>
      </c>
    </row>
    <row r="6505" spans="1:2" x14ac:dyDescent="0.25">
      <c r="A6505" s="62">
        <v>40101825</v>
      </c>
      <c r="B6505" s="63" t="s">
        <v>4188</v>
      </c>
    </row>
    <row r="6506" spans="1:2" x14ac:dyDescent="0.25">
      <c r="A6506" s="62">
        <v>40101826</v>
      </c>
      <c r="B6506" s="63" t="s">
        <v>14041</v>
      </c>
    </row>
    <row r="6507" spans="1:2" x14ac:dyDescent="0.25">
      <c r="A6507" s="62">
        <v>40101827</v>
      </c>
      <c r="B6507" s="63" t="s">
        <v>385</v>
      </c>
    </row>
    <row r="6508" spans="1:2" x14ac:dyDescent="0.25">
      <c r="A6508" s="62">
        <v>40101828</v>
      </c>
      <c r="B6508" s="63" t="s">
        <v>5819</v>
      </c>
    </row>
    <row r="6509" spans="1:2" x14ac:dyDescent="0.25">
      <c r="A6509" s="62">
        <v>40101829</v>
      </c>
      <c r="B6509" s="63" t="s">
        <v>4135</v>
      </c>
    </row>
    <row r="6510" spans="1:2" x14ac:dyDescent="0.25">
      <c r="A6510" s="62">
        <v>40101830</v>
      </c>
      <c r="B6510" s="63" t="s">
        <v>16255</v>
      </c>
    </row>
    <row r="6511" spans="1:2" x14ac:dyDescent="0.25">
      <c r="A6511" s="62">
        <v>40101831</v>
      </c>
      <c r="B6511" s="63" t="s">
        <v>6893</v>
      </c>
    </row>
    <row r="6512" spans="1:2" x14ac:dyDescent="0.25">
      <c r="A6512" s="62">
        <v>40101832</v>
      </c>
      <c r="B6512" s="63" t="s">
        <v>1690</v>
      </c>
    </row>
    <row r="6513" spans="1:2" x14ac:dyDescent="0.25">
      <c r="A6513" s="62">
        <v>40101833</v>
      </c>
      <c r="B6513" s="63" t="s">
        <v>5166</v>
      </c>
    </row>
    <row r="6514" spans="1:2" x14ac:dyDescent="0.25">
      <c r="A6514" s="62">
        <v>40101834</v>
      </c>
      <c r="B6514" s="63" t="s">
        <v>8372</v>
      </c>
    </row>
    <row r="6515" spans="1:2" x14ac:dyDescent="0.25">
      <c r="A6515" s="62">
        <v>40101901</v>
      </c>
      <c r="B6515" s="63" t="s">
        <v>2559</v>
      </c>
    </row>
    <row r="6516" spans="1:2" x14ac:dyDescent="0.25">
      <c r="A6516" s="62">
        <v>40101902</v>
      </c>
      <c r="B6516" s="63" t="s">
        <v>11626</v>
      </c>
    </row>
    <row r="6517" spans="1:2" x14ac:dyDescent="0.25">
      <c r="A6517" s="62">
        <v>40101903</v>
      </c>
      <c r="B6517" s="63" t="s">
        <v>16691</v>
      </c>
    </row>
    <row r="6518" spans="1:2" x14ac:dyDescent="0.25">
      <c r="A6518" s="62">
        <v>40102001</v>
      </c>
      <c r="B6518" s="63" t="s">
        <v>844</v>
      </c>
    </row>
    <row r="6519" spans="1:2" x14ac:dyDescent="0.25">
      <c r="A6519" s="62">
        <v>40102002</v>
      </c>
      <c r="B6519" s="63" t="s">
        <v>4434</v>
      </c>
    </row>
    <row r="6520" spans="1:2" x14ac:dyDescent="0.25">
      <c r="A6520" s="62">
        <v>40102003</v>
      </c>
      <c r="B6520" s="63" t="s">
        <v>2900</v>
      </c>
    </row>
    <row r="6521" spans="1:2" x14ac:dyDescent="0.25">
      <c r="A6521" s="62">
        <v>40102004</v>
      </c>
      <c r="B6521" s="63" t="s">
        <v>13981</v>
      </c>
    </row>
    <row r="6522" spans="1:2" x14ac:dyDescent="0.25">
      <c r="A6522" s="62">
        <v>40102005</v>
      </c>
      <c r="B6522" s="63" t="s">
        <v>1325</v>
      </c>
    </row>
    <row r="6523" spans="1:2" x14ac:dyDescent="0.25">
      <c r="A6523" s="62">
        <v>40141602</v>
      </c>
      <c r="B6523" s="63" t="s">
        <v>12490</v>
      </c>
    </row>
    <row r="6524" spans="1:2" x14ac:dyDescent="0.25">
      <c r="A6524" s="62">
        <v>40141603</v>
      </c>
      <c r="B6524" s="63" t="s">
        <v>6764</v>
      </c>
    </row>
    <row r="6525" spans="1:2" x14ac:dyDescent="0.25">
      <c r="A6525" s="62">
        <v>40141604</v>
      </c>
      <c r="B6525" s="63" t="s">
        <v>12557</v>
      </c>
    </row>
    <row r="6526" spans="1:2" x14ac:dyDescent="0.25">
      <c r="A6526" s="62">
        <v>40141605</v>
      </c>
      <c r="B6526" s="63" t="s">
        <v>1327</v>
      </c>
    </row>
    <row r="6527" spans="1:2" x14ac:dyDescent="0.25">
      <c r="A6527" s="62">
        <v>40141606</v>
      </c>
      <c r="B6527" s="63" t="s">
        <v>16091</v>
      </c>
    </row>
    <row r="6528" spans="1:2" x14ac:dyDescent="0.25">
      <c r="A6528" s="62">
        <v>40141607</v>
      </c>
      <c r="B6528" s="63" t="s">
        <v>759</v>
      </c>
    </row>
    <row r="6529" spans="1:2" x14ac:dyDescent="0.25">
      <c r="A6529" s="62">
        <v>40141608</v>
      </c>
      <c r="B6529" s="63" t="s">
        <v>7299</v>
      </c>
    </row>
    <row r="6530" spans="1:2" x14ac:dyDescent="0.25">
      <c r="A6530" s="62">
        <v>40141609</v>
      </c>
      <c r="B6530" s="63" t="s">
        <v>17655</v>
      </c>
    </row>
    <row r="6531" spans="1:2" x14ac:dyDescent="0.25">
      <c r="A6531" s="62">
        <v>40141610</v>
      </c>
      <c r="B6531" s="63" t="s">
        <v>15255</v>
      </c>
    </row>
    <row r="6532" spans="1:2" x14ac:dyDescent="0.25">
      <c r="A6532" s="62">
        <v>40141611</v>
      </c>
      <c r="B6532" s="63" t="s">
        <v>3243</v>
      </c>
    </row>
    <row r="6533" spans="1:2" x14ac:dyDescent="0.25">
      <c r="A6533" s="62">
        <v>40141612</v>
      </c>
      <c r="B6533" s="63" t="s">
        <v>16670</v>
      </c>
    </row>
    <row r="6534" spans="1:2" x14ac:dyDescent="0.25">
      <c r="A6534" s="62">
        <v>40141613</v>
      </c>
      <c r="B6534" s="63" t="s">
        <v>3673</v>
      </c>
    </row>
    <row r="6535" spans="1:2" x14ac:dyDescent="0.25">
      <c r="A6535" s="62">
        <v>40141615</v>
      </c>
      <c r="B6535" s="63" t="s">
        <v>11401</v>
      </c>
    </row>
    <row r="6536" spans="1:2" x14ac:dyDescent="0.25">
      <c r="A6536" s="62">
        <v>40141616</v>
      </c>
      <c r="B6536" s="63" t="s">
        <v>1455</v>
      </c>
    </row>
    <row r="6537" spans="1:2" x14ac:dyDescent="0.25">
      <c r="A6537" s="62">
        <v>40141617</v>
      </c>
      <c r="B6537" s="63" t="s">
        <v>10176</v>
      </c>
    </row>
    <row r="6538" spans="1:2" x14ac:dyDescent="0.25">
      <c r="A6538" s="62">
        <v>40141618</v>
      </c>
      <c r="B6538" s="63" t="s">
        <v>1179</v>
      </c>
    </row>
    <row r="6539" spans="1:2" x14ac:dyDescent="0.25">
      <c r="A6539" s="62">
        <v>40141619</v>
      </c>
      <c r="B6539" s="63" t="s">
        <v>8374</v>
      </c>
    </row>
    <row r="6540" spans="1:2" x14ac:dyDescent="0.25">
      <c r="A6540" s="62">
        <v>40141620</v>
      </c>
      <c r="B6540" s="63" t="s">
        <v>3819</v>
      </c>
    </row>
    <row r="6541" spans="1:2" x14ac:dyDescent="0.25">
      <c r="A6541" s="62">
        <v>40141621</v>
      </c>
      <c r="B6541" s="63" t="s">
        <v>4139</v>
      </c>
    </row>
    <row r="6542" spans="1:2" x14ac:dyDescent="0.25">
      <c r="A6542" s="62">
        <v>40141622</v>
      </c>
      <c r="B6542" s="63" t="s">
        <v>18055</v>
      </c>
    </row>
    <row r="6543" spans="1:2" x14ac:dyDescent="0.25">
      <c r="A6543" s="62">
        <v>40141623</v>
      </c>
      <c r="B6543" s="63" t="s">
        <v>2583</v>
      </c>
    </row>
    <row r="6544" spans="1:2" x14ac:dyDescent="0.25">
      <c r="A6544" s="62">
        <v>40141624</v>
      </c>
      <c r="B6544" s="63" t="s">
        <v>16595</v>
      </c>
    </row>
    <row r="6545" spans="1:2" x14ac:dyDescent="0.25">
      <c r="A6545" s="62">
        <v>40141625</v>
      </c>
      <c r="B6545" s="63" t="s">
        <v>5871</v>
      </c>
    </row>
    <row r="6546" spans="1:2" x14ac:dyDescent="0.25">
      <c r="A6546" s="62">
        <v>40141626</v>
      </c>
      <c r="B6546" s="63" t="s">
        <v>11208</v>
      </c>
    </row>
    <row r="6547" spans="1:2" x14ac:dyDescent="0.25">
      <c r="A6547" s="62">
        <v>40141627</v>
      </c>
      <c r="B6547" s="63" t="s">
        <v>1606</v>
      </c>
    </row>
    <row r="6548" spans="1:2" x14ac:dyDescent="0.25">
      <c r="A6548" s="62">
        <v>40141628</v>
      </c>
      <c r="B6548" s="63" t="s">
        <v>14263</v>
      </c>
    </row>
    <row r="6549" spans="1:2" x14ac:dyDescent="0.25">
      <c r="A6549" s="62">
        <v>40141629</v>
      </c>
      <c r="B6549" s="63" t="s">
        <v>15748</v>
      </c>
    </row>
    <row r="6550" spans="1:2" x14ac:dyDescent="0.25">
      <c r="A6550" s="62">
        <v>40141630</v>
      </c>
      <c r="B6550" s="63" t="s">
        <v>10499</v>
      </c>
    </row>
    <row r="6551" spans="1:2" x14ac:dyDescent="0.25">
      <c r="A6551" s="62">
        <v>40141631</v>
      </c>
      <c r="B6551" s="63" t="s">
        <v>1202</v>
      </c>
    </row>
    <row r="6552" spans="1:2" x14ac:dyDescent="0.25">
      <c r="A6552" s="62">
        <v>40141632</v>
      </c>
      <c r="B6552" s="63" t="s">
        <v>123</v>
      </c>
    </row>
    <row r="6553" spans="1:2" x14ac:dyDescent="0.25">
      <c r="A6553" s="62">
        <v>40141633</v>
      </c>
      <c r="B6553" s="63" t="s">
        <v>12310</v>
      </c>
    </row>
    <row r="6554" spans="1:2" x14ac:dyDescent="0.25">
      <c r="A6554" s="62">
        <v>40141634</v>
      </c>
      <c r="B6554" s="63" t="s">
        <v>350</v>
      </c>
    </row>
    <row r="6555" spans="1:2" x14ac:dyDescent="0.25">
      <c r="A6555" s="62">
        <v>40141635</v>
      </c>
      <c r="B6555" s="63" t="s">
        <v>1932</v>
      </c>
    </row>
    <row r="6556" spans="1:2" x14ac:dyDescent="0.25">
      <c r="A6556" s="62">
        <v>40141636</v>
      </c>
      <c r="B6556" s="63" t="s">
        <v>9276</v>
      </c>
    </row>
    <row r="6557" spans="1:2" x14ac:dyDescent="0.25">
      <c r="A6557" s="62">
        <v>40141637</v>
      </c>
      <c r="B6557" s="63" t="s">
        <v>18505</v>
      </c>
    </row>
    <row r="6558" spans="1:2" x14ac:dyDescent="0.25">
      <c r="A6558" s="62">
        <v>40141638</v>
      </c>
      <c r="B6558" s="63" t="s">
        <v>18770</v>
      </c>
    </row>
    <row r="6559" spans="1:2" x14ac:dyDescent="0.25">
      <c r="A6559" s="62">
        <v>40141701</v>
      </c>
      <c r="B6559" s="63" t="s">
        <v>10856</v>
      </c>
    </row>
    <row r="6560" spans="1:2" x14ac:dyDescent="0.25">
      <c r="A6560" s="62">
        <v>40141702</v>
      </c>
      <c r="B6560" s="63" t="s">
        <v>7124</v>
      </c>
    </row>
    <row r="6561" spans="1:2" x14ac:dyDescent="0.25">
      <c r="A6561" s="62">
        <v>40141703</v>
      </c>
      <c r="B6561" s="63" t="s">
        <v>2510</v>
      </c>
    </row>
    <row r="6562" spans="1:2" x14ac:dyDescent="0.25">
      <c r="A6562" s="62">
        <v>40141704</v>
      </c>
      <c r="B6562" s="63" t="s">
        <v>16048</v>
      </c>
    </row>
    <row r="6563" spans="1:2" x14ac:dyDescent="0.25">
      <c r="A6563" s="62">
        <v>40141705</v>
      </c>
      <c r="B6563" s="63" t="s">
        <v>13962</v>
      </c>
    </row>
    <row r="6564" spans="1:2" x14ac:dyDescent="0.25">
      <c r="A6564" s="62">
        <v>40141716</v>
      </c>
      <c r="B6564" s="63" t="s">
        <v>7848</v>
      </c>
    </row>
    <row r="6565" spans="1:2" x14ac:dyDescent="0.25">
      <c r="A6565" s="62">
        <v>40141719</v>
      </c>
      <c r="B6565" s="63" t="s">
        <v>986</v>
      </c>
    </row>
    <row r="6566" spans="1:2" x14ac:dyDescent="0.25">
      <c r="A6566" s="62">
        <v>40141720</v>
      </c>
      <c r="B6566" s="63" t="s">
        <v>16530</v>
      </c>
    </row>
    <row r="6567" spans="1:2" x14ac:dyDescent="0.25">
      <c r="A6567" s="62">
        <v>40141725</v>
      </c>
      <c r="B6567" s="63" t="s">
        <v>4950</v>
      </c>
    </row>
    <row r="6568" spans="1:2" x14ac:dyDescent="0.25">
      <c r="A6568" s="62">
        <v>40141726</v>
      </c>
      <c r="B6568" s="63" t="s">
        <v>10516</v>
      </c>
    </row>
    <row r="6569" spans="1:2" x14ac:dyDescent="0.25">
      <c r="A6569" s="62">
        <v>40141727</v>
      </c>
      <c r="B6569" s="63" t="s">
        <v>6858</v>
      </c>
    </row>
    <row r="6570" spans="1:2" x14ac:dyDescent="0.25">
      <c r="A6570" s="62">
        <v>40141731</v>
      </c>
      <c r="B6570" s="63" t="s">
        <v>17222</v>
      </c>
    </row>
    <row r="6571" spans="1:2" x14ac:dyDescent="0.25">
      <c r="A6571" s="62">
        <v>40141732</v>
      </c>
      <c r="B6571" s="63" t="s">
        <v>12461</v>
      </c>
    </row>
    <row r="6572" spans="1:2" x14ac:dyDescent="0.25">
      <c r="A6572" s="62">
        <v>40141734</v>
      </c>
      <c r="B6572" s="63" t="s">
        <v>1640</v>
      </c>
    </row>
    <row r="6573" spans="1:2" x14ac:dyDescent="0.25">
      <c r="A6573" s="62">
        <v>40141735</v>
      </c>
      <c r="B6573" s="63" t="s">
        <v>16707</v>
      </c>
    </row>
    <row r="6574" spans="1:2" x14ac:dyDescent="0.25">
      <c r="A6574" s="62">
        <v>40141736</v>
      </c>
      <c r="B6574" s="63" t="s">
        <v>170</v>
      </c>
    </row>
    <row r="6575" spans="1:2" x14ac:dyDescent="0.25">
      <c r="A6575" s="62">
        <v>40141737</v>
      </c>
      <c r="B6575" s="63" t="s">
        <v>7357</v>
      </c>
    </row>
    <row r="6576" spans="1:2" x14ac:dyDescent="0.25">
      <c r="A6576" s="62">
        <v>40141738</v>
      </c>
      <c r="B6576" s="63" t="s">
        <v>6386</v>
      </c>
    </row>
    <row r="6577" spans="1:2" x14ac:dyDescent="0.25">
      <c r="A6577" s="62">
        <v>40141739</v>
      </c>
      <c r="B6577" s="63" t="s">
        <v>663</v>
      </c>
    </row>
    <row r="6578" spans="1:2" x14ac:dyDescent="0.25">
      <c r="A6578" s="62">
        <v>40141740</v>
      </c>
      <c r="B6578" s="63" t="s">
        <v>13851</v>
      </c>
    </row>
    <row r="6579" spans="1:2" x14ac:dyDescent="0.25">
      <c r="A6579" s="62">
        <v>40141741</v>
      </c>
      <c r="B6579" s="63" t="s">
        <v>973</v>
      </c>
    </row>
    <row r="6580" spans="1:2" x14ac:dyDescent="0.25">
      <c r="A6580" s="62">
        <v>40141742</v>
      </c>
      <c r="B6580" s="63" t="s">
        <v>6388</v>
      </c>
    </row>
    <row r="6581" spans="1:2" x14ac:dyDescent="0.25">
      <c r="A6581" s="62">
        <v>40141743</v>
      </c>
      <c r="B6581" s="63" t="s">
        <v>2516</v>
      </c>
    </row>
    <row r="6582" spans="1:2" x14ac:dyDescent="0.25">
      <c r="A6582" s="62">
        <v>40141744</v>
      </c>
      <c r="B6582" s="63" t="s">
        <v>1286</v>
      </c>
    </row>
    <row r="6583" spans="1:2" x14ac:dyDescent="0.25">
      <c r="A6583" s="62">
        <v>40141745</v>
      </c>
      <c r="B6583" s="63" t="s">
        <v>14555</v>
      </c>
    </row>
    <row r="6584" spans="1:2" x14ac:dyDescent="0.25">
      <c r="A6584" s="62">
        <v>40141746</v>
      </c>
      <c r="B6584" s="63" t="s">
        <v>5649</v>
      </c>
    </row>
    <row r="6585" spans="1:2" x14ac:dyDescent="0.25">
      <c r="A6585" s="62">
        <v>40141901</v>
      </c>
      <c r="B6585" s="63" t="s">
        <v>15313</v>
      </c>
    </row>
    <row r="6586" spans="1:2" x14ac:dyDescent="0.25">
      <c r="A6586" s="62">
        <v>40141902</v>
      </c>
      <c r="B6586" s="63" t="s">
        <v>9543</v>
      </c>
    </row>
    <row r="6587" spans="1:2" x14ac:dyDescent="0.25">
      <c r="A6587" s="62">
        <v>40141903</v>
      </c>
      <c r="B6587" s="63" t="s">
        <v>10075</v>
      </c>
    </row>
    <row r="6588" spans="1:2" x14ac:dyDescent="0.25">
      <c r="A6588" s="62">
        <v>40141904</v>
      </c>
      <c r="B6588" s="63" t="s">
        <v>13116</v>
      </c>
    </row>
    <row r="6589" spans="1:2" x14ac:dyDescent="0.25">
      <c r="A6589" s="62">
        <v>40141905</v>
      </c>
      <c r="B6589" s="63" t="s">
        <v>4851</v>
      </c>
    </row>
    <row r="6590" spans="1:2" x14ac:dyDescent="0.25">
      <c r="A6590" s="62">
        <v>40141906</v>
      </c>
      <c r="B6590" s="63" t="s">
        <v>10249</v>
      </c>
    </row>
    <row r="6591" spans="1:2" x14ac:dyDescent="0.25">
      <c r="A6591" s="62">
        <v>40141907</v>
      </c>
      <c r="B6591" s="63" t="s">
        <v>10249</v>
      </c>
    </row>
    <row r="6592" spans="1:2" x14ac:dyDescent="0.25">
      <c r="A6592" s="62">
        <v>40141908</v>
      </c>
      <c r="B6592" s="63" t="s">
        <v>16793</v>
      </c>
    </row>
    <row r="6593" spans="1:2" x14ac:dyDescent="0.25">
      <c r="A6593" s="62">
        <v>40141909</v>
      </c>
      <c r="B6593" s="63" t="s">
        <v>12832</v>
      </c>
    </row>
    <row r="6594" spans="1:2" x14ac:dyDescent="0.25">
      <c r="A6594" s="62">
        <v>40141910</v>
      </c>
      <c r="B6594" s="63" t="s">
        <v>17293</v>
      </c>
    </row>
    <row r="6595" spans="1:2" x14ac:dyDescent="0.25">
      <c r="A6595" s="62">
        <v>40141911</v>
      </c>
      <c r="B6595" s="63" t="s">
        <v>17116</v>
      </c>
    </row>
    <row r="6596" spans="1:2" x14ac:dyDescent="0.25">
      <c r="A6596" s="62">
        <v>40141912</v>
      </c>
      <c r="B6596" s="63" t="s">
        <v>2262</v>
      </c>
    </row>
    <row r="6597" spans="1:2" x14ac:dyDescent="0.25">
      <c r="A6597" s="62">
        <v>40141913</v>
      </c>
      <c r="B6597" s="63" t="s">
        <v>12479</v>
      </c>
    </row>
    <row r="6598" spans="1:2" x14ac:dyDescent="0.25">
      <c r="A6598" s="62">
        <v>40141914</v>
      </c>
      <c r="B6598" s="63" t="s">
        <v>6216</v>
      </c>
    </row>
    <row r="6599" spans="1:2" x14ac:dyDescent="0.25">
      <c r="A6599" s="62">
        <v>40141915</v>
      </c>
      <c r="B6599" s="63" t="s">
        <v>4004</v>
      </c>
    </row>
    <row r="6600" spans="1:2" x14ac:dyDescent="0.25">
      <c r="A6600" s="62">
        <v>40141916</v>
      </c>
      <c r="B6600" s="63" t="s">
        <v>886</v>
      </c>
    </row>
    <row r="6601" spans="1:2" x14ac:dyDescent="0.25">
      <c r="A6601" s="62">
        <v>40141917</v>
      </c>
      <c r="B6601" s="63" t="s">
        <v>5800</v>
      </c>
    </row>
    <row r="6602" spans="1:2" x14ac:dyDescent="0.25">
      <c r="A6602" s="62">
        <v>40141918</v>
      </c>
      <c r="B6602" s="63" t="s">
        <v>15063</v>
      </c>
    </row>
    <row r="6603" spans="1:2" x14ac:dyDescent="0.25">
      <c r="A6603" s="62">
        <v>40141919</v>
      </c>
      <c r="B6603" s="63" t="s">
        <v>14109</v>
      </c>
    </row>
    <row r="6604" spans="1:2" x14ac:dyDescent="0.25">
      <c r="A6604" s="62">
        <v>40141920</v>
      </c>
      <c r="B6604" s="63" t="s">
        <v>17117</v>
      </c>
    </row>
    <row r="6605" spans="1:2" x14ac:dyDescent="0.25">
      <c r="A6605" s="62">
        <v>40141921</v>
      </c>
      <c r="B6605" s="63" t="s">
        <v>12764</v>
      </c>
    </row>
    <row r="6606" spans="1:2" x14ac:dyDescent="0.25">
      <c r="A6606" s="62">
        <v>40141922</v>
      </c>
      <c r="B6606" s="63" t="s">
        <v>3073</v>
      </c>
    </row>
    <row r="6607" spans="1:2" x14ac:dyDescent="0.25">
      <c r="A6607" s="62">
        <v>40142001</v>
      </c>
      <c r="B6607" s="63" t="s">
        <v>8762</v>
      </c>
    </row>
    <row r="6608" spans="1:2" x14ac:dyDescent="0.25">
      <c r="A6608" s="62">
        <v>40142002</v>
      </c>
      <c r="B6608" s="63" t="s">
        <v>12234</v>
      </c>
    </row>
    <row r="6609" spans="1:2" x14ac:dyDescent="0.25">
      <c r="A6609" s="62">
        <v>40142003</v>
      </c>
      <c r="B6609" s="63" t="s">
        <v>8367</v>
      </c>
    </row>
    <row r="6610" spans="1:2" x14ac:dyDescent="0.25">
      <c r="A6610" s="62">
        <v>40142004</v>
      </c>
      <c r="B6610" s="63" t="s">
        <v>13804</v>
      </c>
    </row>
    <row r="6611" spans="1:2" x14ac:dyDescent="0.25">
      <c r="A6611" s="62">
        <v>40142005</v>
      </c>
      <c r="B6611" s="63" t="s">
        <v>3247</v>
      </c>
    </row>
    <row r="6612" spans="1:2" x14ac:dyDescent="0.25">
      <c r="A6612" s="62">
        <v>40142006</v>
      </c>
      <c r="B6612" s="63" t="s">
        <v>10542</v>
      </c>
    </row>
    <row r="6613" spans="1:2" x14ac:dyDescent="0.25">
      <c r="A6613" s="62">
        <v>40142007</v>
      </c>
      <c r="B6613" s="63" t="s">
        <v>9066</v>
      </c>
    </row>
    <row r="6614" spans="1:2" x14ac:dyDescent="0.25">
      <c r="A6614" s="62">
        <v>40142008</v>
      </c>
      <c r="B6614" s="63" t="s">
        <v>13074</v>
      </c>
    </row>
    <row r="6615" spans="1:2" x14ac:dyDescent="0.25">
      <c r="A6615" s="62">
        <v>40142009</v>
      </c>
      <c r="B6615" s="63" t="s">
        <v>18170</v>
      </c>
    </row>
    <row r="6616" spans="1:2" x14ac:dyDescent="0.25">
      <c r="A6616" s="62">
        <v>40142010</v>
      </c>
      <c r="B6616" s="63" t="s">
        <v>14853</v>
      </c>
    </row>
    <row r="6617" spans="1:2" x14ac:dyDescent="0.25">
      <c r="A6617" s="62">
        <v>40142101</v>
      </c>
      <c r="B6617" s="63" t="s">
        <v>7541</v>
      </c>
    </row>
    <row r="6618" spans="1:2" x14ac:dyDescent="0.25">
      <c r="A6618" s="62">
        <v>40142102</v>
      </c>
      <c r="B6618" s="63" t="s">
        <v>1127</v>
      </c>
    </row>
    <row r="6619" spans="1:2" x14ac:dyDescent="0.25">
      <c r="A6619" s="62">
        <v>40142103</v>
      </c>
      <c r="B6619" s="63" t="s">
        <v>17953</v>
      </c>
    </row>
    <row r="6620" spans="1:2" x14ac:dyDescent="0.25">
      <c r="A6620" s="62">
        <v>40142104</v>
      </c>
      <c r="B6620" s="63" t="s">
        <v>7408</v>
      </c>
    </row>
    <row r="6621" spans="1:2" x14ac:dyDescent="0.25">
      <c r="A6621" s="62">
        <v>40142105</v>
      </c>
      <c r="B6621" s="63" t="s">
        <v>17329</v>
      </c>
    </row>
    <row r="6622" spans="1:2" x14ac:dyDescent="0.25">
      <c r="A6622" s="62">
        <v>40142106</v>
      </c>
      <c r="B6622" s="63" t="s">
        <v>15251</v>
      </c>
    </row>
    <row r="6623" spans="1:2" x14ac:dyDescent="0.25">
      <c r="A6623" s="62">
        <v>40142107</v>
      </c>
      <c r="B6623" s="63" t="s">
        <v>7654</v>
      </c>
    </row>
    <row r="6624" spans="1:2" x14ac:dyDescent="0.25">
      <c r="A6624" s="62">
        <v>40142108</v>
      </c>
      <c r="B6624" s="63" t="s">
        <v>7853</v>
      </c>
    </row>
    <row r="6625" spans="1:2" x14ac:dyDescent="0.25">
      <c r="A6625" s="62">
        <v>40142109</v>
      </c>
      <c r="B6625" s="63" t="s">
        <v>18700</v>
      </c>
    </row>
    <row r="6626" spans="1:2" x14ac:dyDescent="0.25">
      <c r="A6626" s="62">
        <v>40142110</v>
      </c>
      <c r="B6626" s="63" t="s">
        <v>11485</v>
      </c>
    </row>
    <row r="6627" spans="1:2" x14ac:dyDescent="0.25">
      <c r="A6627" s="62">
        <v>40142111</v>
      </c>
      <c r="B6627" s="63" t="s">
        <v>9188</v>
      </c>
    </row>
    <row r="6628" spans="1:2" x14ac:dyDescent="0.25">
      <c r="A6628" s="62">
        <v>40142112</v>
      </c>
      <c r="B6628" s="63" t="s">
        <v>7807</v>
      </c>
    </row>
    <row r="6629" spans="1:2" x14ac:dyDescent="0.25">
      <c r="A6629" s="62">
        <v>40142113</v>
      </c>
      <c r="B6629" s="63" t="s">
        <v>5397</v>
      </c>
    </row>
    <row r="6630" spans="1:2" x14ac:dyDescent="0.25">
      <c r="A6630" s="62">
        <v>40142114</v>
      </c>
      <c r="B6630" s="63" t="s">
        <v>13282</v>
      </c>
    </row>
    <row r="6631" spans="1:2" x14ac:dyDescent="0.25">
      <c r="A6631" s="62">
        <v>40142115</v>
      </c>
      <c r="B6631" s="63" t="s">
        <v>8951</v>
      </c>
    </row>
    <row r="6632" spans="1:2" x14ac:dyDescent="0.25">
      <c r="A6632" s="62">
        <v>40142116</v>
      </c>
      <c r="B6632" s="63" t="s">
        <v>10018</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9434</v>
      </c>
    </row>
    <row r="6638" spans="1:2" x14ac:dyDescent="0.25">
      <c r="A6638" s="62">
        <v>40142122</v>
      </c>
      <c r="B6638" s="63" t="s">
        <v>6818</v>
      </c>
    </row>
    <row r="6639" spans="1:2" x14ac:dyDescent="0.25">
      <c r="A6639" s="62">
        <v>40142201</v>
      </c>
      <c r="B6639" s="63" t="s">
        <v>3355</v>
      </c>
    </row>
    <row r="6640" spans="1:2" x14ac:dyDescent="0.25">
      <c r="A6640" s="62">
        <v>40142202</v>
      </c>
      <c r="B6640" s="63" t="s">
        <v>6760</v>
      </c>
    </row>
    <row r="6641" spans="1:2" x14ac:dyDescent="0.25">
      <c r="A6641" s="62">
        <v>40142203</v>
      </c>
      <c r="B6641" s="63" t="s">
        <v>5867</v>
      </c>
    </row>
    <row r="6642" spans="1:2" x14ac:dyDescent="0.25">
      <c r="A6642" s="62">
        <v>40142301</v>
      </c>
      <c r="B6642" s="63" t="s">
        <v>2861</v>
      </c>
    </row>
    <row r="6643" spans="1:2" x14ac:dyDescent="0.25">
      <c r="A6643" s="62">
        <v>40142302</v>
      </c>
      <c r="B6643" s="63" t="s">
        <v>15082</v>
      </c>
    </row>
    <row r="6644" spans="1:2" x14ac:dyDescent="0.25">
      <c r="A6644" s="62">
        <v>40142303</v>
      </c>
      <c r="B6644" s="63" t="s">
        <v>12624</v>
      </c>
    </row>
    <row r="6645" spans="1:2" x14ac:dyDescent="0.25">
      <c r="A6645" s="62">
        <v>40142304</v>
      </c>
      <c r="B6645" s="63" t="s">
        <v>2340</v>
      </c>
    </row>
    <row r="6646" spans="1:2" x14ac:dyDescent="0.25">
      <c r="A6646" s="62">
        <v>40142305</v>
      </c>
      <c r="B6646" s="63" t="s">
        <v>8250</v>
      </c>
    </row>
    <row r="6647" spans="1:2" x14ac:dyDescent="0.25">
      <c r="A6647" s="62">
        <v>40142306</v>
      </c>
      <c r="B6647" s="63" t="s">
        <v>9219</v>
      </c>
    </row>
    <row r="6648" spans="1:2" x14ac:dyDescent="0.25">
      <c r="A6648" s="62">
        <v>40142307</v>
      </c>
      <c r="B6648" s="63" t="s">
        <v>4384</v>
      </c>
    </row>
    <row r="6649" spans="1:2" x14ac:dyDescent="0.25">
      <c r="A6649" s="62">
        <v>40142308</v>
      </c>
      <c r="B6649" s="63" t="s">
        <v>14086</v>
      </c>
    </row>
    <row r="6650" spans="1:2" x14ac:dyDescent="0.25">
      <c r="A6650" s="62">
        <v>40142309</v>
      </c>
      <c r="B6650" s="63" t="s">
        <v>8726</v>
      </c>
    </row>
    <row r="6651" spans="1:2" x14ac:dyDescent="0.25">
      <c r="A6651" s="62">
        <v>40142310</v>
      </c>
      <c r="B6651" s="63" t="s">
        <v>9830</v>
      </c>
    </row>
    <row r="6652" spans="1:2" x14ac:dyDescent="0.25">
      <c r="A6652" s="62">
        <v>40142311</v>
      </c>
      <c r="B6652" s="63" t="s">
        <v>9278</v>
      </c>
    </row>
    <row r="6653" spans="1:2" x14ac:dyDescent="0.25">
      <c r="A6653" s="62">
        <v>40142312</v>
      </c>
      <c r="B6653" s="63" t="s">
        <v>13299</v>
      </c>
    </row>
    <row r="6654" spans="1:2" x14ac:dyDescent="0.25">
      <c r="A6654" s="62">
        <v>40142313</v>
      </c>
      <c r="B6654" s="63" t="s">
        <v>6278</v>
      </c>
    </row>
    <row r="6655" spans="1:2" x14ac:dyDescent="0.25">
      <c r="A6655" s="62">
        <v>40142314</v>
      </c>
      <c r="B6655" s="63" t="s">
        <v>1505</v>
      </c>
    </row>
    <row r="6656" spans="1:2" x14ac:dyDescent="0.25">
      <c r="A6656" s="62">
        <v>40142315</v>
      </c>
      <c r="B6656" s="63" t="s">
        <v>12561</v>
      </c>
    </row>
    <row r="6657" spans="1:2" x14ac:dyDescent="0.25">
      <c r="A6657" s="62">
        <v>40142316</v>
      </c>
      <c r="B6657" s="63" t="s">
        <v>9153</v>
      </c>
    </row>
    <row r="6658" spans="1:2" x14ac:dyDescent="0.25">
      <c r="A6658" s="62">
        <v>40142317</v>
      </c>
      <c r="B6658" s="63" t="s">
        <v>8770</v>
      </c>
    </row>
    <row r="6659" spans="1:2" x14ac:dyDescent="0.25">
      <c r="A6659" s="62">
        <v>40142318</v>
      </c>
      <c r="B6659" s="63" t="s">
        <v>3445</v>
      </c>
    </row>
    <row r="6660" spans="1:2" x14ac:dyDescent="0.25">
      <c r="A6660" s="62">
        <v>40142319</v>
      </c>
      <c r="B6660" s="63" t="s">
        <v>2340</v>
      </c>
    </row>
    <row r="6661" spans="1:2" x14ac:dyDescent="0.25">
      <c r="A6661" s="62">
        <v>40142320</v>
      </c>
      <c r="B6661" s="63" t="s">
        <v>18352</v>
      </c>
    </row>
    <row r="6662" spans="1:2" x14ac:dyDescent="0.25">
      <c r="A6662" s="62">
        <v>40142321</v>
      </c>
      <c r="B6662" s="63" t="s">
        <v>3006</v>
      </c>
    </row>
    <row r="6663" spans="1:2" x14ac:dyDescent="0.25">
      <c r="A6663" s="62">
        <v>40142322</v>
      </c>
      <c r="B6663" s="63" t="s">
        <v>9851</v>
      </c>
    </row>
    <row r="6664" spans="1:2" x14ac:dyDescent="0.25">
      <c r="A6664" s="62">
        <v>40142323</v>
      </c>
      <c r="B6664" s="63" t="s">
        <v>8575</v>
      </c>
    </row>
    <row r="6665" spans="1:2" x14ac:dyDescent="0.25">
      <c r="A6665" s="62">
        <v>40142324</v>
      </c>
      <c r="B6665" s="63" t="s">
        <v>5342</v>
      </c>
    </row>
    <row r="6666" spans="1:2" x14ac:dyDescent="0.25">
      <c r="A6666" s="62">
        <v>40142325</v>
      </c>
      <c r="B6666" s="63" t="s">
        <v>4093</v>
      </c>
    </row>
    <row r="6667" spans="1:2" x14ac:dyDescent="0.25">
      <c r="A6667" s="62">
        <v>40142326</v>
      </c>
      <c r="B6667" s="63" t="s">
        <v>4567</v>
      </c>
    </row>
    <row r="6668" spans="1:2" x14ac:dyDescent="0.25">
      <c r="A6668" s="62">
        <v>40142327</v>
      </c>
      <c r="B6668" s="63" t="s">
        <v>5893</v>
      </c>
    </row>
    <row r="6669" spans="1:2" x14ac:dyDescent="0.25">
      <c r="A6669" s="62">
        <v>40142401</v>
      </c>
      <c r="B6669" s="63" t="s">
        <v>10810</v>
      </c>
    </row>
    <row r="6670" spans="1:2" x14ac:dyDescent="0.25">
      <c r="A6670" s="62">
        <v>40142402</v>
      </c>
      <c r="B6670" s="63" t="s">
        <v>12209</v>
      </c>
    </row>
    <row r="6671" spans="1:2" x14ac:dyDescent="0.25">
      <c r="A6671" s="62">
        <v>40142403</v>
      </c>
      <c r="B6671" s="63" t="s">
        <v>8259</v>
      </c>
    </row>
    <row r="6672" spans="1:2" x14ac:dyDescent="0.25">
      <c r="A6672" s="62">
        <v>40142404</v>
      </c>
      <c r="B6672" s="63" t="s">
        <v>9783</v>
      </c>
    </row>
    <row r="6673" spans="1:2" x14ac:dyDescent="0.25">
      <c r="A6673" s="62">
        <v>40142405</v>
      </c>
      <c r="B6673" s="63" t="s">
        <v>5652</v>
      </c>
    </row>
    <row r="6674" spans="1:2" x14ac:dyDescent="0.25">
      <c r="A6674" s="62">
        <v>40142406</v>
      </c>
      <c r="B6674" s="63" t="s">
        <v>11417</v>
      </c>
    </row>
    <row r="6675" spans="1:2" x14ac:dyDescent="0.25">
      <c r="A6675" s="62">
        <v>40142407</v>
      </c>
      <c r="B6675" s="63" t="s">
        <v>8168</v>
      </c>
    </row>
    <row r="6676" spans="1:2" x14ac:dyDescent="0.25">
      <c r="A6676" s="62">
        <v>40142408</v>
      </c>
      <c r="B6676" s="63" t="s">
        <v>8088</v>
      </c>
    </row>
    <row r="6677" spans="1:2" x14ac:dyDescent="0.25">
      <c r="A6677" s="62">
        <v>40142409</v>
      </c>
      <c r="B6677" s="63" t="s">
        <v>2690</v>
      </c>
    </row>
    <row r="6678" spans="1:2" x14ac:dyDescent="0.25">
      <c r="A6678" s="62">
        <v>40142410</v>
      </c>
      <c r="B6678" s="63" t="s">
        <v>9116</v>
      </c>
    </row>
    <row r="6679" spans="1:2" x14ac:dyDescent="0.25">
      <c r="A6679" s="62">
        <v>40142411</v>
      </c>
      <c r="B6679" s="63" t="s">
        <v>10191</v>
      </c>
    </row>
    <row r="6680" spans="1:2" x14ac:dyDescent="0.25">
      <c r="A6680" s="62">
        <v>40142412</v>
      </c>
      <c r="B6680" s="63" t="s">
        <v>428</v>
      </c>
    </row>
    <row r="6681" spans="1:2" x14ac:dyDescent="0.25">
      <c r="A6681" s="62">
        <v>40142413</v>
      </c>
      <c r="B6681" s="63" t="s">
        <v>12010</v>
      </c>
    </row>
    <row r="6682" spans="1:2" x14ac:dyDescent="0.25">
      <c r="A6682" s="62">
        <v>40142414</v>
      </c>
      <c r="B6682" s="63" t="s">
        <v>17378</v>
      </c>
    </row>
    <row r="6683" spans="1:2" x14ac:dyDescent="0.25">
      <c r="A6683" s="62">
        <v>40142501</v>
      </c>
      <c r="B6683" s="63" t="s">
        <v>5737</v>
      </c>
    </row>
    <row r="6684" spans="1:2" x14ac:dyDescent="0.25">
      <c r="A6684" s="62">
        <v>40142502</v>
      </c>
      <c r="B6684" s="63" t="s">
        <v>12726</v>
      </c>
    </row>
    <row r="6685" spans="1:2" x14ac:dyDescent="0.25">
      <c r="A6685" s="62">
        <v>40142503</v>
      </c>
      <c r="B6685" s="63" t="s">
        <v>6655</v>
      </c>
    </row>
    <row r="6686" spans="1:2" x14ac:dyDescent="0.25">
      <c r="A6686" s="62">
        <v>40142504</v>
      </c>
      <c r="B6686" s="63" t="s">
        <v>12441</v>
      </c>
    </row>
    <row r="6687" spans="1:2" x14ac:dyDescent="0.25">
      <c r="A6687" s="62">
        <v>40142604</v>
      </c>
      <c r="B6687" s="63" t="s">
        <v>5060</v>
      </c>
    </row>
    <row r="6688" spans="1:2" x14ac:dyDescent="0.25">
      <c r="A6688" s="62">
        <v>40142605</v>
      </c>
      <c r="B6688" s="63" t="s">
        <v>12857</v>
      </c>
    </row>
    <row r="6689" spans="1:2" x14ac:dyDescent="0.25">
      <c r="A6689" s="62">
        <v>40142606</v>
      </c>
      <c r="B6689" s="63" t="s">
        <v>8332</v>
      </c>
    </row>
    <row r="6690" spans="1:2" x14ac:dyDescent="0.25">
      <c r="A6690" s="62">
        <v>40142607</v>
      </c>
      <c r="B6690" s="63" t="s">
        <v>13612</v>
      </c>
    </row>
    <row r="6691" spans="1:2" x14ac:dyDescent="0.25">
      <c r="A6691" s="62">
        <v>40142608</v>
      </c>
      <c r="B6691" s="63" t="s">
        <v>10041</v>
      </c>
    </row>
    <row r="6692" spans="1:2" x14ac:dyDescent="0.25">
      <c r="A6692" s="62">
        <v>40142609</v>
      </c>
      <c r="B6692" s="63" t="s">
        <v>7887</v>
      </c>
    </row>
    <row r="6693" spans="1:2" x14ac:dyDescent="0.25">
      <c r="A6693" s="62">
        <v>40142610</v>
      </c>
      <c r="B6693" s="63" t="s">
        <v>14963</v>
      </c>
    </row>
    <row r="6694" spans="1:2" x14ac:dyDescent="0.25">
      <c r="A6694" s="62">
        <v>40142611</v>
      </c>
      <c r="B6694" s="63" t="s">
        <v>15811</v>
      </c>
    </row>
    <row r="6695" spans="1:2" x14ac:dyDescent="0.25">
      <c r="A6695" s="62">
        <v>40142612</v>
      </c>
      <c r="B6695" s="63" t="s">
        <v>14306</v>
      </c>
    </row>
    <row r="6696" spans="1:2" x14ac:dyDescent="0.25">
      <c r="A6696" s="62">
        <v>40142613</v>
      </c>
      <c r="B6696" s="63" t="s">
        <v>12313</v>
      </c>
    </row>
    <row r="6697" spans="1:2" x14ac:dyDescent="0.25">
      <c r="A6697" s="62">
        <v>40142614</v>
      </c>
      <c r="B6697" s="63" t="s">
        <v>3935</v>
      </c>
    </row>
    <row r="6698" spans="1:2" x14ac:dyDescent="0.25">
      <c r="A6698" s="62">
        <v>40142615</v>
      </c>
      <c r="B6698" s="63" t="s">
        <v>10934</v>
      </c>
    </row>
    <row r="6699" spans="1:2" x14ac:dyDescent="0.25">
      <c r="A6699" s="62">
        <v>40151501</v>
      </c>
      <c r="B6699" s="63" t="s">
        <v>12836</v>
      </c>
    </row>
    <row r="6700" spans="1:2" x14ac:dyDescent="0.25">
      <c r="A6700" s="62">
        <v>40151502</v>
      </c>
      <c r="B6700" s="63" t="s">
        <v>4738</v>
      </c>
    </row>
    <row r="6701" spans="1:2" x14ac:dyDescent="0.25">
      <c r="A6701" s="62">
        <v>40151503</v>
      </c>
      <c r="B6701" s="63" t="s">
        <v>15714</v>
      </c>
    </row>
    <row r="6702" spans="1:2" x14ac:dyDescent="0.25">
      <c r="A6702" s="62">
        <v>40151504</v>
      </c>
      <c r="B6702" s="63" t="s">
        <v>15504</v>
      </c>
    </row>
    <row r="6703" spans="1:2" x14ac:dyDescent="0.25">
      <c r="A6703" s="62">
        <v>40151505</v>
      </c>
      <c r="B6703" s="63" t="s">
        <v>3986</v>
      </c>
    </row>
    <row r="6704" spans="1:2" x14ac:dyDescent="0.25">
      <c r="A6704" s="62">
        <v>40151506</v>
      </c>
      <c r="B6704" s="63" t="s">
        <v>3889</v>
      </c>
    </row>
    <row r="6705" spans="1:2" x14ac:dyDescent="0.25">
      <c r="A6705" s="62">
        <v>40151507</v>
      </c>
      <c r="B6705" s="63" t="s">
        <v>14899</v>
      </c>
    </row>
    <row r="6706" spans="1:2" x14ac:dyDescent="0.25">
      <c r="A6706" s="62">
        <v>40151508</v>
      </c>
      <c r="B6706" s="63" t="s">
        <v>10236</v>
      </c>
    </row>
    <row r="6707" spans="1:2" x14ac:dyDescent="0.25">
      <c r="A6707" s="62">
        <v>40151509</v>
      </c>
      <c r="B6707" s="63" t="s">
        <v>16721</v>
      </c>
    </row>
    <row r="6708" spans="1:2" x14ac:dyDescent="0.25">
      <c r="A6708" s="62">
        <v>40151510</v>
      </c>
      <c r="B6708" s="63" t="s">
        <v>1752</v>
      </c>
    </row>
    <row r="6709" spans="1:2" x14ac:dyDescent="0.25">
      <c r="A6709" s="62">
        <v>40151511</v>
      </c>
      <c r="B6709" s="63" t="s">
        <v>909</v>
      </c>
    </row>
    <row r="6710" spans="1:2" x14ac:dyDescent="0.25">
      <c r="A6710" s="62">
        <v>40151512</v>
      </c>
      <c r="B6710" s="63" t="s">
        <v>6007</v>
      </c>
    </row>
    <row r="6711" spans="1:2" x14ac:dyDescent="0.25">
      <c r="A6711" s="62">
        <v>40151513</v>
      </c>
      <c r="B6711" s="63" t="s">
        <v>9500</v>
      </c>
    </row>
    <row r="6712" spans="1:2" x14ac:dyDescent="0.25">
      <c r="A6712" s="62">
        <v>40151514</v>
      </c>
      <c r="B6712" s="63" t="s">
        <v>18467</v>
      </c>
    </row>
    <row r="6713" spans="1:2" x14ac:dyDescent="0.25">
      <c r="A6713" s="62">
        <v>40151515</v>
      </c>
      <c r="B6713" s="63" t="s">
        <v>12963</v>
      </c>
    </row>
    <row r="6714" spans="1:2" x14ac:dyDescent="0.25">
      <c r="A6714" s="62">
        <v>40151516</v>
      </c>
      <c r="B6714" s="63" t="s">
        <v>11394</v>
      </c>
    </row>
    <row r="6715" spans="1:2" x14ac:dyDescent="0.25">
      <c r="A6715" s="62">
        <v>40151517</v>
      </c>
      <c r="B6715" s="63" t="s">
        <v>16030</v>
      </c>
    </row>
    <row r="6716" spans="1:2" x14ac:dyDescent="0.25">
      <c r="A6716" s="62">
        <v>40151518</v>
      </c>
      <c r="B6716" s="63" t="s">
        <v>15261</v>
      </c>
    </row>
    <row r="6717" spans="1:2" x14ac:dyDescent="0.25">
      <c r="A6717" s="62">
        <v>40151519</v>
      </c>
      <c r="B6717" s="63" t="s">
        <v>8174</v>
      </c>
    </row>
    <row r="6718" spans="1:2" x14ac:dyDescent="0.25">
      <c r="A6718" s="62">
        <v>40151520</v>
      </c>
      <c r="B6718" s="63" t="s">
        <v>1400</v>
      </c>
    </row>
    <row r="6719" spans="1:2" x14ac:dyDescent="0.25">
      <c r="A6719" s="62">
        <v>40151521</v>
      </c>
      <c r="B6719" s="63" t="s">
        <v>11851</v>
      </c>
    </row>
    <row r="6720" spans="1:2" x14ac:dyDescent="0.25">
      <c r="A6720" s="62">
        <v>40151522</v>
      </c>
      <c r="B6720" s="63" t="s">
        <v>7743</v>
      </c>
    </row>
    <row r="6721" spans="1:2" x14ac:dyDescent="0.25">
      <c r="A6721" s="62">
        <v>40151523</v>
      </c>
      <c r="B6721" s="63" t="s">
        <v>16304</v>
      </c>
    </row>
    <row r="6722" spans="1:2" x14ac:dyDescent="0.25">
      <c r="A6722" s="62">
        <v>40151524</v>
      </c>
      <c r="B6722" s="63" t="s">
        <v>6657</v>
      </c>
    </row>
    <row r="6723" spans="1:2" x14ac:dyDescent="0.25">
      <c r="A6723" s="62">
        <v>40151525</v>
      </c>
      <c r="B6723" s="63" t="s">
        <v>12078</v>
      </c>
    </row>
    <row r="6724" spans="1:2" x14ac:dyDescent="0.25">
      <c r="A6724" s="62">
        <v>40151526</v>
      </c>
      <c r="B6724" s="63" t="s">
        <v>8366</v>
      </c>
    </row>
    <row r="6725" spans="1:2" x14ac:dyDescent="0.25">
      <c r="A6725" s="62">
        <v>40151527</v>
      </c>
      <c r="B6725" s="63" t="s">
        <v>3182</v>
      </c>
    </row>
    <row r="6726" spans="1:2" x14ac:dyDescent="0.25">
      <c r="A6726" s="62">
        <v>40151528</v>
      </c>
      <c r="B6726" s="63" t="s">
        <v>11821</v>
      </c>
    </row>
    <row r="6727" spans="1:2" x14ac:dyDescent="0.25">
      <c r="A6727" s="62">
        <v>40151529</v>
      </c>
      <c r="B6727" s="63" t="s">
        <v>6707</v>
      </c>
    </row>
    <row r="6728" spans="1:2" x14ac:dyDescent="0.25">
      <c r="A6728" s="62">
        <v>40151530</v>
      </c>
      <c r="B6728" s="63" t="s">
        <v>12784</v>
      </c>
    </row>
    <row r="6729" spans="1:2" x14ac:dyDescent="0.25">
      <c r="A6729" s="62">
        <v>40151531</v>
      </c>
      <c r="B6729" s="63" t="s">
        <v>8415</v>
      </c>
    </row>
    <row r="6730" spans="1:2" x14ac:dyDescent="0.25">
      <c r="A6730" s="62">
        <v>40151532</v>
      </c>
      <c r="B6730" s="63" t="s">
        <v>17927</v>
      </c>
    </row>
    <row r="6731" spans="1:2" x14ac:dyDescent="0.25">
      <c r="A6731" s="62">
        <v>40151533</v>
      </c>
      <c r="B6731" s="63" t="s">
        <v>1281</v>
      </c>
    </row>
    <row r="6732" spans="1:2" x14ac:dyDescent="0.25">
      <c r="A6732" s="62">
        <v>40151534</v>
      </c>
      <c r="B6732" s="63" t="s">
        <v>6971</v>
      </c>
    </row>
    <row r="6733" spans="1:2" x14ac:dyDescent="0.25">
      <c r="A6733" s="62">
        <v>40151546</v>
      </c>
      <c r="B6733" s="63" t="s">
        <v>15207</v>
      </c>
    </row>
    <row r="6734" spans="1:2" x14ac:dyDescent="0.25">
      <c r="A6734" s="62">
        <v>40151547</v>
      </c>
      <c r="B6734" s="63" t="s">
        <v>10730</v>
      </c>
    </row>
    <row r="6735" spans="1:2" x14ac:dyDescent="0.25">
      <c r="A6735" s="62">
        <v>40151548</v>
      </c>
      <c r="B6735" s="63" t="s">
        <v>60</v>
      </c>
    </row>
    <row r="6736" spans="1:2" x14ac:dyDescent="0.25">
      <c r="A6736" s="62">
        <v>40151549</v>
      </c>
      <c r="B6736" s="63" t="s">
        <v>2828</v>
      </c>
    </row>
    <row r="6737" spans="1:2" x14ac:dyDescent="0.25">
      <c r="A6737" s="62">
        <v>40151550</v>
      </c>
      <c r="B6737" s="63" t="s">
        <v>4696</v>
      </c>
    </row>
    <row r="6738" spans="1:2" x14ac:dyDescent="0.25">
      <c r="A6738" s="62">
        <v>40151551</v>
      </c>
      <c r="B6738" s="63" t="s">
        <v>18646</v>
      </c>
    </row>
    <row r="6739" spans="1:2" x14ac:dyDescent="0.25">
      <c r="A6739" s="62">
        <v>40151552</v>
      </c>
      <c r="B6739" s="63" t="s">
        <v>12583</v>
      </c>
    </row>
    <row r="6740" spans="1:2" x14ac:dyDescent="0.25">
      <c r="A6740" s="62">
        <v>40151553</v>
      </c>
      <c r="B6740" s="63" t="s">
        <v>11832</v>
      </c>
    </row>
    <row r="6741" spans="1:2" x14ac:dyDescent="0.25">
      <c r="A6741" s="62">
        <v>40151554</v>
      </c>
      <c r="B6741" s="63" t="s">
        <v>15587</v>
      </c>
    </row>
    <row r="6742" spans="1:2" x14ac:dyDescent="0.25">
      <c r="A6742" s="62">
        <v>40151555</v>
      </c>
      <c r="B6742" s="63" t="s">
        <v>15370</v>
      </c>
    </row>
    <row r="6743" spans="1:2" x14ac:dyDescent="0.25">
      <c r="A6743" s="62">
        <v>40151556</v>
      </c>
      <c r="B6743" s="63" t="s">
        <v>10234</v>
      </c>
    </row>
    <row r="6744" spans="1:2" x14ac:dyDescent="0.25">
      <c r="A6744" s="62">
        <v>40151557</v>
      </c>
      <c r="B6744" s="63" t="s">
        <v>10819</v>
      </c>
    </row>
    <row r="6745" spans="1:2" x14ac:dyDescent="0.25">
      <c r="A6745" s="62">
        <v>40151558</v>
      </c>
      <c r="B6745" s="63" t="s">
        <v>9935</v>
      </c>
    </row>
    <row r="6746" spans="1:2" x14ac:dyDescent="0.25">
      <c r="A6746" s="62">
        <v>40151559</v>
      </c>
      <c r="B6746" s="63" t="s">
        <v>4687</v>
      </c>
    </row>
    <row r="6747" spans="1:2" x14ac:dyDescent="0.25">
      <c r="A6747" s="62">
        <v>40151560</v>
      </c>
      <c r="B6747" s="63" t="s">
        <v>15035</v>
      </c>
    </row>
    <row r="6748" spans="1:2" x14ac:dyDescent="0.25">
      <c r="A6748" s="62">
        <v>40151561</v>
      </c>
      <c r="B6748" s="63" t="s">
        <v>13810</v>
      </c>
    </row>
    <row r="6749" spans="1:2" x14ac:dyDescent="0.25">
      <c r="A6749" s="62">
        <v>40151562</v>
      </c>
      <c r="B6749" s="63" t="s">
        <v>6149</v>
      </c>
    </row>
    <row r="6750" spans="1:2" x14ac:dyDescent="0.25">
      <c r="A6750" s="62">
        <v>40151563</v>
      </c>
      <c r="B6750" s="63" t="s">
        <v>14475</v>
      </c>
    </row>
    <row r="6751" spans="1:2" x14ac:dyDescent="0.25">
      <c r="A6751" s="62">
        <v>40151564</v>
      </c>
      <c r="B6751" s="63" t="s">
        <v>4111</v>
      </c>
    </row>
    <row r="6752" spans="1:2" x14ac:dyDescent="0.25">
      <c r="A6752" s="62">
        <v>40151601</v>
      </c>
      <c r="B6752" s="63" t="s">
        <v>11424</v>
      </c>
    </row>
    <row r="6753" spans="1:2" x14ac:dyDescent="0.25">
      <c r="A6753" s="62">
        <v>40151602</v>
      </c>
      <c r="B6753" s="63" t="s">
        <v>8600</v>
      </c>
    </row>
    <row r="6754" spans="1:2" x14ac:dyDescent="0.25">
      <c r="A6754" s="62">
        <v>40151603</v>
      </c>
      <c r="B6754" s="63" t="s">
        <v>4045</v>
      </c>
    </row>
    <row r="6755" spans="1:2" x14ac:dyDescent="0.25">
      <c r="A6755" s="62">
        <v>40151604</v>
      </c>
      <c r="B6755" s="63" t="s">
        <v>1712</v>
      </c>
    </row>
    <row r="6756" spans="1:2" x14ac:dyDescent="0.25">
      <c r="A6756" s="62">
        <v>40151605</v>
      </c>
      <c r="B6756" s="63" t="s">
        <v>4745</v>
      </c>
    </row>
    <row r="6757" spans="1:2" x14ac:dyDescent="0.25">
      <c r="A6757" s="62">
        <v>40151606</v>
      </c>
      <c r="B6757" s="63" t="s">
        <v>4743</v>
      </c>
    </row>
    <row r="6758" spans="1:2" x14ac:dyDescent="0.25">
      <c r="A6758" s="62">
        <v>40151607</v>
      </c>
      <c r="B6758" s="63" t="s">
        <v>3010</v>
      </c>
    </row>
    <row r="6759" spans="1:2" x14ac:dyDescent="0.25">
      <c r="A6759" s="62">
        <v>40151608</v>
      </c>
      <c r="B6759" s="63" t="s">
        <v>460</v>
      </c>
    </row>
    <row r="6760" spans="1:2" x14ac:dyDescent="0.25">
      <c r="A6760" s="62">
        <v>40151609</v>
      </c>
      <c r="B6760" s="63" t="s">
        <v>1909</v>
      </c>
    </row>
    <row r="6761" spans="1:2" x14ac:dyDescent="0.25">
      <c r="A6761" s="62">
        <v>40151610</v>
      </c>
      <c r="B6761" s="63" t="s">
        <v>14556</v>
      </c>
    </row>
    <row r="6762" spans="1:2" x14ac:dyDescent="0.25">
      <c r="A6762" s="62">
        <v>40151611</v>
      </c>
      <c r="B6762" s="63" t="s">
        <v>9057</v>
      </c>
    </row>
    <row r="6763" spans="1:2" x14ac:dyDescent="0.25">
      <c r="A6763" s="62">
        <v>40151612</v>
      </c>
      <c r="B6763" s="63" t="s">
        <v>8069</v>
      </c>
    </row>
    <row r="6764" spans="1:2" x14ac:dyDescent="0.25">
      <c r="A6764" s="62">
        <v>40151613</v>
      </c>
      <c r="B6764" s="63" t="s">
        <v>2232</v>
      </c>
    </row>
    <row r="6765" spans="1:2" x14ac:dyDescent="0.25">
      <c r="A6765" s="62">
        <v>40151614</v>
      </c>
      <c r="B6765" s="63" t="s">
        <v>15763</v>
      </c>
    </row>
    <row r="6766" spans="1:2" x14ac:dyDescent="0.25">
      <c r="A6766" s="62">
        <v>40151615</v>
      </c>
      <c r="B6766" s="63" t="s">
        <v>10067</v>
      </c>
    </row>
    <row r="6767" spans="1:2" x14ac:dyDescent="0.25">
      <c r="A6767" s="62">
        <v>40151616</v>
      </c>
      <c r="B6767" s="63" t="s">
        <v>16207</v>
      </c>
    </row>
    <row r="6768" spans="1:2" x14ac:dyDescent="0.25">
      <c r="A6768" s="62">
        <v>40151701</v>
      </c>
      <c r="B6768" s="63" t="s">
        <v>2137</v>
      </c>
    </row>
    <row r="6769" spans="1:2" x14ac:dyDescent="0.25">
      <c r="A6769" s="62">
        <v>40151712</v>
      </c>
      <c r="B6769" s="63" t="s">
        <v>5242</v>
      </c>
    </row>
    <row r="6770" spans="1:2" x14ac:dyDescent="0.25">
      <c r="A6770" s="62">
        <v>40151713</v>
      </c>
      <c r="B6770" s="63" t="s">
        <v>7545</v>
      </c>
    </row>
    <row r="6771" spans="1:2" x14ac:dyDescent="0.25">
      <c r="A6771" s="62">
        <v>40151714</v>
      </c>
      <c r="B6771" s="63" t="s">
        <v>9601</v>
      </c>
    </row>
    <row r="6772" spans="1:2" x14ac:dyDescent="0.25">
      <c r="A6772" s="62">
        <v>40151715</v>
      </c>
      <c r="B6772" s="63" t="s">
        <v>6830</v>
      </c>
    </row>
    <row r="6773" spans="1:2" x14ac:dyDescent="0.25">
      <c r="A6773" s="62">
        <v>40151716</v>
      </c>
      <c r="B6773" s="63" t="s">
        <v>15032</v>
      </c>
    </row>
    <row r="6774" spans="1:2" x14ac:dyDescent="0.25">
      <c r="A6774" s="62">
        <v>40151717</v>
      </c>
      <c r="B6774" s="63" t="s">
        <v>1495</v>
      </c>
    </row>
    <row r="6775" spans="1:2" x14ac:dyDescent="0.25">
      <c r="A6775" s="62">
        <v>40151718</v>
      </c>
      <c r="B6775" s="63" t="s">
        <v>17574</v>
      </c>
    </row>
    <row r="6776" spans="1:2" x14ac:dyDescent="0.25">
      <c r="A6776" s="62">
        <v>40151719</v>
      </c>
      <c r="B6776" s="63" t="s">
        <v>12251</v>
      </c>
    </row>
    <row r="6777" spans="1:2" x14ac:dyDescent="0.25">
      <c r="A6777" s="62">
        <v>40151720</v>
      </c>
      <c r="B6777" s="63" t="s">
        <v>12319</v>
      </c>
    </row>
    <row r="6778" spans="1:2" x14ac:dyDescent="0.25">
      <c r="A6778" s="62">
        <v>40151721</v>
      </c>
      <c r="B6778" s="63" t="s">
        <v>9240</v>
      </c>
    </row>
    <row r="6779" spans="1:2" x14ac:dyDescent="0.25">
      <c r="A6779" s="62">
        <v>40151722</v>
      </c>
      <c r="B6779" s="63" t="s">
        <v>17638</v>
      </c>
    </row>
    <row r="6780" spans="1:2" x14ac:dyDescent="0.25">
      <c r="A6780" s="62">
        <v>40151723</v>
      </c>
      <c r="B6780" s="63" t="s">
        <v>10009</v>
      </c>
    </row>
    <row r="6781" spans="1:2" x14ac:dyDescent="0.25">
      <c r="A6781" s="62">
        <v>40151724</v>
      </c>
      <c r="B6781" s="63" t="s">
        <v>2807</v>
      </c>
    </row>
    <row r="6782" spans="1:2" x14ac:dyDescent="0.25">
      <c r="A6782" s="62">
        <v>40151725</v>
      </c>
      <c r="B6782" s="63" t="s">
        <v>772</v>
      </c>
    </row>
    <row r="6783" spans="1:2" x14ac:dyDescent="0.25">
      <c r="A6783" s="62">
        <v>40151726</v>
      </c>
      <c r="B6783" s="63" t="s">
        <v>12692</v>
      </c>
    </row>
    <row r="6784" spans="1:2" x14ac:dyDescent="0.25">
      <c r="A6784" s="62">
        <v>40151727</v>
      </c>
      <c r="B6784" s="63" t="s">
        <v>1808</v>
      </c>
    </row>
    <row r="6785" spans="1:2" x14ac:dyDescent="0.25">
      <c r="A6785" s="62">
        <v>40151728</v>
      </c>
      <c r="B6785" s="63" t="s">
        <v>14550</v>
      </c>
    </row>
    <row r="6786" spans="1:2" x14ac:dyDescent="0.25">
      <c r="A6786" s="62">
        <v>40161501</v>
      </c>
      <c r="B6786" s="63" t="s">
        <v>13013</v>
      </c>
    </row>
    <row r="6787" spans="1:2" x14ac:dyDescent="0.25">
      <c r="A6787" s="62">
        <v>40161502</v>
      </c>
      <c r="B6787" s="63" t="s">
        <v>12359</v>
      </c>
    </row>
    <row r="6788" spans="1:2" x14ac:dyDescent="0.25">
      <c r="A6788" s="62">
        <v>40161503</v>
      </c>
      <c r="B6788" s="63" t="s">
        <v>14594</v>
      </c>
    </row>
    <row r="6789" spans="1:2" x14ac:dyDescent="0.25">
      <c r="A6789" s="62">
        <v>40161504</v>
      </c>
      <c r="B6789" s="63" t="s">
        <v>4169</v>
      </c>
    </row>
    <row r="6790" spans="1:2" x14ac:dyDescent="0.25">
      <c r="A6790" s="62">
        <v>40161505</v>
      </c>
      <c r="B6790" s="63" t="s">
        <v>16923</v>
      </c>
    </row>
    <row r="6791" spans="1:2" x14ac:dyDescent="0.25">
      <c r="A6791" s="62">
        <v>40161506</v>
      </c>
      <c r="B6791" s="63" t="s">
        <v>9089</v>
      </c>
    </row>
    <row r="6792" spans="1:2" x14ac:dyDescent="0.25">
      <c r="A6792" s="62">
        <v>40161507</v>
      </c>
      <c r="B6792" s="63" t="s">
        <v>9579</v>
      </c>
    </row>
    <row r="6793" spans="1:2" x14ac:dyDescent="0.25">
      <c r="A6793" s="62">
        <v>40161508</v>
      </c>
      <c r="B6793" s="63" t="s">
        <v>8678</v>
      </c>
    </row>
    <row r="6794" spans="1:2" x14ac:dyDescent="0.25">
      <c r="A6794" s="62">
        <v>40161509</v>
      </c>
      <c r="B6794" s="63" t="s">
        <v>18299</v>
      </c>
    </row>
    <row r="6795" spans="1:2" x14ac:dyDescent="0.25">
      <c r="A6795" s="62">
        <v>40161511</v>
      </c>
      <c r="B6795" s="63" t="s">
        <v>829</v>
      </c>
    </row>
    <row r="6796" spans="1:2" x14ac:dyDescent="0.25">
      <c r="A6796" s="62">
        <v>40161512</v>
      </c>
      <c r="B6796" s="63" t="s">
        <v>16259</v>
      </c>
    </row>
    <row r="6797" spans="1:2" x14ac:dyDescent="0.25">
      <c r="A6797" s="62">
        <v>40161513</v>
      </c>
      <c r="B6797" s="63" t="s">
        <v>6090</v>
      </c>
    </row>
    <row r="6798" spans="1:2" x14ac:dyDescent="0.25">
      <c r="A6798" s="62">
        <v>40161514</v>
      </c>
      <c r="B6798" s="63" t="s">
        <v>4049</v>
      </c>
    </row>
    <row r="6799" spans="1:2" x14ac:dyDescent="0.25">
      <c r="A6799" s="62">
        <v>40161515</v>
      </c>
      <c r="B6799" s="63" t="s">
        <v>13582</v>
      </c>
    </row>
    <row r="6800" spans="1:2" x14ac:dyDescent="0.25">
      <c r="A6800" s="62">
        <v>40161516</v>
      </c>
      <c r="B6800" s="63" t="s">
        <v>16111</v>
      </c>
    </row>
    <row r="6801" spans="1:2" x14ac:dyDescent="0.25">
      <c r="A6801" s="62">
        <v>40161517</v>
      </c>
      <c r="B6801" s="63" t="s">
        <v>16163</v>
      </c>
    </row>
    <row r="6802" spans="1:2" x14ac:dyDescent="0.25">
      <c r="A6802" s="62">
        <v>40161518</v>
      </c>
      <c r="B6802" s="63" t="s">
        <v>199</v>
      </c>
    </row>
    <row r="6803" spans="1:2" x14ac:dyDescent="0.25">
      <c r="A6803" s="62">
        <v>40161519</v>
      </c>
      <c r="B6803" s="63" t="s">
        <v>5291</v>
      </c>
    </row>
    <row r="6804" spans="1:2" x14ac:dyDescent="0.25">
      <c r="A6804" s="62">
        <v>40161520</v>
      </c>
      <c r="B6804" s="63" t="s">
        <v>7418</v>
      </c>
    </row>
    <row r="6805" spans="1:2" x14ac:dyDescent="0.25">
      <c r="A6805" s="62">
        <v>40161521</v>
      </c>
      <c r="B6805" s="63" t="s">
        <v>17831</v>
      </c>
    </row>
    <row r="6806" spans="1:2" x14ac:dyDescent="0.25">
      <c r="A6806" s="62">
        <v>40161522</v>
      </c>
      <c r="B6806" s="63" t="s">
        <v>13532</v>
      </c>
    </row>
    <row r="6807" spans="1:2" x14ac:dyDescent="0.25">
      <c r="A6807" s="62">
        <v>40161524</v>
      </c>
      <c r="B6807" s="63" t="s">
        <v>9845</v>
      </c>
    </row>
    <row r="6808" spans="1:2" x14ac:dyDescent="0.25">
      <c r="A6808" s="62">
        <v>40161525</v>
      </c>
      <c r="B6808" s="63" t="s">
        <v>731</v>
      </c>
    </row>
    <row r="6809" spans="1:2" x14ac:dyDescent="0.25">
      <c r="A6809" s="62">
        <v>40161526</v>
      </c>
      <c r="B6809" s="63" t="s">
        <v>11568</v>
      </c>
    </row>
    <row r="6810" spans="1:2" x14ac:dyDescent="0.25">
      <c r="A6810" s="62">
        <v>40161527</v>
      </c>
      <c r="B6810" s="63" t="s">
        <v>10834</v>
      </c>
    </row>
    <row r="6811" spans="1:2" x14ac:dyDescent="0.25">
      <c r="A6811" s="62">
        <v>40161601</v>
      </c>
      <c r="B6811" s="63" t="s">
        <v>14265</v>
      </c>
    </row>
    <row r="6812" spans="1:2" x14ac:dyDescent="0.25">
      <c r="A6812" s="62">
        <v>40161602</v>
      </c>
      <c r="B6812" s="63" t="s">
        <v>1632</v>
      </c>
    </row>
    <row r="6813" spans="1:2" x14ac:dyDescent="0.25">
      <c r="A6813" s="62">
        <v>40161701</v>
      </c>
      <c r="B6813" s="63" t="s">
        <v>8731</v>
      </c>
    </row>
    <row r="6814" spans="1:2" x14ac:dyDescent="0.25">
      <c r="A6814" s="62">
        <v>40161702</v>
      </c>
      <c r="B6814" s="63" t="s">
        <v>5340</v>
      </c>
    </row>
    <row r="6815" spans="1:2" x14ac:dyDescent="0.25">
      <c r="A6815" s="62">
        <v>40161703</v>
      </c>
      <c r="B6815" s="63" t="s">
        <v>12026</v>
      </c>
    </row>
    <row r="6816" spans="1:2" x14ac:dyDescent="0.25">
      <c r="A6816" s="62">
        <v>40161704</v>
      </c>
      <c r="B6816" s="63" t="s">
        <v>13559</v>
      </c>
    </row>
    <row r="6817" spans="1:2" x14ac:dyDescent="0.25">
      <c r="A6817" s="62">
        <v>40161801</v>
      </c>
      <c r="B6817" s="63" t="s">
        <v>20</v>
      </c>
    </row>
    <row r="6818" spans="1:2" x14ac:dyDescent="0.25">
      <c r="A6818" s="62">
        <v>40161802</v>
      </c>
      <c r="B6818" s="63" t="s">
        <v>10672</v>
      </c>
    </row>
    <row r="6819" spans="1:2" x14ac:dyDescent="0.25">
      <c r="A6819" s="62">
        <v>40161803</v>
      </c>
      <c r="B6819" s="63" t="s">
        <v>12418</v>
      </c>
    </row>
    <row r="6820" spans="1:2" x14ac:dyDescent="0.25">
      <c r="A6820" s="62">
        <v>40161804</v>
      </c>
      <c r="B6820" s="63" t="s">
        <v>5450</v>
      </c>
    </row>
    <row r="6821" spans="1:2" x14ac:dyDescent="0.25">
      <c r="A6821" s="62">
        <v>40161805</v>
      </c>
      <c r="B6821" s="63" t="s">
        <v>2620</v>
      </c>
    </row>
    <row r="6822" spans="1:2" x14ac:dyDescent="0.25">
      <c r="A6822" s="62">
        <v>40161806</v>
      </c>
      <c r="B6822" s="63" t="s">
        <v>1594</v>
      </c>
    </row>
    <row r="6823" spans="1:2" x14ac:dyDescent="0.25">
      <c r="A6823" s="62">
        <v>41101502</v>
      </c>
      <c r="B6823" s="63" t="s">
        <v>884</v>
      </c>
    </row>
    <row r="6824" spans="1:2" x14ac:dyDescent="0.25">
      <c r="A6824" s="62">
        <v>41101503</v>
      </c>
      <c r="B6824" s="63" t="s">
        <v>3514</v>
      </c>
    </row>
    <row r="6825" spans="1:2" x14ac:dyDescent="0.25">
      <c r="A6825" s="62">
        <v>41101504</v>
      </c>
      <c r="B6825" s="63" t="s">
        <v>14164</v>
      </c>
    </row>
    <row r="6826" spans="1:2" x14ac:dyDescent="0.25">
      <c r="A6826" s="62">
        <v>41101505</v>
      </c>
      <c r="B6826" s="63" t="s">
        <v>6852</v>
      </c>
    </row>
    <row r="6827" spans="1:2" x14ac:dyDescent="0.25">
      <c r="A6827" s="62">
        <v>41101515</v>
      </c>
      <c r="B6827" s="63" t="s">
        <v>8629</v>
      </c>
    </row>
    <row r="6828" spans="1:2" x14ac:dyDescent="0.25">
      <c r="A6828" s="62">
        <v>41101516</v>
      </c>
      <c r="B6828" s="63" t="s">
        <v>13932</v>
      </c>
    </row>
    <row r="6829" spans="1:2" x14ac:dyDescent="0.25">
      <c r="A6829" s="62">
        <v>41101518</v>
      </c>
      <c r="B6829" s="63" t="s">
        <v>17980</v>
      </c>
    </row>
    <row r="6830" spans="1:2" x14ac:dyDescent="0.25">
      <c r="A6830" s="62">
        <v>41101701</v>
      </c>
      <c r="B6830" s="63" t="s">
        <v>13948</v>
      </c>
    </row>
    <row r="6831" spans="1:2" x14ac:dyDescent="0.25">
      <c r="A6831" s="62">
        <v>41101702</v>
      </c>
      <c r="B6831" s="63" t="s">
        <v>8562</v>
      </c>
    </row>
    <row r="6832" spans="1:2" x14ac:dyDescent="0.25">
      <c r="A6832" s="62">
        <v>41101703</v>
      </c>
      <c r="B6832" s="63" t="s">
        <v>1075</v>
      </c>
    </row>
    <row r="6833" spans="1:2" x14ac:dyDescent="0.25">
      <c r="A6833" s="62">
        <v>41101705</v>
      </c>
      <c r="B6833" s="63" t="s">
        <v>17992</v>
      </c>
    </row>
    <row r="6834" spans="1:2" x14ac:dyDescent="0.25">
      <c r="A6834" s="62">
        <v>41101706</v>
      </c>
      <c r="B6834" s="63" t="s">
        <v>1262</v>
      </c>
    </row>
    <row r="6835" spans="1:2" x14ac:dyDescent="0.25">
      <c r="A6835" s="62">
        <v>41101707</v>
      </c>
      <c r="B6835" s="63" t="s">
        <v>14575</v>
      </c>
    </row>
    <row r="6836" spans="1:2" x14ac:dyDescent="0.25">
      <c r="A6836" s="62">
        <v>41101801</v>
      </c>
      <c r="B6836" s="63" t="s">
        <v>7383</v>
      </c>
    </row>
    <row r="6837" spans="1:2" x14ac:dyDescent="0.25">
      <c r="A6837" s="62">
        <v>41101802</v>
      </c>
      <c r="B6837" s="63" t="s">
        <v>1873</v>
      </c>
    </row>
    <row r="6838" spans="1:2" x14ac:dyDescent="0.25">
      <c r="A6838" s="62">
        <v>41101803</v>
      </c>
      <c r="B6838" s="63" t="s">
        <v>18077</v>
      </c>
    </row>
    <row r="6839" spans="1:2" x14ac:dyDescent="0.25">
      <c r="A6839" s="62">
        <v>41101804</v>
      </c>
      <c r="B6839" s="63" t="s">
        <v>16369</v>
      </c>
    </row>
    <row r="6840" spans="1:2" x14ac:dyDescent="0.25">
      <c r="A6840" s="62">
        <v>41101805</v>
      </c>
      <c r="B6840" s="63" t="s">
        <v>6694</v>
      </c>
    </row>
    <row r="6841" spans="1:2" x14ac:dyDescent="0.25">
      <c r="A6841" s="62">
        <v>41101806</v>
      </c>
      <c r="B6841" s="63" t="s">
        <v>4363</v>
      </c>
    </row>
    <row r="6842" spans="1:2" x14ac:dyDescent="0.25">
      <c r="A6842" s="62">
        <v>41101807</v>
      </c>
      <c r="B6842" s="63" t="s">
        <v>1314</v>
      </c>
    </row>
    <row r="6843" spans="1:2" x14ac:dyDescent="0.25">
      <c r="A6843" s="62">
        <v>41101808</v>
      </c>
      <c r="B6843" s="63" t="s">
        <v>13</v>
      </c>
    </row>
    <row r="6844" spans="1:2" x14ac:dyDescent="0.25">
      <c r="A6844" s="62">
        <v>41101809</v>
      </c>
      <c r="B6844" s="63" t="s">
        <v>6593</v>
      </c>
    </row>
    <row r="6845" spans="1:2" x14ac:dyDescent="0.25">
      <c r="A6845" s="62">
        <v>41101810</v>
      </c>
      <c r="B6845" s="63" t="s">
        <v>14579</v>
      </c>
    </row>
    <row r="6846" spans="1:2" x14ac:dyDescent="0.25">
      <c r="A6846" s="62">
        <v>41101901</v>
      </c>
      <c r="B6846" s="63" t="s">
        <v>8048</v>
      </c>
    </row>
    <row r="6847" spans="1:2" x14ac:dyDescent="0.25">
      <c r="A6847" s="62">
        <v>41101902</v>
      </c>
      <c r="B6847" s="63" t="s">
        <v>13473</v>
      </c>
    </row>
    <row r="6848" spans="1:2" x14ac:dyDescent="0.25">
      <c r="A6848" s="62">
        <v>41101903</v>
      </c>
      <c r="B6848" s="63" t="s">
        <v>9831</v>
      </c>
    </row>
    <row r="6849" spans="1:2" x14ac:dyDescent="0.25">
      <c r="A6849" s="62">
        <v>41102401</v>
      </c>
      <c r="B6849" s="63" t="s">
        <v>16602</v>
      </c>
    </row>
    <row r="6850" spans="1:2" x14ac:dyDescent="0.25">
      <c r="A6850" s="62">
        <v>41102402</v>
      </c>
      <c r="B6850" s="63" t="s">
        <v>18601</v>
      </c>
    </row>
    <row r="6851" spans="1:2" x14ac:dyDescent="0.25">
      <c r="A6851" s="62">
        <v>41102403</v>
      </c>
      <c r="B6851" s="63" t="s">
        <v>14501</v>
      </c>
    </row>
    <row r="6852" spans="1:2" x14ac:dyDescent="0.25">
      <c r="A6852" s="62">
        <v>41102404</v>
      </c>
      <c r="B6852" s="63" t="s">
        <v>9380</v>
      </c>
    </row>
    <row r="6853" spans="1:2" x14ac:dyDescent="0.25">
      <c r="A6853" s="62">
        <v>41102405</v>
      </c>
      <c r="B6853" s="63" t="s">
        <v>13269</v>
      </c>
    </row>
    <row r="6854" spans="1:2" x14ac:dyDescent="0.25">
      <c r="A6854" s="62">
        <v>41102406</v>
      </c>
      <c r="B6854" s="63" t="s">
        <v>5954</v>
      </c>
    </row>
    <row r="6855" spans="1:2" x14ac:dyDescent="0.25">
      <c r="A6855" s="62">
        <v>41102407</v>
      </c>
      <c r="B6855" s="63" t="s">
        <v>16789</v>
      </c>
    </row>
    <row r="6856" spans="1:2" x14ac:dyDescent="0.25">
      <c r="A6856" s="62">
        <v>41102410</v>
      </c>
      <c r="B6856" s="63" t="s">
        <v>17511</v>
      </c>
    </row>
    <row r="6857" spans="1:2" x14ac:dyDescent="0.25">
      <c r="A6857" s="62">
        <v>41102412</v>
      </c>
      <c r="B6857" s="63" t="s">
        <v>14066</v>
      </c>
    </row>
    <row r="6858" spans="1:2" x14ac:dyDescent="0.25">
      <c r="A6858" s="62">
        <v>41102421</v>
      </c>
      <c r="B6858" s="63" t="s">
        <v>17521</v>
      </c>
    </row>
    <row r="6859" spans="1:2" x14ac:dyDescent="0.25">
      <c r="A6859" s="62">
        <v>41102422</v>
      </c>
      <c r="B6859" s="63" t="s">
        <v>7799</v>
      </c>
    </row>
    <row r="6860" spans="1:2" x14ac:dyDescent="0.25">
      <c r="A6860" s="62">
        <v>41102423</v>
      </c>
      <c r="B6860" s="63" t="s">
        <v>1877</v>
      </c>
    </row>
    <row r="6861" spans="1:2" x14ac:dyDescent="0.25">
      <c r="A6861" s="62">
        <v>41102424</v>
      </c>
      <c r="B6861" s="63" t="s">
        <v>14389</v>
      </c>
    </row>
    <row r="6862" spans="1:2" x14ac:dyDescent="0.25">
      <c r="A6862" s="62">
        <v>41102425</v>
      </c>
      <c r="B6862" s="63" t="s">
        <v>15600</v>
      </c>
    </row>
    <row r="6863" spans="1:2" x14ac:dyDescent="0.25">
      <c r="A6863" s="62">
        <v>41102426</v>
      </c>
      <c r="B6863" s="63" t="s">
        <v>13170</v>
      </c>
    </row>
    <row r="6864" spans="1:2" x14ac:dyDescent="0.25">
      <c r="A6864" s="62">
        <v>41102501</v>
      </c>
      <c r="B6864" s="63" t="s">
        <v>11198</v>
      </c>
    </row>
    <row r="6865" spans="1:2" x14ac:dyDescent="0.25">
      <c r="A6865" s="62">
        <v>41102502</v>
      </c>
      <c r="B6865" s="63" t="s">
        <v>17296</v>
      </c>
    </row>
    <row r="6866" spans="1:2" x14ac:dyDescent="0.25">
      <c r="A6866" s="62">
        <v>41102503</v>
      </c>
      <c r="B6866" s="63" t="s">
        <v>16754</v>
      </c>
    </row>
    <row r="6867" spans="1:2" x14ac:dyDescent="0.25">
      <c r="A6867" s="62">
        <v>41102504</v>
      </c>
      <c r="B6867" s="63" t="s">
        <v>14693</v>
      </c>
    </row>
    <row r="6868" spans="1:2" x14ac:dyDescent="0.25">
      <c r="A6868" s="62">
        <v>41102505</v>
      </c>
      <c r="B6868" s="63" t="s">
        <v>7905</v>
      </c>
    </row>
    <row r="6869" spans="1:2" x14ac:dyDescent="0.25">
      <c r="A6869" s="62">
        <v>41102506</v>
      </c>
      <c r="B6869" s="63" t="s">
        <v>8064</v>
      </c>
    </row>
    <row r="6870" spans="1:2" x14ac:dyDescent="0.25">
      <c r="A6870" s="62">
        <v>41102507</v>
      </c>
      <c r="B6870" s="63" t="s">
        <v>7389</v>
      </c>
    </row>
    <row r="6871" spans="1:2" x14ac:dyDescent="0.25">
      <c r="A6871" s="62">
        <v>41102508</v>
      </c>
      <c r="B6871" s="63" t="s">
        <v>2863</v>
      </c>
    </row>
    <row r="6872" spans="1:2" x14ac:dyDescent="0.25">
      <c r="A6872" s="62">
        <v>41102509</v>
      </c>
      <c r="B6872" s="63" t="s">
        <v>3574</v>
      </c>
    </row>
    <row r="6873" spans="1:2" x14ac:dyDescent="0.25">
      <c r="A6873" s="62">
        <v>41102510</v>
      </c>
      <c r="B6873" s="63" t="s">
        <v>422</v>
      </c>
    </row>
    <row r="6874" spans="1:2" x14ac:dyDescent="0.25">
      <c r="A6874" s="62">
        <v>41102511</v>
      </c>
      <c r="B6874" s="63" t="s">
        <v>5728</v>
      </c>
    </row>
    <row r="6875" spans="1:2" x14ac:dyDescent="0.25">
      <c r="A6875" s="62">
        <v>41102512</v>
      </c>
      <c r="B6875" s="63" t="s">
        <v>8895</v>
      </c>
    </row>
    <row r="6876" spans="1:2" x14ac:dyDescent="0.25">
      <c r="A6876" s="62">
        <v>41102513</v>
      </c>
      <c r="B6876" s="63" t="s">
        <v>8761</v>
      </c>
    </row>
    <row r="6877" spans="1:2" x14ac:dyDescent="0.25">
      <c r="A6877" s="62">
        <v>41102601</v>
      </c>
      <c r="B6877" s="63" t="s">
        <v>15062</v>
      </c>
    </row>
    <row r="6878" spans="1:2" x14ac:dyDescent="0.25">
      <c r="A6878" s="62">
        <v>41102602</v>
      </c>
      <c r="B6878" s="63" t="s">
        <v>12222</v>
      </c>
    </row>
    <row r="6879" spans="1:2" x14ac:dyDescent="0.25">
      <c r="A6879" s="62">
        <v>41102603</v>
      </c>
      <c r="B6879" s="63" t="s">
        <v>5365</v>
      </c>
    </row>
    <row r="6880" spans="1:2" x14ac:dyDescent="0.25">
      <c r="A6880" s="62">
        <v>41102604</v>
      </c>
      <c r="B6880" s="63" t="s">
        <v>16235</v>
      </c>
    </row>
    <row r="6881" spans="1:2" x14ac:dyDescent="0.25">
      <c r="A6881" s="62">
        <v>41102605</v>
      </c>
      <c r="B6881" s="63" t="s">
        <v>8141</v>
      </c>
    </row>
    <row r="6882" spans="1:2" x14ac:dyDescent="0.25">
      <c r="A6882" s="62">
        <v>41102606</v>
      </c>
      <c r="B6882" s="63" t="s">
        <v>12988</v>
      </c>
    </row>
    <row r="6883" spans="1:2" x14ac:dyDescent="0.25">
      <c r="A6883" s="62">
        <v>41102607</v>
      </c>
      <c r="B6883" s="63" t="s">
        <v>10061</v>
      </c>
    </row>
    <row r="6884" spans="1:2" x14ac:dyDescent="0.25">
      <c r="A6884" s="62">
        <v>41102608</v>
      </c>
      <c r="B6884" s="63" t="s">
        <v>15237</v>
      </c>
    </row>
    <row r="6885" spans="1:2" x14ac:dyDescent="0.25">
      <c r="A6885" s="62">
        <v>41102701</v>
      </c>
      <c r="B6885" s="63" t="s">
        <v>16621</v>
      </c>
    </row>
    <row r="6886" spans="1:2" x14ac:dyDescent="0.25">
      <c r="A6886" s="62">
        <v>41102702</v>
      </c>
      <c r="B6886" s="63" t="s">
        <v>11474</v>
      </c>
    </row>
    <row r="6887" spans="1:2" x14ac:dyDescent="0.25">
      <c r="A6887" s="62">
        <v>41102703</v>
      </c>
      <c r="B6887" s="63" t="s">
        <v>7518</v>
      </c>
    </row>
    <row r="6888" spans="1:2" x14ac:dyDescent="0.25">
      <c r="A6888" s="62">
        <v>41102704</v>
      </c>
      <c r="B6888" s="63" t="s">
        <v>14140</v>
      </c>
    </row>
    <row r="6889" spans="1:2" x14ac:dyDescent="0.25">
      <c r="A6889" s="62">
        <v>41102705</v>
      </c>
      <c r="B6889" s="63" t="s">
        <v>6949</v>
      </c>
    </row>
    <row r="6890" spans="1:2" x14ac:dyDescent="0.25">
      <c r="A6890" s="62">
        <v>41102706</v>
      </c>
      <c r="B6890" s="63" t="s">
        <v>12384</v>
      </c>
    </row>
    <row r="6891" spans="1:2" x14ac:dyDescent="0.25">
      <c r="A6891" s="62">
        <v>41102901</v>
      </c>
      <c r="B6891" s="63" t="s">
        <v>6703</v>
      </c>
    </row>
    <row r="6892" spans="1:2" x14ac:dyDescent="0.25">
      <c r="A6892" s="62">
        <v>41102902</v>
      </c>
      <c r="B6892" s="63" t="s">
        <v>6074</v>
      </c>
    </row>
    <row r="6893" spans="1:2" x14ac:dyDescent="0.25">
      <c r="A6893" s="62">
        <v>41102903</v>
      </c>
      <c r="B6893" s="63" t="s">
        <v>17545</v>
      </c>
    </row>
    <row r="6894" spans="1:2" x14ac:dyDescent="0.25">
      <c r="A6894" s="62">
        <v>41102904</v>
      </c>
      <c r="B6894" s="63" t="s">
        <v>427</v>
      </c>
    </row>
    <row r="6895" spans="1:2" x14ac:dyDescent="0.25">
      <c r="A6895" s="62">
        <v>41102905</v>
      </c>
      <c r="B6895" s="63" t="s">
        <v>8240</v>
      </c>
    </row>
    <row r="6896" spans="1:2" x14ac:dyDescent="0.25">
      <c r="A6896" s="62">
        <v>41102909</v>
      </c>
      <c r="B6896" s="63" t="s">
        <v>9230</v>
      </c>
    </row>
    <row r="6897" spans="1:2" x14ac:dyDescent="0.25">
      <c r="A6897" s="62">
        <v>41102910</v>
      </c>
      <c r="B6897" s="63" t="s">
        <v>10016</v>
      </c>
    </row>
    <row r="6898" spans="1:2" x14ac:dyDescent="0.25">
      <c r="A6898" s="62">
        <v>41102911</v>
      </c>
      <c r="B6898" s="63" t="s">
        <v>9614</v>
      </c>
    </row>
    <row r="6899" spans="1:2" x14ac:dyDescent="0.25">
      <c r="A6899" s="62">
        <v>41102912</v>
      </c>
      <c r="B6899" s="63" t="s">
        <v>12805</v>
      </c>
    </row>
    <row r="6900" spans="1:2" x14ac:dyDescent="0.25">
      <c r="A6900" s="62">
        <v>41102913</v>
      </c>
      <c r="B6900" s="63" t="s">
        <v>15149</v>
      </c>
    </row>
    <row r="6901" spans="1:2" x14ac:dyDescent="0.25">
      <c r="A6901" s="62">
        <v>41102914</v>
      </c>
      <c r="B6901" s="63" t="s">
        <v>3226</v>
      </c>
    </row>
    <row r="6902" spans="1:2" x14ac:dyDescent="0.25">
      <c r="A6902" s="62">
        <v>41102915</v>
      </c>
      <c r="B6902" s="63" t="s">
        <v>16838</v>
      </c>
    </row>
    <row r="6903" spans="1:2" x14ac:dyDescent="0.25">
      <c r="A6903" s="62">
        <v>41102916</v>
      </c>
      <c r="B6903" s="63" t="s">
        <v>4886</v>
      </c>
    </row>
    <row r="6904" spans="1:2" x14ac:dyDescent="0.25">
      <c r="A6904" s="62">
        <v>41102917</v>
      </c>
      <c r="B6904" s="63" t="s">
        <v>9467</v>
      </c>
    </row>
    <row r="6905" spans="1:2" x14ac:dyDescent="0.25">
      <c r="A6905" s="62">
        <v>41102918</v>
      </c>
      <c r="B6905" s="63" t="s">
        <v>9165</v>
      </c>
    </row>
    <row r="6906" spans="1:2" x14ac:dyDescent="0.25">
      <c r="A6906" s="62">
        <v>41102919</v>
      </c>
      <c r="B6906" s="63" t="s">
        <v>15548</v>
      </c>
    </row>
    <row r="6907" spans="1:2" x14ac:dyDescent="0.25">
      <c r="A6907" s="62">
        <v>41102920</v>
      </c>
      <c r="B6907" s="63" t="s">
        <v>16232</v>
      </c>
    </row>
    <row r="6908" spans="1:2" x14ac:dyDescent="0.25">
      <c r="A6908" s="62">
        <v>41102921</v>
      </c>
      <c r="B6908" s="63" t="s">
        <v>9746</v>
      </c>
    </row>
    <row r="6909" spans="1:2" x14ac:dyDescent="0.25">
      <c r="A6909" s="62">
        <v>41102922</v>
      </c>
      <c r="B6909" s="63" t="s">
        <v>3296</v>
      </c>
    </row>
    <row r="6910" spans="1:2" x14ac:dyDescent="0.25">
      <c r="A6910" s="62">
        <v>41103001</v>
      </c>
      <c r="B6910" s="63" t="s">
        <v>4485</v>
      </c>
    </row>
    <row r="6911" spans="1:2" x14ac:dyDescent="0.25">
      <c r="A6911" s="62">
        <v>41103003</v>
      </c>
      <c r="B6911" s="63" t="s">
        <v>11336</v>
      </c>
    </row>
    <row r="6912" spans="1:2" x14ac:dyDescent="0.25">
      <c r="A6912" s="62">
        <v>41103004</v>
      </c>
      <c r="B6912" s="63" t="s">
        <v>4719</v>
      </c>
    </row>
    <row r="6913" spans="1:2" x14ac:dyDescent="0.25">
      <c r="A6913" s="62">
        <v>41103005</v>
      </c>
      <c r="B6913" s="63" t="s">
        <v>3375</v>
      </c>
    </row>
    <row r="6914" spans="1:2" x14ac:dyDescent="0.25">
      <c r="A6914" s="62">
        <v>41103006</v>
      </c>
      <c r="B6914" s="63" t="s">
        <v>14898</v>
      </c>
    </row>
    <row r="6915" spans="1:2" x14ac:dyDescent="0.25">
      <c r="A6915" s="62">
        <v>41103007</v>
      </c>
      <c r="B6915" s="63" t="s">
        <v>4223</v>
      </c>
    </row>
    <row r="6916" spans="1:2" x14ac:dyDescent="0.25">
      <c r="A6916" s="62">
        <v>41103008</v>
      </c>
      <c r="B6916" s="63" t="s">
        <v>10161</v>
      </c>
    </row>
    <row r="6917" spans="1:2" x14ac:dyDescent="0.25">
      <c r="A6917" s="62">
        <v>41103010</v>
      </c>
      <c r="B6917" s="63" t="s">
        <v>11903</v>
      </c>
    </row>
    <row r="6918" spans="1:2" x14ac:dyDescent="0.25">
      <c r="A6918" s="62">
        <v>41103011</v>
      </c>
      <c r="B6918" s="63" t="s">
        <v>10273</v>
      </c>
    </row>
    <row r="6919" spans="1:2" x14ac:dyDescent="0.25">
      <c r="A6919" s="62">
        <v>41103012</v>
      </c>
      <c r="B6919" s="63" t="s">
        <v>3542</v>
      </c>
    </row>
    <row r="6920" spans="1:2" x14ac:dyDescent="0.25">
      <c r="A6920" s="62">
        <v>41103013</v>
      </c>
      <c r="B6920" s="63" t="s">
        <v>5249</v>
      </c>
    </row>
    <row r="6921" spans="1:2" x14ac:dyDescent="0.25">
      <c r="A6921" s="62">
        <v>41103014</v>
      </c>
      <c r="B6921" s="63" t="s">
        <v>3436</v>
      </c>
    </row>
    <row r="6922" spans="1:2" x14ac:dyDescent="0.25">
      <c r="A6922" s="62">
        <v>41103015</v>
      </c>
      <c r="B6922" s="63" t="s">
        <v>9161</v>
      </c>
    </row>
    <row r="6923" spans="1:2" x14ac:dyDescent="0.25">
      <c r="A6923" s="62">
        <v>41103017</v>
      </c>
      <c r="B6923" s="63" t="s">
        <v>5204</v>
      </c>
    </row>
    <row r="6924" spans="1:2" x14ac:dyDescent="0.25">
      <c r="A6924" s="62">
        <v>41103019</v>
      </c>
      <c r="B6924" s="63" t="s">
        <v>17080</v>
      </c>
    </row>
    <row r="6925" spans="1:2" x14ac:dyDescent="0.25">
      <c r="A6925" s="62">
        <v>41103020</v>
      </c>
      <c r="B6925" s="63" t="s">
        <v>4192</v>
      </c>
    </row>
    <row r="6926" spans="1:2" x14ac:dyDescent="0.25">
      <c r="A6926" s="62">
        <v>41103021</v>
      </c>
      <c r="B6926" s="63" t="s">
        <v>11065</v>
      </c>
    </row>
    <row r="6927" spans="1:2" x14ac:dyDescent="0.25">
      <c r="A6927" s="62">
        <v>41103022</v>
      </c>
      <c r="B6927" s="63" t="s">
        <v>13954</v>
      </c>
    </row>
    <row r="6928" spans="1:2" x14ac:dyDescent="0.25">
      <c r="A6928" s="62">
        <v>41103023</v>
      </c>
      <c r="B6928" s="63" t="s">
        <v>1038</v>
      </c>
    </row>
    <row r="6929" spans="1:2" x14ac:dyDescent="0.25">
      <c r="A6929" s="62">
        <v>41103024</v>
      </c>
      <c r="B6929" s="63" t="s">
        <v>18757</v>
      </c>
    </row>
    <row r="6930" spans="1:2" x14ac:dyDescent="0.25">
      <c r="A6930" s="62">
        <v>41103025</v>
      </c>
      <c r="B6930" s="63" t="s">
        <v>5790</v>
      </c>
    </row>
    <row r="6931" spans="1:2" x14ac:dyDescent="0.25">
      <c r="A6931" s="62">
        <v>41103201</v>
      </c>
      <c r="B6931" s="63" t="s">
        <v>15705</v>
      </c>
    </row>
    <row r="6932" spans="1:2" x14ac:dyDescent="0.25">
      <c r="A6932" s="62">
        <v>41103202</v>
      </c>
      <c r="B6932" s="63" t="s">
        <v>6022</v>
      </c>
    </row>
    <row r="6933" spans="1:2" x14ac:dyDescent="0.25">
      <c r="A6933" s="62">
        <v>41103203</v>
      </c>
      <c r="B6933" s="63" t="s">
        <v>16840</v>
      </c>
    </row>
    <row r="6934" spans="1:2" x14ac:dyDescent="0.25">
      <c r="A6934" s="62">
        <v>41103205</v>
      </c>
      <c r="B6934" s="63" t="s">
        <v>6193</v>
      </c>
    </row>
    <row r="6935" spans="1:2" x14ac:dyDescent="0.25">
      <c r="A6935" s="62">
        <v>41103206</v>
      </c>
      <c r="B6935" s="63" t="s">
        <v>17148</v>
      </c>
    </row>
    <row r="6936" spans="1:2" x14ac:dyDescent="0.25">
      <c r="A6936" s="62">
        <v>41103207</v>
      </c>
      <c r="B6936" s="63" t="s">
        <v>12521</v>
      </c>
    </row>
    <row r="6937" spans="1:2" x14ac:dyDescent="0.25">
      <c r="A6937" s="62">
        <v>41103208</v>
      </c>
      <c r="B6937" s="63" t="s">
        <v>6252</v>
      </c>
    </row>
    <row r="6938" spans="1:2" x14ac:dyDescent="0.25">
      <c r="A6938" s="62">
        <v>41103209</v>
      </c>
      <c r="B6938" s="63" t="s">
        <v>2575</v>
      </c>
    </row>
    <row r="6939" spans="1:2" x14ac:dyDescent="0.25">
      <c r="A6939" s="62">
        <v>41103210</v>
      </c>
      <c r="B6939" s="63" t="s">
        <v>6330</v>
      </c>
    </row>
    <row r="6940" spans="1:2" x14ac:dyDescent="0.25">
      <c r="A6940" s="62">
        <v>41103301</v>
      </c>
      <c r="B6940" s="63" t="s">
        <v>1567</v>
      </c>
    </row>
    <row r="6941" spans="1:2" x14ac:dyDescent="0.25">
      <c r="A6941" s="62">
        <v>41103302</v>
      </c>
      <c r="B6941" s="63" t="s">
        <v>4300</v>
      </c>
    </row>
    <row r="6942" spans="1:2" x14ac:dyDescent="0.25">
      <c r="A6942" s="62">
        <v>41103303</v>
      </c>
      <c r="B6942" s="63" t="s">
        <v>10312</v>
      </c>
    </row>
    <row r="6943" spans="1:2" x14ac:dyDescent="0.25">
      <c r="A6943" s="62">
        <v>41103305</v>
      </c>
      <c r="B6943" s="63" t="s">
        <v>3985</v>
      </c>
    </row>
    <row r="6944" spans="1:2" x14ac:dyDescent="0.25">
      <c r="A6944" s="62">
        <v>41103306</v>
      </c>
      <c r="B6944" s="63" t="s">
        <v>14149</v>
      </c>
    </row>
    <row r="6945" spans="1:2" x14ac:dyDescent="0.25">
      <c r="A6945" s="62">
        <v>41103307</v>
      </c>
      <c r="B6945" s="63" t="s">
        <v>11917</v>
      </c>
    </row>
    <row r="6946" spans="1:2" x14ac:dyDescent="0.25">
      <c r="A6946" s="62">
        <v>41103308</v>
      </c>
      <c r="B6946" s="63" t="s">
        <v>12029</v>
      </c>
    </row>
    <row r="6947" spans="1:2" x14ac:dyDescent="0.25">
      <c r="A6947" s="62">
        <v>41103309</v>
      </c>
      <c r="B6947" s="63" t="s">
        <v>15773</v>
      </c>
    </row>
    <row r="6948" spans="1:2" x14ac:dyDescent="0.25">
      <c r="A6948" s="62">
        <v>41103310</v>
      </c>
      <c r="B6948" s="63" t="s">
        <v>17780</v>
      </c>
    </row>
    <row r="6949" spans="1:2" x14ac:dyDescent="0.25">
      <c r="A6949" s="62">
        <v>41103311</v>
      </c>
      <c r="B6949" s="63" t="s">
        <v>452</v>
      </c>
    </row>
    <row r="6950" spans="1:2" x14ac:dyDescent="0.25">
      <c r="A6950" s="62">
        <v>41103312</v>
      </c>
      <c r="B6950" s="63" t="s">
        <v>4455</v>
      </c>
    </row>
    <row r="6951" spans="1:2" x14ac:dyDescent="0.25">
      <c r="A6951" s="62">
        <v>41103313</v>
      </c>
      <c r="B6951" s="63" t="s">
        <v>11801</v>
      </c>
    </row>
    <row r="6952" spans="1:2" x14ac:dyDescent="0.25">
      <c r="A6952" s="62">
        <v>41103314</v>
      </c>
      <c r="B6952" s="63" t="s">
        <v>902</v>
      </c>
    </row>
    <row r="6953" spans="1:2" x14ac:dyDescent="0.25">
      <c r="A6953" s="62">
        <v>41103315</v>
      </c>
      <c r="B6953" s="63" t="s">
        <v>8528</v>
      </c>
    </row>
    <row r="6954" spans="1:2" x14ac:dyDescent="0.25">
      <c r="A6954" s="62">
        <v>41103316</v>
      </c>
      <c r="B6954" s="63" t="s">
        <v>4200</v>
      </c>
    </row>
    <row r="6955" spans="1:2" x14ac:dyDescent="0.25">
      <c r="A6955" s="62">
        <v>41103317</v>
      </c>
      <c r="B6955" s="63" t="s">
        <v>17284</v>
      </c>
    </row>
    <row r="6956" spans="1:2" x14ac:dyDescent="0.25">
      <c r="A6956" s="62">
        <v>41103318</v>
      </c>
      <c r="B6956" s="63" t="s">
        <v>17464</v>
      </c>
    </row>
    <row r="6957" spans="1:2" x14ac:dyDescent="0.25">
      <c r="A6957" s="62">
        <v>41103401</v>
      </c>
      <c r="B6957" s="63" t="s">
        <v>14822</v>
      </c>
    </row>
    <row r="6958" spans="1:2" x14ac:dyDescent="0.25">
      <c r="A6958" s="62">
        <v>41103403</v>
      </c>
      <c r="B6958" s="63" t="s">
        <v>8648</v>
      </c>
    </row>
    <row r="6959" spans="1:2" x14ac:dyDescent="0.25">
      <c r="A6959" s="62">
        <v>41103406</v>
      </c>
      <c r="B6959" s="63" t="s">
        <v>16452</v>
      </c>
    </row>
    <row r="6960" spans="1:2" x14ac:dyDescent="0.25">
      <c r="A6960" s="62">
        <v>41103407</v>
      </c>
      <c r="B6960" s="63" t="s">
        <v>3371</v>
      </c>
    </row>
    <row r="6961" spans="1:2" x14ac:dyDescent="0.25">
      <c r="A6961" s="62">
        <v>41103408</v>
      </c>
      <c r="B6961" s="63" t="s">
        <v>2246</v>
      </c>
    </row>
    <row r="6962" spans="1:2" x14ac:dyDescent="0.25">
      <c r="A6962" s="62">
        <v>41103409</v>
      </c>
      <c r="B6962" s="63" t="s">
        <v>5425</v>
      </c>
    </row>
    <row r="6963" spans="1:2" x14ac:dyDescent="0.25">
      <c r="A6963" s="62">
        <v>41103410</v>
      </c>
      <c r="B6963" s="63" t="s">
        <v>5299</v>
      </c>
    </row>
    <row r="6964" spans="1:2" x14ac:dyDescent="0.25">
      <c r="A6964" s="62">
        <v>41103411</v>
      </c>
      <c r="B6964" s="63" t="s">
        <v>16740</v>
      </c>
    </row>
    <row r="6965" spans="1:2" x14ac:dyDescent="0.25">
      <c r="A6965" s="62">
        <v>41103412</v>
      </c>
      <c r="B6965" s="63" t="s">
        <v>18640</v>
      </c>
    </row>
    <row r="6966" spans="1:2" x14ac:dyDescent="0.25">
      <c r="A6966" s="62">
        <v>41103413</v>
      </c>
      <c r="B6966" s="63" t="s">
        <v>8793</v>
      </c>
    </row>
    <row r="6967" spans="1:2" x14ac:dyDescent="0.25">
      <c r="A6967" s="62">
        <v>41103414</v>
      </c>
      <c r="B6967" s="63" t="s">
        <v>1473</v>
      </c>
    </row>
    <row r="6968" spans="1:2" x14ac:dyDescent="0.25">
      <c r="A6968" s="62">
        <v>41103415</v>
      </c>
      <c r="B6968" s="63" t="s">
        <v>14751</v>
      </c>
    </row>
    <row r="6969" spans="1:2" x14ac:dyDescent="0.25">
      <c r="A6969" s="62">
        <v>41103501</v>
      </c>
      <c r="B6969" s="63" t="s">
        <v>418</v>
      </c>
    </row>
    <row r="6970" spans="1:2" x14ac:dyDescent="0.25">
      <c r="A6970" s="62">
        <v>41103502</v>
      </c>
      <c r="B6970" s="63" t="s">
        <v>5900</v>
      </c>
    </row>
    <row r="6971" spans="1:2" x14ac:dyDescent="0.25">
      <c r="A6971" s="62">
        <v>41103504</v>
      </c>
      <c r="B6971" s="63" t="s">
        <v>2997</v>
      </c>
    </row>
    <row r="6972" spans="1:2" x14ac:dyDescent="0.25">
      <c r="A6972" s="62">
        <v>41103506</v>
      </c>
      <c r="B6972" s="63" t="s">
        <v>2119</v>
      </c>
    </row>
    <row r="6973" spans="1:2" x14ac:dyDescent="0.25">
      <c r="A6973" s="62">
        <v>41103507</v>
      </c>
      <c r="B6973" s="63" t="s">
        <v>16907</v>
      </c>
    </row>
    <row r="6974" spans="1:2" x14ac:dyDescent="0.25">
      <c r="A6974" s="62">
        <v>41103508</v>
      </c>
      <c r="B6974" s="63" t="s">
        <v>7275</v>
      </c>
    </row>
    <row r="6975" spans="1:2" x14ac:dyDescent="0.25">
      <c r="A6975" s="62">
        <v>41103509</v>
      </c>
      <c r="B6975" s="63" t="s">
        <v>6327</v>
      </c>
    </row>
    <row r="6976" spans="1:2" x14ac:dyDescent="0.25">
      <c r="A6976" s="62">
        <v>41103510</v>
      </c>
      <c r="B6976" s="63" t="s">
        <v>17275</v>
      </c>
    </row>
    <row r="6977" spans="1:2" x14ac:dyDescent="0.25">
      <c r="A6977" s="62">
        <v>41103511</v>
      </c>
      <c r="B6977" s="63" t="s">
        <v>17501</v>
      </c>
    </row>
    <row r="6978" spans="1:2" x14ac:dyDescent="0.25">
      <c r="A6978" s="62">
        <v>41103512</v>
      </c>
      <c r="B6978" s="63" t="s">
        <v>1806</v>
      </c>
    </row>
    <row r="6979" spans="1:2" x14ac:dyDescent="0.25">
      <c r="A6979" s="62">
        <v>41103513</v>
      </c>
      <c r="B6979" s="63" t="s">
        <v>6166</v>
      </c>
    </row>
    <row r="6980" spans="1:2" x14ac:dyDescent="0.25">
      <c r="A6980" s="62">
        <v>41103701</v>
      </c>
      <c r="B6980" s="63" t="s">
        <v>2670</v>
      </c>
    </row>
    <row r="6981" spans="1:2" x14ac:dyDescent="0.25">
      <c r="A6981" s="62">
        <v>41103702</v>
      </c>
      <c r="B6981" s="63" t="s">
        <v>11258</v>
      </c>
    </row>
    <row r="6982" spans="1:2" x14ac:dyDescent="0.25">
      <c r="A6982" s="62">
        <v>41103703</v>
      </c>
      <c r="B6982" s="63" t="s">
        <v>4989</v>
      </c>
    </row>
    <row r="6983" spans="1:2" x14ac:dyDescent="0.25">
      <c r="A6983" s="62">
        <v>41103704</v>
      </c>
      <c r="B6983" s="63" t="s">
        <v>15593</v>
      </c>
    </row>
    <row r="6984" spans="1:2" x14ac:dyDescent="0.25">
      <c r="A6984" s="62">
        <v>41103705</v>
      </c>
      <c r="B6984" s="63" t="s">
        <v>16389</v>
      </c>
    </row>
    <row r="6985" spans="1:2" x14ac:dyDescent="0.25">
      <c r="A6985" s="62">
        <v>41103706</v>
      </c>
      <c r="B6985" s="63" t="s">
        <v>7212</v>
      </c>
    </row>
    <row r="6986" spans="1:2" x14ac:dyDescent="0.25">
      <c r="A6986" s="62">
        <v>41103707</v>
      </c>
      <c r="B6986" s="63" t="s">
        <v>12599</v>
      </c>
    </row>
    <row r="6987" spans="1:2" x14ac:dyDescent="0.25">
      <c r="A6987" s="62">
        <v>41103708</v>
      </c>
      <c r="B6987" s="63" t="s">
        <v>7211</v>
      </c>
    </row>
    <row r="6988" spans="1:2" x14ac:dyDescent="0.25">
      <c r="A6988" s="62">
        <v>41103709</v>
      </c>
      <c r="B6988" s="63" t="s">
        <v>1298</v>
      </c>
    </row>
    <row r="6989" spans="1:2" x14ac:dyDescent="0.25">
      <c r="A6989" s="62">
        <v>41103710</v>
      </c>
      <c r="B6989" s="63" t="s">
        <v>7625</v>
      </c>
    </row>
    <row r="6990" spans="1:2" x14ac:dyDescent="0.25">
      <c r="A6990" s="62">
        <v>41103711</v>
      </c>
      <c r="B6990" s="63" t="s">
        <v>12494</v>
      </c>
    </row>
    <row r="6991" spans="1:2" x14ac:dyDescent="0.25">
      <c r="A6991" s="62">
        <v>41103712</v>
      </c>
      <c r="B6991" s="63" t="s">
        <v>8055</v>
      </c>
    </row>
    <row r="6992" spans="1:2" x14ac:dyDescent="0.25">
      <c r="A6992" s="62">
        <v>41103713</v>
      </c>
      <c r="B6992" s="63" t="s">
        <v>14273</v>
      </c>
    </row>
    <row r="6993" spans="1:2" x14ac:dyDescent="0.25">
      <c r="A6993" s="62">
        <v>41103714</v>
      </c>
      <c r="B6993" s="63" t="s">
        <v>11328</v>
      </c>
    </row>
    <row r="6994" spans="1:2" x14ac:dyDescent="0.25">
      <c r="A6994" s="62">
        <v>41103715</v>
      </c>
      <c r="B6994" s="63" t="s">
        <v>10403</v>
      </c>
    </row>
    <row r="6995" spans="1:2" x14ac:dyDescent="0.25">
      <c r="A6995" s="62">
        <v>41103801</v>
      </c>
      <c r="B6995" s="63" t="s">
        <v>7425</v>
      </c>
    </row>
    <row r="6996" spans="1:2" x14ac:dyDescent="0.25">
      <c r="A6996" s="62">
        <v>41103802</v>
      </c>
      <c r="B6996" s="63" t="s">
        <v>3711</v>
      </c>
    </row>
    <row r="6997" spans="1:2" x14ac:dyDescent="0.25">
      <c r="A6997" s="62">
        <v>41103803</v>
      </c>
      <c r="B6997" s="63" t="s">
        <v>8868</v>
      </c>
    </row>
    <row r="6998" spans="1:2" x14ac:dyDescent="0.25">
      <c r="A6998" s="62">
        <v>41103804</v>
      </c>
      <c r="B6998" s="63" t="s">
        <v>16534</v>
      </c>
    </row>
    <row r="6999" spans="1:2" x14ac:dyDescent="0.25">
      <c r="A6999" s="62">
        <v>41103805</v>
      </c>
      <c r="B6999" s="63" t="s">
        <v>3606</v>
      </c>
    </row>
    <row r="7000" spans="1:2" x14ac:dyDescent="0.25">
      <c r="A7000" s="62">
        <v>41103806</v>
      </c>
      <c r="B7000" s="63" t="s">
        <v>7733</v>
      </c>
    </row>
    <row r="7001" spans="1:2" x14ac:dyDescent="0.25">
      <c r="A7001" s="62">
        <v>41103807</v>
      </c>
      <c r="B7001" s="63" t="s">
        <v>3064</v>
      </c>
    </row>
    <row r="7002" spans="1:2" x14ac:dyDescent="0.25">
      <c r="A7002" s="62">
        <v>41103808</v>
      </c>
      <c r="B7002" s="63" t="s">
        <v>12794</v>
      </c>
    </row>
    <row r="7003" spans="1:2" x14ac:dyDescent="0.25">
      <c r="A7003" s="62">
        <v>41103809</v>
      </c>
      <c r="B7003" s="63" t="s">
        <v>16123</v>
      </c>
    </row>
    <row r="7004" spans="1:2" x14ac:dyDescent="0.25">
      <c r="A7004" s="62">
        <v>41103810</v>
      </c>
      <c r="B7004" s="63" t="s">
        <v>11252</v>
      </c>
    </row>
    <row r="7005" spans="1:2" x14ac:dyDescent="0.25">
      <c r="A7005" s="62">
        <v>41103811</v>
      </c>
      <c r="B7005" s="63" t="s">
        <v>4422</v>
      </c>
    </row>
    <row r="7006" spans="1:2" x14ac:dyDescent="0.25">
      <c r="A7006" s="62">
        <v>41103812</v>
      </c>
      <c r="B7006" s="63" t="s">
        <v>1332</v>
      </c>
    </row>
    <row r="7007" spans="1:2" x14ac:dyDescent="0.25">
      <c r="A7007" s="62">
        <v>41103813</v>
      </c>
      <c r="B7007" s="63" t="s">
        <v>3420</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12223</v>
      </c>
    </row>
    <row r="7012" spans="1:2" x14ac:dyDescent="0.25">
      <c r="A7012" s="62">
        <v>41103902</v>
      </c>
      <c r="B7012" s="63" t="s">
        <v>7069</v>
      </c>
    </row>
    <row r="7013" spans="1:2" x14ac:dyDescent="0.25">
      <c r="A7013" s="62">
        <v>41103903</v>
      </c>
      <c r="B7013" s="63" t="s">
        <v>3447</v>
      </c>
    </row>
    <row r="7014" spans="1:2" x14ac:dyDescent="0.25">
      <c r="A7014" s="62">
        <v>41103904</v>
      </c>
      <c r="B7014" s="63" t="s">
        <v>16045</v>
      </c>
    </row>
    <row r="7015" spans="1:2" x14ac:dyDescent="0.25">
      <c r="A7015" s="62">
        <v>41103905</v>
      </c>
      <c r="B7015" s="63" t="s">
        <v>6458</v>
      </c>
    </row>
    <row r="7016" spans="1:2" x14ac:dyDescent="0.25">
      <c r="A7016" s="62">
        <v>41103906</v>
      </c>
      <c r="B7016" s="63" t="s">
        <v>10963</v>
      </c>
    </row>
    <row r="7017" spans="1:2" x14ac:dyDescent="0.25">
      <c r="A7017" s="62">
        <v>41103907</v>
      </c>
      <c r="B7017" s="63" t="s">
        <v>6398</v>
      </c>
    </row>
    <row r="7018" spans="1:2" x14ac:dyDescent="0.25">
      <c r="A7018" s="62">
        <v>41103908</v>
      </c>
      <c r="B7018" s="63" t="s">
        <v>10311</v>
      </c>
    </row>
    <row r="7019" spans="1:2" x14ac:dyDescent="0.25">
      <c r="A7019" s="62">
        <v>41103909</v>
      </c>
      <c r="B7019" s="63" t="s">
        <v>8073</v>
      </c>
    </row>
    <row r="7020" spans="1:2" x14ac:dyDescent="0.25">
      <c r="A7020" s="62">
        <v>41103910</v>
      </c>
      <c r="B7020" s="63" t="s">
        <v>8494</v>
      </c>
    </row>
    <row r="7021" spans="1:2" x14ac:dyDescent="0.25">
      <c r="A7021" s="62">
        <v>41103911</v>
      </c>
      <c r="B7021" s="63" t="s">
        <v>4268</v>
      </c>
    </row>
    <row r="7022" spans="1:2" x14ac:dyDescent="0.25">
      <c r="A7022" s="62">
        <v>41103912</v>
      </c>
      <c r="B7022" s="63" t="s">
        <v>18593</v>
      </c>
    </row>
    <row r="7023" spans="1:2" x14ac:dyDescent="0.25">
      <c r="A7023" s="62">
        <v>41103913</v>
      </c>
      <c r="B7023" s="63" t="s">
        <v>7303</v>
      </c>
    </row>
    <row r="7024" spans="1:2" x14ac:dyDescent="0.25">
      <c r="A7024" s="62">
        <v>41104001</v>
      </c>
      <c r="B7024" s="63" t="s">
        <v>10647</v>
      </c>
    </row>
    <row r="7025" spans="1:2" x14ac:dyDescent="0.25">
      <c r="A7025" s="62">
        <v>41104002</v>
      </c>
      <c r="B7025" s="63" t="s">
        <v>15274</v>
      </c>
    </row>
    <row r="7026" spans="1:2" x14ac:dyDescent="0.25">
      <c r="A7026" s="62">
        <v>41104003</v>
      </c>
      <c r="B7026" s="63" t="s">
        <v>6385</v>
      </c>
    </row>
    <row r="7027" spans="1:2" x14ac:dyDescent="0.25">
      <c r="A7027" s="62">
        <v>41104004</v>
      </c>
      <c r="B7027" s="63" t="s">
        <v>11484</v>
      </c>
    </row>
    <row r="7028" spans="1:2" x14ac:dyDescent="0.25">
      <c r="A7028" s="62">
        <v>41104005</v>
      </c>
      <c r="B7028" s="63" t="s">
        <v>4496</v>
      </c>
    </row>
    <row r="7029" spans="1:2" x14ac:dyDescent="0.25">
      <c r="A7029" s="62">
        <v>41104006</v>
      </c>
      <c r="B7029" s="63" t="s">
        <v>8742</v>
      </c>
    </row>
    <row r="7030" spans="1:2" x14ac:dyDescent="0.25">
      <c r="A7030" s="62">
        <v>41104007</v>
      </c>
      <c r="B7030" s="63" t="s">
        <v>13840</v>
      </c>
    </row>
    <row r="7031" spans="1:2" x14ac:dyDescent="0.25">
      <c r="A7031" s="62">
        <v>41104008</v>
      </c>
      <c r="B7031" s="63" t="s">
        <v>4254</v>
      </c>
    </row>
    <row r="7032" spans="1:2" x14ac:dyDescent="0.25">
      <c r="A7032" s="62">
        <v>41104009</v>
      </c>
      <c r="B7032" s="63" t="s">
        <v>946</v>
      </c>
    </row>
    <row r="7033" spans="1:2" x14ac:dyDescent="0.25">
      <c r="A7033" s="62">
        <v>41104010</v>
      </c>
      <c r="B7033" s="63" t="s">
        <v>17822</v>
      </c>
    </row>
    <row r="7034" spans="1:2" x14ac:dyDescent="0.25">
      <c r="A7034" s="62">
        <v>41104011</v>
      </c>
      <c r="B7034" s="63" t="s">
        <v>745</v>
      </c>
    </row>
    <row r="7035" spans="1:2" x14ac:dyDescent="0.25">
      <c r="A7035" s="62">
        <v>41104012</v>
      </c>
      <c r="B7035" s="63" t="s">
        <v>263</v>
      </c>
    </row>
    <row r="7036" spans="1:2" x14ac:dyDescent="0.25">
      <c r="A7036" s="62">
        <v>41104013</v>
      </c>
      <c r="B7036" s="63" t="s">
        <v>8744</v>
      </c>
    </row>
    <row r="7037" spans="1:2" x14ac:dyDescent="0.25">
      <c r="A7037" s="62">
        <v>41104014</v>
      </c>
      <c r="B7037" s="63" t="s">
        <v>15827</v>
      </c>
    </row>
    <row r="7038" spans="1:2" x14ac:dyDescent="0.25">
      <c r="A7038" s="62">
        <v>41104015</v>
      </c>
      <c r="B7038" s="63" t="s">
        <v>13573</v>
      </c>
    </row>
    <row r="7039" spans="1:2" x14ac:dyDescent="0.25">
      <c r="A7039" s="62">
        <v>41104016</v>
      </c>
      <c r="B7039" s="63" t="s">
        <v>9448</v>
      </c>
    </row>
    <row r="7040" spans="1:2" x14ac:dyDescent="0.25">
      <c r="A7040" s="62">
        <v>41104017</v>
      </c>
      <c r="B7040" s="63" t="s">
        <v>3481</v>
      </c>
    </row>
    <row r="7041" spans="1:2" x14ac:dyDescent="0.25">
      <c r="A7041" s="62">
        <v>41104018</v>
      </c>
      <c r="B7041" s="63" t="s">
        <v>3899</v>
      </c>
    </row>
    <row r="7042" spans="1:2" x14ac:dyDescent="0.25">
      <c r="A7042" s="62">
        <v>41104019</v>
      </c>
      <c r="B7042" s="63" t="s">
        <v>4</v>
      </c>
    </row>
    <row r="7043" spans="1:2" x14ac:dyDescent="0.25">
      <c r="A7043" s="62">
        <v>41104020</v>
      </c>
      <c r="B7043" s="63" t="s">
        <v>13206</v>
      </c>
    </row>
    <row r="7044" spans="1:2" x14ac:dyDescent="0.25">
      <c r="A7044" s="62">
        <v>41104101</v>
      </c>
      <c r="B7044" s="63" t="s">
        <v>11938</v>
      </c>
    </row>
    <row r="7045" spans="1:2" x14ac:dyDescent="0.25">
      <c r="A7045" s="62">
        <v>41104102</v>
      </c>
      <c r="B7045" s="63" t="s">
        <v>6741</v>
      </c>
    </row>
    <row r="7046" spans="1:2" x14ac:dyDescent="0.25">
      <c r="A7046" s="62">
        <v>41104103</v>
      </c>
      <c r="B7046" s="63" t="s">
        <v>14677</v>
      </c>
    </row>
    <row r="7047" spans="1:2" x14ac:dyDescent="0.25">
      <c r="A7047" s="62">
        <v>41104104</v>
      </c>
      <c r="B7047" s="63" t="s">
        <v>16460</v>
      </c>
    </row>
    <row r="7048" spans="1:2" x14ac:dyDescent="0.25">
      <c r="A7048" s="62">
        <v>41104105</v>
      </c>
      <c r="B7048" s="63" t="s">
        <v>4635</v>
      </c>
    </row>
    <row r="7049" spans="1:2" x14ac:dyDescent="0.25">
      <c r="A7049" s="62">
        <v>41104106</v>
      </c>
      <c r="B7049" s="63" t="s">
        <v>15901</v>
      </c>
    </row>
    <row r="7050" spans="1:2" x14ac:dyDescent="0.25">
      <c r="A7050" s="62">
        <v>41104107</v>
      </c>
      <c r="B7050" s="63" t="s">
        <v>11048</v>
      </c>
    </row>
    <row r="7051" spans="1:2" x14ac:dyDescent="0.25">
      <c r="A7051" s="62">
        <v>41104108</v>
      </c>
      <c r="B7051" s="63" t="s">
        <v>9414</v>
      </c>
    </row>
    <row r="7052" spans="1:2" x14ac:dyDescent="0.25">
      <c r="A7052" s="62">
        <v>41104109</v>
      </c>
      <c r="B7052" s="63" t="s">
        <v>4036</v>
      </c>
    </row>
    <row r="7053" spans="1:2" x14ac:dyDescent="0.25">
      <c r="A7053" s="62">
        <v>41104110</v>
      </c>
      <c r="B7053" s="63" t="s">
        <v>17274</v>
      </c>
    </row>
    <row r="7054" spans="1:2" x14ac:dyDescent="0.25">
      <c r="A7054" s="62">
        <v>41104111</v>
      </c>
      <c r="B7054" s="63" t="s">
        <v>1243</v>
      </c>
    </row>
    <row r="7055" spans="1:2" x14ac:dyDescent="0.25">
      <c r="A7055" s="62">
        <v>41104112</v>
      </c>
      <c r="B7055" s="63" t="s">
        <v>4816</v>
      </c>
    </row>
    <row r="7056" spans="1:2" x14ac:dyDescent="0.25">
      <c r="A7056" s="62">
        <v>41104114</v>
      </c>
      <c r="B7056" s="63" t="s">
        <v>10274</v>
      </c>
    </row>
    <row r="7057" spans="1:2" x14ac:dyDescent="0.25">
      <c r="A7057" s="62">
        <v>41104115</v>
      </c>
      <c r="B7057" s="63" t="s">
        <v>16228</v>
      </c>
    </row>
    <row r="7058" spans="1:2" x14ac:dyDescent="0.25">
      <c r="A7058" s="62">
        <v>41104116</v>
      </c>
      <c r="B7058" s="63" t="s">
        <v>14105</v>
      </c>
    </row>
    <row r="7059" spans="1:2" x14ac:dyDescent="0.25">
      <c r="A7059" s="62">
        <v>41104117</v>
      </c>
      <c r="B7059" s="63" t="s">
        <v>13656</v>
      </c>
    </row>
    <row r="7060" spans="1:2" x14ac:dyDescent="0.25">
      <c r="A7060" s="62">
        <v>41104118</v>
      </c>
      <c r="B7060" s="63" t="s">
        <v>1117</v>
      </c>
    </row>
    <row r="7061" spans="1:2" x14ac:dyDescent="0.25">
      <c r="A7061" s="62">
        <v>41104119</v>
      </c>
      <c r="B7061" s="63" t="s">
        <v>2305</v>
      </c>
    </row>
    <row r="7062" spans="1:2" x14ac:dyDescent="0.25">
      <c r="A7062" s="62">
        <v>41104120</v>
      </c>
      <c r="B7062" s="63" t="s">
        <v>7495</v>
      </c>
    </row>
    <row r="7063" spans="1:2" x14ac:dyDescent="0.25">
      <c r="A7063" s="62">
        <v>41104121</v>
      </c>
      <c r="B7063" s="63" t="s">
        <v>1585</v>
      </c>
    </row>
    <row r="7064" spans="1:2" x14ac:dyDescent="0.25">
      <c r="A7064" s="62">
        <v>41104122</v>
      </c>
      <c r="B7064" s="63" t="s">
        <v>726</v>
      </c>
    </row>
    <row r="7065" spans="1:2" x14ac:dyDescent="0.25">
      <c r="A7065" s="62">
        <v>41104123</v>
      </c>
      <c r="B7065" s="63" t="s">
        <v>7948</v>
      </c>
    </row>
    <row r="7066" spans="1:2" x14ac:dyDescent="0.25">
      <c r="A7066" s="62">
        <v>41104124</v>
      </c>
      <c r="B7066" s="63" t="s">
        <v>17769</v>
      </c>
    </row>
    <row r="7067" spans="1:2" x14ac:dyDescent="0.25">
      <c r="A7067" s="62">
        <v>41104201</v>
      </c>
      <c r="B7067" s="63" t="s">
        <v>17488</v>
      </c>
    </row>
    <row r="7068" spans="1:2" x14ac:dyDescent="0.25">
      <c r="A7068" s="62">
        <v>41104202</v>
      </c>
      <c r="B7068" s="63" t="s">
        <v>11932</v>
      </c>
    </row>
    <row r="7069" spans="1:2" x14ac:dyDescent="0.25">
      <c r="A7069" s="62">
        <v>41104203</v>
      </c>
      <c r="B7069" s="63" t="s">
        <v>1041</v>
      </c>
    </row>
    <row r="7070" spans="1:2" x14ac:dyDescent="0.25">
      <c r="A7070" s="62">
        <v>41104204</v>
      </c>
      <c r="B7070" s="63" t="s">
        <v>7183</v>
      </c>
    </row>
    <row r="7071" spans="1:2" x14ac:dyDescent="0.25">
      <c r="A7071" s="62">
        <v>41104205</v>
      </c>
      <c r="B7071" s="63" t="s">
        <v>1641</v>
      </c>
    </row>
    <row r="7072" spans="1:2" x14ac:dyDescent="0.25">
      <c r="A7072" s="62">
        <v>41104206</v>
      </c>
      <c r="B7072" s="63" t="s">
        <v>1682</v>
      </c>
    </row>
    <row r="7073" spans="1:2" x14ac:dyDescent="0.25">
      <c r="A7073" s="62">
        <v>41104207</v>
      </c>
      <c r="B7073" s="63" t="s">
        <v>12264</v>
      </c>
    </row>
    <row r="7074" spans="1:2" x14ac:dyDescent="0.25">
      <c r="A7074" s="62">
        <v>41104208</v>
      </c>
      <c r="B7074" s="63" t="s">
        <v>18346</v>
      </c>
    </row>
    <row r="7075" spans="1:2" x14ac:dyDescent="0.25">
      <c r="A7075" s="62">
        <v>41104209</v>
      </c>
      <c r="B7075" s="63" t="s">
        <v>8636</v>
      </c>
    </row>
    <row r="7076" spans="1:2" x14ac:dyDescent="0.25">
      <c r="A7076" s="62">
        <v>41104210</v>
      </c>
      <c r="B7076" s="63" t="s">
        <v>6727</v>
      </c>
    </row>
    <row r="7077" spans="1:2" x14ac:dyDescent="0.25">
      <c r="A7077" s="62">
        <v>41104211</v>
      </c>
      <c r="B7077" s="63" t="s">
        <v>4133</v>
      </c>
    </row>
    <row r="7078" spans="1:2" x14ac:dyDescent="0.25">
      <c r="A7078" s="62">
        <v>41104212</v>
      </c>
      <c r="B7078" s="63" t="s">
        <v>11667</v>
      </c>
    </row>
    <row r="7079" spans="1:2" x14ac:dyDescent="0.25">
      <c r="A7079" s="62">
        <v>41104301</v>
      </c>
      <c r="B7079" s="63" t="s">
        <v>259</v>
      </c>
    </row>
    <row r="7080" spans="1:2" x14ac:dyDescent="0.25">
      <c r="A7080" s="62">
        <v>41104302</v>
      </c>
      <c r="B7080" s="63" t="s">
        <v>16197</v>
      </c>
    </row>
    <row r="7081" spans="1:2" x14ac:dyDescent="0.25">
      <c r="A7081" s="62">
        <v>41104303</v>
      </c>
      <c r="B7081" s="63" t="s">
        <v>7390</v>
      </c>
    </row>
    <row r="7082" spans="1:2" x14ac:dyDescent="0.25">
      <c r="A7082" s="62">
        <v>41104304</v>
      </c>
      <c r="B7082" s="63" t="s">
        <v>553</v>
      </c>
    </row>
    <row r="7083" spans="1:2" x14ac:dyDescent="0.25">
      <c r="A7083" s="62">
        <v>41104305</v>
      </c>
      <c r="B7083" s="63" t="s">
        <v>598</v>
      </c>
    </row>
    <row r="7084" spans="1:2" x14ac:dyDescent="0.25">
      <c r="A7084" s="62">
        <v>41104306</v>
      </c>
      <c r="B7084" s="63" t="s">
        <v>10097</v>
      </c>
    </row>
    <row r="7085" spans="1:2" x14ac:dyDescent="0.25">
      <c r="A7085" s="62">
        <v>41104307</v>
      </c>
      <c r="B7085" s="63" t="s">
        <v>8903</v>
      </c>
    </row>
    <row r="7086" spans="1:2" x14ac:dyDescent="0.25">
      <c r="A7086" s="62">
        <v>41104308</v>
      </c>
      <c r="B7086" s="63" t="s">
        <v>8303</v>
      </c>
    </row>
    <row r="7087" spans="1:2" x14ac:dyDescent="0.25">
      <c r="A7087" s="62">
        <v>41104401</v>
      </c>
      <c r="B7087" s="63" t="s">
        <v>9177</v>
      </c>
    </row>
    <row r="7088" spans="1:2" x14ac:dyDescent="0.25">
      <c r="A7088" s="62">
        <v>41104402</v>
      </c>
      <c r="B7088" s="63" t="s">
        <v>784</v>
      </c>
    </row>
    <row r="7089" spans="1:2" x14ac:dyDescent="0.25">
      <c r="A7089" s="62">
        <v>41104403</v>
      </c>
      <c r="B7089" s="63" t="s">
        <v>11921</v>
      </c>
    </row>
    <row r="7090" spans="1:2" x14ac:dyDescent="0.25">
      <c r="A7090" s="62">
        <v>41104404</v>
      </c>
      <c r="B7090" s="63" t="s">
        <v>2323</v>
      </c>
    </row>
    <row r="7091" spans="1:2" x14ac:dyDescent="0.25">
      <c r="A7091" s="62">
        <v>41104405</v>
      </c>
      <c r="B7091" s="63" t="s">
        <v>1892</v>
      </c>
    </row>
    <row r="7092" spans="1:2" x14ac:dyDescent="0.25">
      <c r="A7092" s="62">
        <v>41104406</v>
      </c>
      <c r="B7092" s="63" t="s">
        <v>6254</v>
      </c>
    </row>
    <row r="7093" spans="1:2" x14ac:dyDescent="0.25">
      <c r="A7093" s="62">
        <v>41104407</v>
      </c>
      <c r="B7093" s="63" t="s">
        <v>12925</v>
      </c>
    </row>
    <row r="7094" spans="1:2" x14ac:dyDescent="0.25">
      <c r="A7094" s="62">
        <v>41104408</v>
      </c>
      <c r="B7094" s="63" t="s">
        <v>17398</v>
      </c>
    </row>
    <row r="7095" spans="1:2" x14ac:dyDescent="0.25">
      <c r="A7095" s="62">
        <v>41104409</v>
      </c>
      <c r="B7095" s="63" t="s">
        <v>17536</v>
      </c>
    </row>
    <row r="7096" spans="1:2" x14ac:dyDescent="0.25">
      <c r="A7096" s="62">
        <v>41104410</v>
      </c>
      <c r="B7096" s="63" t="s">
        <v>15980</v>
      </c>
    </row>
    <row r="7097" spans="1:2" x14ac:dyDescent="0.25">
      <c r="A7097" s="62">
        <v>41104411</v>
      </c>
      <c r="B7097" s="63" t="s">
        <v>18630</v>
      </c>
    </row>
    <row r="7098" spans="1:2" x14ac:dyDescent="0.25">
      <c r="A7098" s="62">
        <v>41104412</v>
      </c>
      <c r="B7098" s="63" t="s">
        <v>7657</v>
      </c>
    </row>
    <row r="7099" spans="1:2" x14ac:dyDescent="0.25">
      <c r="A7099" s="62">
        <v>41104413</v>
      </c>
      <c r="B7099" s="63" t="s">
        <v>4253</v>
      </c>
    </row>
    <row r="7100" spans="1:2" x14ac:dyDescent="0.25">
      <c r="A7100" s="62">
        <v>41104414</v>
      </c>
      <c r="B7100" s="63" t="s">
        <v>5366</v>
      </c>
    </row>
    <row r="7101" spans="1:2" x14ac:dyDescent="0.25">
      <c r="A7101" s="62">
        <v>41104415</v>
      </c>
      <c r="B7101" s="63" t="s">
        <v>14196</v>
      </c>
    </row>
    <row r="7102" spans="1:2" x14ac:dyDescent="0.25">
      <c r="A7102" s="62">
        <v>41104416</v>
      </c>
      <c r="B7102" s="63" t="s">
        <v>4125</v>
      </c>
    </row>
    <row r="7103" spans="1:2" x14ac:dyDescent="0.25">
      <c r="A7103" s="62">
        <v>41104417</v>
      </c>
      <c r="B7103" s="63" t="s">
        <v>8956</v>
      </c>
    </row>
    <row r="7104" spans="1:2" x14ac:dyDescent="0.25">
      <c r="A7104" s="62">
        <v>41104418</v>
      </c>
      <c r="B7104" s="63" t="s">
        <v>6684</v>
      </c>
    </row>
    <row r="7105" spans="1:2" x14ac:dyDescent="0.25">
      <c r="A7105" s="62">
        <v>41104419</v>
      </c>
      <c r="B7105" s="63" t="s">
        <v>16426</v>
      </c>
    </row>
    <row r="7106" spans="1:2" x14ac:dyDescent="0.25">
      <c r="A7106" s="62">
        <v>41104420</v>
      </c>
      <c r="B7106" s="63" t="s">
        <v>13202</v>
      </c>
    </row>
    <row r="7107" spans="1:2" x14ac:dyDescent="0.25">
      <c r="A7107" s="62">
        <v>41104421</v>
      </c>
      <c r="B7107" s="63" t="s">
        <v>10879</v>
      </c>
    </row>
    <row r="7108" spans="1:2" x14ac:dyDescent="0.25">
      <c r="A7108" s="62">
        <v>41104422</v>
      </c>
      <c r="B7108" s="63" t="s">
        <v>15335</v>
      </c>
    </row>
    <row r="7109" spans="1:2" x14ac:dyDescent="0.25">
      <c r="A7109" s="62">
        <v>41104423</v>
      </c>
      <c r="B7109" s="63" t="s">
        <v>12048</v>
      </c>
    </row>
    <row r="7110" spans="1:2" x14ac:dyDescent="0.25">
      <c r="A7110" s="62">
        <v>41104424</v>
      </c>
      <c r="B7110" s="63" t="s">
        <v>8211</v>
      </c>
    </row>
    <row r="7111" spans="1:2" x14ac:dyDescent="0.25">
      <c r="A7111" s="62">
        <v>41104501</v>
      </c>
      <c r="B7111" s="63" t="s">
        <v>17799</v>
      </c>
    </row>
    <row r="7112" spans="1:2" x14ac:dyDescent="0.25">
      <c r="A7112" s="62">
        <v>41104502</v>
      </c>
      <c r="B7112" s="63" t="s">
        <v>31</v>
      </c>
    </row>
    <row r="7113" spans="1:2" x14ac:dyDescent="0.25">
      <c r="A7113" s="62">
        <v>41104503</v>
      </c>
      <c r="B7113" s="63" t="s">
        <v>8411</v>
      </c>
    </row>
    <row r="7114" spans="1:2" x14ac:dyDescent="0.25">
      <c r="A7114" s="62">
        <v>41104504</v>
      </c>
      <c r="B7114" s="63" t="s">
        <v>11476</v>
      </c>
    </row>
    <row r="7115" spans="1:2" x14ac:dyDescent="0.25">
      <c r="A7115" s="62">
        <v>41104505</v>
      </c>
      <c r="B7115" s="63" t="s">
        <v>11194</v>
      </c>
    </row>
    <row r="7116" spans="1:2" x14ac:dyDescent="0.25">
      <c r="A7116" s="62">
        <v>41104506</v>
      </c>
      <c r="B7116" s="63" t="s">
        <v>5661</v>
      </c>
    </row>
    <row r="7117" spans="1:2" x14ac:dyDescent="0.25">
      <c r="A7117" s="62">
        <v>41104507</v>
      </c>
      <c r="B7117" s="63" t="s">
        <v>9129</v>
      </c>
    </row>
    <row r="7118" spans="1:2" x14ac:dyDescent="0.25">
      <c r="A7118" s="62">
        <v>41104508</v>
      </c>
      <c r="B7118" s="63" t="s">
        <v>10974</v>
      </c>
    </row>
    <row r="7119" spans="1:2" x14ac:dyDescent="0.25">
      <c r="A7119" s="62">
        <v>41104509</v>
      </c>
      <c r="B7119" s="63" t="s">
        <v>9024</v>
      </c>
    </row>
    <row r="7120" spans="1:2" x14ac:dyDescent="0.25">
      <c r="A7120" s="62">
        <v>41104510</v>
      </c>
      <c r="B7120" s="63" t="s">
        <v>1749</v>
      </c>
    </row>
    <row r="7121" spans="1:2" x14ac:dyDescent="0.25">
      <c r="A7121" s="62">
        <v>41104511</v>
      </c>
      <c r="B7121" s="63" t="s">
        <v>10956</v>
      </c>
    </row>
    <row r="7122" spans="1:2" x14ac:dyDescent="0.25">
      <c r="A7122" s="62">
        <v>41104512</v>
      </c>
      <c r="B7122" s="63" t="s">
        <v>15534</v>
      </c>
    </row>
    <row r="7123" spans="1:2" x14ac:dyDescent="0.25">
      <c r="A7123" s="62">
        <v>41104601</v>
      </c>
      <c r="B7123" s="63" t="s">
        <v>11460</v>
      </c>
    </row>
    <row r="7124" spans="1:2" x14ac:dyDescent="0.25">
      <c r="A7124" s="62">
        <v>41104602</v>
      </c>
      <c r="B7124" s="63" t="s">
        <v>609</v>
      </c>
    </row>
    <row r="7125" spans="1:2" x14ac:dyDescent="0.25">
      <c r="A7125" s="62">
        <v>41104603</v>
      </c>
      <c r="B7125" s="63" t="s">
        <v>950</v>
      </c>
    </row>
    <row r="7126" spans="1:2" x14ac:dyDescent="0.25">
      <c r="A7126" s="62">
        <v>41104604</v>
      </c>
      <c r="B7126" s="63" t="s">
        <v>8751</v>
      </c>
    </row>
    <row r="7127" spans="1:2" x14ac:dyDescent="0.25">
      <c r="A7127" s="62">
        <v>41104605</v>
      </c>
      <c r="B7127" s="63" t="s">
        <v>10017</v>
      </c>
    </row>
    <row r="7128" spans="1:2" x14ac:dyDescent="0.25">
      <c r="A7128" s="62">
        <v>41104606</v>
      </c>
      <c r="B7128" s="63" t="s">
        <v>5144</v>
      </c>
    </row>
    <row r="7129" spans="1:2" x14ac:dyDescent="0.25">
      <c r="A7129" s="62">
        <v>41104607</v>
      </c>
      <c r="B7129" s="63" t="s">
        <v>6307</v>
      </c>
    </row>
    <row r="7130" spans="1:2" x14ac:dyDescent="0.25">
      <c r="A7130" s="62">
        <v>41104608</v>
      </c>
      <c r="B7130" s="63" t="s">
        <v>11709</v>
      </c>
    </row>
    <row r="7131" spans="1:2" x14ac:dyDescent="0.25">
      <c r="A7131" s="62">
        <v>41104609</v>
      </c>
      <c r="B7131" s="63" t="s">
        <v>16434</v>
      </c>
    </row>
    <row r="7132" spans="1:2" x14ac:dyDescent="0.25">
      <c r="A7132" s="62">
        <v>41104610</v>
      </c>
      <c r="B7132" s="63" t="s">
        <v>17043</v>
      </c>
    </row>
    <row r="7133" spans="1:2" x14ac:dyDescent="0.25">
      <c r="A7133" s="62">
        <v>41104611</v>
      </c>
      <c r="B7133" s="63" t="s">
        <v>3019</v>
      </c>
    </row>
    <row r="7134" spans="1:2" x14ac:dyDescent="0.25">
      <c r="A7134" s="62">
        <v>41104612</v>
      </c>
      <c r="B7134" s="63" t="s">
        <v>9947</v>
      </c>
    </row>
    <row r="7135" spans="1:2" x14ac:dyDescent="0.25">
      <c r="A7135" s="62">
        <v>41104701</v>
      </c>
      <c r="B7135" s="63" t="s">
        <v>13204</v>
      </c>
    </row>
    <row r="7136" spans="1:2" x14ac:dyDescent="0.25">
      <c r="A7136" s="62">
        <v>41104702</v>
      </c>
      <c r="B7136" s="63" t="s">
        <v>10080</v>
      </c>
    </row>
    <row r="7137" spans="1:2" x14ac:dyDescent="0.25">
      <c r="A7137" s="62">
        <v>41104703</v>
      </c>
      <c r="B7137" s="63" t="s">
        <v>13867</v>
      </c>
    </row>
    <row r="7138" spans="1:2" x14ac:dyDescent="0.25">
      <c r="A7138" s="62">
        <v>41104704</v>
      </c>
      <c r="B7138" s="63" t="s">
        <v>8110</v>
      </c>
    </row>
    <row r="7139" spans="1:2" x14ac:dyDescent="0.25">
      <c r="A7139" s="62">
        <v>41104801</v>
      </c>
      <c r="B7139" s="63" t="s">
        <v>6114</v>
      </c>
    </row>
    <row r="7140" spans="1:2" x14ac:dyDescent="0.25">
      <c r="A7140" s="62">
        <v>41104802</v>
      </c>
      <c r="B7140" s="63" t="s">
        <v>466</v>
      </c>
    </row>
    <row r="7141" spans="1:2" x14ac:dyDescent="0.25">
      <c r="A7141" s="62">
        <v>41104803</v>
      </c>
      <c r="B7141" s="63" t="s">
        <v>12001</v>
      </c>
    </row>
    <row r="7142" spans="1:2" x14ac:dyDescent="0.25">
      <c r="A7142" s="62">
        <v>41104804</v>
      </c>
      <c r="B7142" s="63" t="s">
        <v>8498</v>
      </c>
    </row>
    <row r="7143" spans="1:2" x14ac:dyDescent="0.25">
      <c r="A7143" s="62">
        <v>41104805</v>
      </c>
      <c r="B7143" s="63" t="s">
        <v>14895</v>
      </c>
    </row>
    <row r="7144" spans="1:2" x14ac:dyDescent="0.25">
      <c r="A7144" s="62">
        <v>41104806</v>
      </c>
      <c r="B7144" s="63" t="s">
        <v>9397</v>
      </c>
    </row>
    <row r="7145" spans="1:2" x14ac:dyDescent="0.25">
      <c r="A7145" s="62">
        <v>41104807</v>
      </c>
      <c r="B7145" s="63" t="s">
        <v>272</v>
      </c>
    </row>
    <row r="7146" spans="1:2" x14ac:dyDescent="0.25">
      <c r="A7146" s="62">
        <v>41104808</v>
      </c>
      <c r="B7146" s="63" t="s">
        <v>11388</v>
      </c>
    </row>
    <row r="7147" spans="1:2" x14ac:dyDescent="0.25">
      <c r="A7147" s="62">
        <v>41104809</v>
      </c>
      <c r="B7147" s="63" t="s">
        <v>6423</v>
      </c>
    </row>
    <row r="7148" spans="1:2" x14ac:dyDescent="0.25">
      <c r="A7148" s="62">
        <v>41104810</v>
      </c>
      <c r="B7148" s="63" t="s">
        <v>12533</v>
      </c>
    </row>
    <row r="7149" spans="1:2" x14ac:dyDescent="0.25">
      <c r="A7149" s="62">
        <v>41104811</v>
      </c>
      <c r="B7149" s="63" t="s">
        <v>5024</v>
      </c>
    </row>
    <row r="7150" spans="1:2" x14ac:dyDescent="0.25">
      <c r="A7150" s="62">
        <v>41104812</v>
      </c>
      <c r="B7150" s="63" t="s">
        <v>7158</v>
      </c>
    </row>
    <row r="7151" spans="1:2" x14ac:dyDescent="0.25">
      <c r="A7151" s="62">
        <v>41104813</v>
      </c>
      <c r="B7151" s="63" t="s">
        <v>18326</v>
      </c>
    </row>
    <row r="7152" spans="1:2" x14ac:dyDescent="0.25">
      <c r="A7152" s="62">
        <v>41104814</v>
      </c>
      <c r="B7152" s="63" t="s">
        <v>3866</v>
      </c>
    </row>
    <row r="7153" spans="1:2" x14ac:dyDescent="0.25">
      <c r="A7153" s="62">
        <v>41104815</v>
      </c>
      <c r="B7153" s="63" t="s">
        <v>1466</v>
      </c>
    </row>
    <row r="7154" spans="1:2" x14ac:dyDescent="0.25">
      <c r="A7154" s="62">
        <v>41104816</v>
      </c>
      <c r="B7154" s="63" t="s">
        <v>6573</v>
      </c>
    </row>
    <row r="7155" spans="1:2" x14ac:dyDescent="0.25">
      <c r="A7155" s="62">
        <v>41104817</v>
      </c>
      <c r="B7155" s="63" t="s">
        <v>10092</v>
      </c>
    </row>
    <row r="7156" spans="1:2" x14ac:dyDescent="0.25">
      <c r="A7156" s="62">
        <v>41104901</v>
      </c>
      <c r="B7156" s="63" t="s">
        <v>10190</v>
      </c>
    </row>
    <row r="7157" spans="1:2" x14ac:dyDescent="0.25">
      <c r="A7157" s="62">
        <v>41104902</v>
      </c>
      <c r="B7157" s="63" t="s">
        <v>17633</v>
      </c>
    </row>
    <row r="7158" spans="1:2" x14ac:dyDescent="0.25">
      <c r="A7158" s="62">
        <v>41104903</v>
      </c>
      <c r="B7158" s="63" t="s">
        <v>2295</v>
      </c>
    </row>
    <row r="7159" spans="1:2" x14ac:dyDescent="0.25">
      <c r="A7159" s="62">
        <v>41104904</v>
      </c>
      <c r="B7159" s="63" t="s">
        <v>10861</v>
      </c>
    </row>
    <row r="7160" spans="1:2" x14ac:dyDescent="0.25">
      <c r="A7160" s="62">
        <v>41104905</v>
      </c>
      <c r="B7160" s="63" t="s">
        <v>9256</v>
      </c>
    </row>
    <row r="7161" spans="1:2" x14ac:dyDescent="0.25">
      <c r="A7161" s="62">
        <v>41104906</v>
      </c>
      <c r="B7161" s="63" t="s">
        <v>6587</v>
      </c>
    </row>
    <row r="7162" spans="1:2" x14ac:dyDescent="0.25">
      <c r="A7162" s="62">
        <v>41104907</v>
      </c>
      <c r="B7162" s="63" t="s">
        <v>4636</v>
      </c>
    </row>
    <row r="7163" spans="1:2" x14ac:dyDescent="0.25">
      <c r="A7163" s="62">
        <v>41104908</v>
      </c>
      <c r="B7163" s="63" t="s">
        <v>3043</v>
      </c>
    </row>
    <row r="7164" spans="1:2" x14ac:dyDescent="0.25">
      <c r="A7164" s="62">
        <v>41104909</v>
      </c>
      <c r="B7164" s="63" t="s">
        <v>7194</v>
      </c>
    </row>
    <row r="7165" spans="1:2" x14ac:dyDescent="0.25">
      <c r="A7165" s="62">
        <v>41104910</v>
      </c>
      <c r="B7165" s="63" t="s">
        <v>16205</v>
      </c>
    </row>
    <row r="7166" spans="1:2" x14ac:dyDescent="0.25">
      <c r="A7166" s="62">
        <v>41104911</v>
      </c>
      <c r="B7166" s="63" t="s">
        <v>17050</v>
      </c>
    </row>
    <row r="7167" spans="1:2" x14ac:dyDescent="0.25">
      <c r="A7167" s="62">
        <v>41104912</v>
      </c>
      <c r="B7167" s="63" t="s">
        <v>17585</v>
      </c>
    </row>
    <row r="7168" spans="1:2" x14ac:dyDescent="0.25">
      <c r="A7168" s="62">
        <v>41104913</v>
      </c>
      <c r="B7168" s="63" t="s">
        <v>1832</v>
      </c>
    </row>
    <row r="7169" spans="1:2" x14ac:dyDescent="0.25">
      <c r="A7169" s="62">
        <v>41104914</v>
      </c>
      <c r="B7169" s="63" t="s">
        <v>16698</v>
      </c>
    </row>
    <row r="7170" spans="1:2" x14ac:dyDescent="0.25">
      <c r="A7170" s="62">
        <v>41104915</v>
      </c>
      <c r="B7170" s="63" t="s">
        <v>10729</v>
      </c>
    </row>
    <row r="7171" spans="1:2" x14ac:dyDescent="0.25">
      <c r="A7171" s="62">
        <v>41104916</v>
      </c>
      <c r="B7171" s="63" t="s">
        <v>7283</v>
      </c>
    </row>
    <row r="7172" spans="1:2" x14ac:dyDescent="0.25">
      <c r="A7172" s="62">
        <v>41104917</v>
      </c>
      <c r="B7172" s="63" t="s">
        <v>10263</v>
      </c>
    </row>
    <row r="7173" spans="1:2" x14ac:dyDescent="0.25">
      <c r="A7173" s="62">
        <v>41104918</v>
      </c>
      <c r="B7173" s="63" t="s">
        <v>2967</v>
      </c>
    </row>
    <row r="7174" spans="1:2" x14ac:dyDescent="0.25">
      <c r="A7174" s="62">
        <v>41104919</v>
      </c>
      <c r="B7174" s="63" t="s">
        <v>16018</v>
      </c>
    </row>
    <row r="7175" spans="1:2" x14ac:dyDescent="0.25">
      <c r="A7175" s="62">
        <v>41104920</v>
      </c>
      <c r="B7175" s="63" t="s">
        <v>6656</v>
      </c>
    </row>
    <row r="7176" spans="1:2" x14ac:dyDescent="0.25">
      <c r="A7176" s="62">
        <v>41104921</v>
      </c>
      <c r="B7176" s="63" t="s">
        <v>8804</v>
      </c>
    </row>
    <row r="7177" spans="1:2" x14ac:dyDescent="0.25">
      <c r="A7177" s="62">
        <v>41104922</v>
      </c>
      <c r="B7177" s="63" t="s">
        <v>16509</v>
      </c>
    </row>
    <row r="7178" spans="1:2" x14ac:dyDescent="0.25">
      <c r="A7178" s="62">
        <v>41104923</v>
      </c>
      <c r="B7178" s="63" t="s">
        <v>3037</v>
      </c>
    </row>
    <row r="7179" spans="1:2" x14ac:dyDescent="0.25">
      <c r="A7179" s="62">
        <v>41104924</v>
      </c>
      <c r="B7179" s="63" t="s">
        <v>3007</v>
      </c>
    </row>
    <row r="7180" spans="1:2" x14ac:dyDescent="0.25">
      <c r="A7180" s="62">
        <v>41104925</v>
      </c>
      <c r="B7180" s="63" t="s">
        <v>309</v>
      </c>
    </row>
    <row r="7181" spans="1:2" x14ac:dyDescent="0.25">
      <c r="A7181" s="62">
        <v>41104926</v>
      </c>
      <c r="B7181" s="63" t="s">
        <v>13753</v>
      </c>
    </row>
    <row r="7182" spans="1:2" x14ac:dyDescent="0.25">
      <c r="A7182" s="62">
        <v>41104927</v>
      </c>
      <c r="B7182" s="63" t="s">
        <v>15500</v>
      </c>
    </row>
    <row r="7183" spans="1:2" x14ac:dyDescent="0.25">
      <c r="A7183" s="62">
        <v>41104928</v>
      </c>
      <c r="B7183" s="63" t="s">
        <v>18070</v>
      </c>
    </row>
    <row r="7184" spans="1:2" x14ac:dyDescent="0.25">
      <c r="A7184" s="62">
        <v>41104929</v>
      </c>
      <c r="B7184" s="63" t="s">
        <v>15653</v>
      </c>
    </row>
    <row r="7185" spans="1:2" x14ac:dyDescent="0.25">
      <c r="A7185" s="62">
        <v>41105001</v>
      </c>
      <c r="B7185" s="63" t="s">
        <v>2036</v>
      </c>
    </row>
    <row r="7186" spans="1:2" x14ac:dyDescent="0.25">
      <c r="A7186" s="62">
        <v>41105002</v>
      </c>
      <c r="B7186" s="63" t="s">
        <v>7218</v>
      </c>
    </row>
    <row r="7187" spans="1:2" x14ac:dyDescent="0.25">
      <c r="A7187" s="62">
        <v>41105003</v>
      </c>
      <c r="B7187" s="63" t="s">
        <v>15245</v>
      </c>
    </row>
    <row r="7188" spans="1:2" x14ac:dyDescent="0.25">
      <c r="A7188" s="62">
        <v>41105101</v>
      </c>
      <c r="B7188" s="63" t="s">
        <v>11543</v>
      </c>
    </row>
    <row r="7189" spans="1:2" x14ac:dyDescent="0.25">
      <c r="A7189" s="62">
        <v>41105102</v>
      </c>
      <c r="B7189" s="63" t="s">
        <v>930</v>
      </c>
    </row>
    <row r="7190" spans="1:2" x14ac:dyDescent="0.25">
      <c r="A7190" s="62">
        <v>41105103</v>
      </c>
      <c r="B7190" s="63" t="s">
        <v>17644</v>
      </c>
    </row>
    <row r="7191" spans="1:2" x14ac:dyDescent="0.25">
      <c r="A7191" s="62">
        <v>41105104</v>
      </c>
      <c r="B7191" s="63" t="s">
        <v>3836</v>
      </c>
    </row>
    <row r="7192" spans="1:2" x14ac:dyDescent="0.25">
      <c r="A7192" s="62">
        <v>41105105</v>
      </c>
      <c r="B7192" s="63" t="s">
        <v>15409</v>
      </c>
    </row>
    <row r="7193" spans="1:2" x14ac:dyDescent="0.25">
      <c r="A7193" s="62">
        <v>41105106</v>
      </c>
      <c r="B7193" s="63" t="s">
        <v>12143</v>
      </c>
    </row>
    <row r="7194" spans="1:2" x14ac:dyDescent="0.25">
      <c r="A7194" s="62">
        <v>41105107</v>
      </c>
      <c r="B7194" s="63" t="s">
        <v>15055</v>
      </c>
    </row>
    <row r="7195" spans="1:2" x14ac:dyDescent="0.25">
      <c r="A7195" s="62">
        <v>41105108</v>
      </c>
      <c r="B7195" s="63" t="s">
        <v>1285</v>
      </c>
    </row>
    <row r="7196" spans="1:2" x14ac:dyDescent="0.25">
      <c r="A7196" s="62">
        <v>41105109</v>
      </c>
      <c r="B7196" s="63" t="s">
        <v>3084</v>
      </c>
    </row>
    <row r="7197" spans="1:2" x14ac:dyDescent="0.25">
      <c r="A7197" s="62">
        <v>41105201</v>
      </c>
      <c r="B7197" s="63" t="s">
        <v>18687</v>
      </c>
    </row>
    <row r="7198" spans="1:2" x14ac:dyDescent="0.25">
      <c r="A7198" s="62">
        <v>41105202</v>
      </c>
      <c r="B7198" s="63" t="s">
        <v>9950</v>
      </c>
    </row>
    <row r="7199" spans="1:2" x14ac:dyDescent="0.25">
      <c r="A7199" s="62">
        <v>41105203</v>
      </c>
      <c r="B7199" s="63" t="s">
        <v>3118</v>
      </c>
    </row>
    <row r="7200" spans="1:2" x14ac:dyDescent="0.25">
      <c r="A7200" s="62">
        <v>41105204</v>
      </c>
      <c r="B7200" s="63" t="s">
        <v>17518</v>
      </c>
    </row>
    <row r="7201" spans="1:2" x14ac:dyDescent="0.25">
      <c r="A7201" s="62">
        <v>41105205</v>
      </c>
      <c r="B7201" s="63" t="s">
        <v>4921</v>
      </c>
    </row>
    <row r="7202" spans="1:2" x14ac:dyDescent="0.25">
      <c r="A7202" s="62">
        <v>41105301</v>
      </c>
      <c r="B7202" s="63" t="s">
        <v>11145</v>
      </c>
    </row>
    <row r="7203" spans="1:2" x14ac:dyDescent="0.25">
      <c r="A7203" s="62">
        <v>41105302</v>
      </c>
      <c r="B7203" s="63" t="s">
        <v>16150</v>
      </c>
    </row>
    <row r="7204" spans="1:2" x14ac:dyDescent="0.25">
      <c r="A7204" s="62">
        <v>41105303</v>
      </c>
      <c r="B7204" s="63" t="s">
        <v>17989</v>
      </c>
    </row>
    <row r="7205" spans="1:2" x14ac:dyDescent="0.25">
      <c r="A7205" s="62">
        <v>41105304</v>
      </c>
      <c r="B7205" s="63" t="s">
        <v>447</v>
      </c>
    </row>
    <row r="7206" spans="1:2" x14ac:dyDescent="0.25">
      <c r="A7206" s="62">
        <v>41105305</v>
      </c>
      <c r="B7206" s="63" t="s">
        <v>16219</v>
      </c>
    </row>
    <row r="7207" spans="1:2" x14ac:dyDescent="0.25">
      <c r="A7207" s="62">
        <v>41105307</v>
      </c>
      <c r="B7207" s="63" t="s">
        <v>7311</v>
      </c>
    </row>
    <row r="7208" spans="1:2" x14ac:dyDescent="0.25">
      <c r="A7208" s="62">
        <v>41105308</v>
      </c>
      <c r="B7208" s="63" t="s">
        <v>8468</v>
      </c>
    </row>
    <row r="7209" spans="1:2" x14ac:dyDescent="0.25">
      <c r="A7209" s="62">
        <v>41105309</v>
      </c>
      <c r="B7209" s="63" t="s">
        <v>7812</v>
      </c>
    </row>
    <row r="7210" spans="1:2" x14ac:dyDescent="0.25">
      <c r="A7210" s="62">
        <v>41105310</v>
      </c>
      <c r="B7210" s="63" t="s">
        <v>14812</v>
      </c>
    </row>
    <row r="7211" spans="1:2" x14ac:dyDescent="0.25">
      <c r="A7211" s="62">
        <v>41105311</v>
      </c>
      <c r="B7211" s="63" t="s">
        <v>12945</v>
      </c>
    </row>
    <row r="7212" spans="1:2" x14ac:dyDescent="0.25">
      <c r="A7212" s="62">
        <v>41105312</v>
      </c>
      <c r="B7212" s="63" t="s">
        <v>5158</v>
      </c>
    </row>
    <row r="7213" spans="1:2" x14ac:dyDescent="0.25">
      <c r="A7213" s="62">
        <v>41105313</v>
      </c>
      <c r="B7213" s="63" t="s">
        <v>3222</v>
      </c>
    </row>
    <row r="7214" spans="1:2" x14ac:dyDescent="0.25">
      <c r="A7214" s="62">
        <v>41105314</v>
      </c>
      <c r="B7214" s="63" t="s">
        <v>13914</v>
      </c>
    </row>
    <row r="7215" spans="1:2" x14ac:dyDescent="0.25">
      <c r="A7215" s="62">
        <v>41105315</v>
      </c>
      <c r="B7215" s="63" t="s">
        <v>8072</v>
      </c>
    </row>
    <row r="7216" spans="1:2" x14ac:dyDescent="0.25">
      <c r="A7216" s="62">
        <v>41105316</v>
      </c>
      <c r="B7216" s="63" t="s">
        <v>15921</v>
      </c>
    </row>
    <row r="7217" spans="1:2" x14ac:dyDescent="0.25">
      <c r="A7217" s="62">
        <v>41105317</v>
      </c>
      <c r="B7217" s="63" t="s">
        <v>5273</v>
      </c>
    </row>
    <row r="7218" spans="1:2" x14ac:dyDescent="0.25">
      <c r="A7218" s="62">
        <v>41105318</v>
      </c>
      <c r="B7218" s="63" t="s">
        <v>16420</v>
      </c>
    </row>
    <row r="7219" spans="1:2" x14ac:dyDescent="0.25">
      <c r="A7219" s="62">
        <v>41105319</v>
      </c>
      <c r="B7219" s="63" t="s">
        <v>16457</v>
      </c>
    </row>
    <row r="7220" spans="1:2" x14ac:dyDescent="0.25">
      <c r="A7220" s="62">
        <v>41105320</v>
      </c>
      <c r="B7220" s="63" t="s">
        <v>7995</v>
      </c>
    </row>
    <row r="7221" spans="1:2" x14ac:dyDescent="0.25">
      <c r="A7221" s="62">
        <v>41105321</v>
      </c>
      <c r="B7221" s="63" t="s">
        <v>2379</v>
      </c>
    </row>
    <row r="7222" spans="1:2" x14ac:dyDescent="0.25">
      <c r="A7222" s="62">
        <v>41105322</v>
      </c>
      <c r="B7222" s="63" t="s">
        <v>213</v>
      </c>
    </row>
    <row r="7223" spans="1:2" x14ac:dyDescent="0.25">
      <c r="A7223" s="62">
        <v>41105323</v>
      </c>
      <c r="B7223" s="63" t="s">
        <v>16264</v>
      </c>
    </row>
    <row r="7224" spans="1:2" x14ac:dyDescent="0.25">
      <c r="A7224" s="62">
        <v>41105324</v>
      </c>
      <c r="B7224" s="63" t="s">
        <v>3503</v>
      </c>
    </row>
    <row r="7225" spans="1:2" x14ac:dyDescent="0.25">
      <c r="A7225" s="62">
        <v>41105325</v>
      </c>
      <c r="B7225" s="63" t="s">
        <v>289</v>
      </c>
    </row>
    <row r="7226" spans="1:2" x14ac:dyDescent="0.25">
      <c r="A7226" s="62">
        <v>41105326</v>
      </c>
      <c r="B7226" s="63" t="s">
        <v>11172</v>
      </c>
    </row>
    <row r="7227" spans="1:2" x14ac:dyDescent="0.25">
      <c r="A7227" s="62">
        <v>41105327</v>
      </c>
      <c r="B7227" s="63" t="s">
        <v>4415</v>
      </c>
    </row>
    <row r="7228" spans="1:2" x14ac:dyDescent="0.25">
      <c r="A7228" s="62">
        <v>41105328</v>
      </c>
      <c r="B7228" s="63" t="s">
        <v>12182</v>
      </c>
    </row>
    <row r="7229" spans="1:2" x14ac:dyDescent="0.25">
      <c r="A7229" s="62">
        <v>41105329</v>
      </c>
      <c r="B7229" s="63" t="s">
        <v>2331</v>
      </c>
    </row>
    <row r="7230" spans="1:2" x14ac:dyDescent="0.25">
      <c r="A7230" s="62">
        <v>41105330</v>
      </c>
      <c r="B7230" s="63" t="s">
        <v>8913</v>
      </c>
    </row>
    <row r="7231" spans="1:2" x14ac:dyDescent="0.25">
      <c r="A7231" s="62">
        <v>41105331</v>
      </c>
      <c r="B7231" s="63" t="s">
        <v>2271</v>
      </c>
    </row>
    <row r="7232" spans="1:2" x14ac:dyDescent="0.25">
      <c r="A7232" s="62">
        <v>41105332</v>
      </c>
      <c r="B7232" s="63" t="s">
        <v>11632</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12084</v>
      </c>
    </row>
    <row r="7237" spans="1:2" x14ac:dyDescent="0.25">
      <c r="A7237" s="62">
        <v>41105337</v>
      </c>
      <c r="B7237" s="63" t="s">
        <v>6588</v>
      </c>
    </row>
    <row r="7238" spans="1:2" x14ac:dyDescent="0.25">
      <c r="A7238" s="62">
        <v>41105338</v>
      </c>
      <c r="B7238" s="63" t="s">
        <v>18155</v>
      </c>
    </row>
    <row r="7239" spans="1:2" x14ac:dyDescent="0.25">
      <c r="A7239" s="62">
        <v>41105339</v>
      </c>
      <c r="B7239" s="63" t="s">
        <v>1553</v>
      </c>
    </row>
    <row r="7240" spans="1:2" x14ac:dyDescent="0.25">
      <c r="A7240" s="62">
        <v>41105501</v>
      </c>
      <c r="B7240" s="63" t="s">
        <v>15275</v>
      </c>
    </row>
    <row r="7241" spans="1:2" x14ac:dyDescent="0.25">
      <c r="A7241" s="62">
        <v>41105502</v>
      </c>
      <c r="B7241" s="63" t="s">
        <v>5539</v>
      </c>
    </row>
    <row r="7242" spans="1:2" x14ac:dyDescent="0.25">
      <c r="A7242" s="62">
        <v>41105503</v>
      </c>
      <c r="B7242" s="63" t="s">
        <v>10028</v>
      </c>
    </row>
    <row r="7243" spans="1:2" x14ac:dyDescent="0.25">
      <c r="A7243" s="62">
        <v>41105504</v>
      </c>
      <c r="B7243" s="63" t="s">
        <v>8780</v>
      </c>
    </row>
    <row r="7244" spans="1:2" x14ac:dyDescent="0.25">
      <c r="A7244" s="62">
        <v>41105505</v>
      </c>
      <c r="B7244" s="63" t="s">
        <v>16096</v>
      </c>
    </row>
    <row r="7245" spans="1:2" x14ac:dyDescent="0.25">
      <c r="A7245" s="62">
        <v>41105506</v>
      </c>
      <c r="B7245" s="63" t="s">
        <v>11625</v>
      </c>
    </row>
    <row r="7246" spans="1:2" x14ac:dyDescent="0.25">
      <c r="A7246" s="62">
        <v>41105507</v>
      </c>
      <c r="B7246" s="63" t="s">
        <v>1861</v>
      </c>
    </row>
    <row r="7247" spans="1:2" x14ac:dyDescent="0.25">
      <c r="A7247" s="62">
        <v>41105508</v>
      </c>
      <c r="B7247" s="63" t="s">
        <v>10309</v>
      </c>
    </row>
    <row r="7248" spans="1:2" x14ac:dyDescent="0.25">
      <c r="A7248" s="62">
        <v>41105509</v>
      </c>
      <c r="B7248" s="63" t="s">
        <v>7295</v>
      </c>
    </row>
    <row r="7249" spans="1:2" x14ac:dyDescent="0.25">
      <c r="A7249" s="62">
        <v>41105510</v>
      </c>
      <c r="B7249" s="63" t="s">
        <v>1588</v>
      </c>
    </row>
    <row r="7250" spans="1:2" x14ac:dyDescent="0.25">
      <c r="A7250" s="62">
        <v>41105511</v>
      </c>
      <c r="B7250" s="63" t="s">
        <v>1556</v>
      </c>
    </row>
    <row r="7251" spans="1:2" x14ac:dyDescent="0.25">
      <c r="A7251" s="62">
        <v>41105512</v>
      </c>
      <c r="B7251" s="63" t="s">
        <v>17147</v>
      </c>
    </row>
    <row r="7252" spans="1:2" x14ac:dyDescent="0.25">
      <c r="A7252" s="62">
        <v>41105513</v>
      </c>
      <c r="B7252" s="63" t="s">
        <v>11407</v>
      </c>
    </row>
    <row r="7253" spans="1:2" x14ac:dyDescent="0.25">
      <c r="A7253" s="62">
        <v>41105514</v>
      </c>
      <c r="B7253" s="63" t="s">
        <v>5798</v>
      </c>
    </row>
    <row r="7254" spans="1:2" x14ac:dyDescent="0.25">
      <c r="A7254" s="62">
        <v>41105515</v>
      </c>
      <c r="B7254" s="63" t="s">
        <v>7959</v>
      </c>
    </row>
    <row r="7255" spans="1:2" x14ac:dyDescent="0.25">
      <c r="A7255" s="62">
        <v>41105516</v>
      </c>
      <c r="B7255" s="63" t="s">
        <v>9668</v>
      </c>
    </row>
    <row r="7256" spans="1:2" x14ac:dyDescent="0.25">
      <c r="A7256" s="62">
        <v>41105517</v>
      </c>
      <c r="B7256" s="63" t="s">
        <v>2732</v>
      </c>
    </row>
    <row r="7257" spans="1:2" x14ac:dyDescent="0.25">
      <c r="A7257" s="62">
        <v>41105518</v>
      </c>
      <c r="B7257" s="63" t="s">
        <v>6672</v>
      </c>
    </row>
    <row r="7258" spans="1:2" x14ac:dyDescent="0.25">
      <c r="A7258" s="62">
        <v>41105519</v>
      </c>
      <c r="B7258" s="63" t="s">
        <v>1113</v>
      </c>
    </row>
    <row r="7259" spans="1:2" x14ac:dyDescent="0.25">
      <c r="A7259" s="62">
        <v>41105520</v>
      </c>
      <c r="B7259" s="63" t="s">
        <v>4833</v>
      </c>
    </row>
    <row r="7260" spans="1:2" x14ac:dyDescent="0.25">
      <c r="A7260" s="62">
        <v>41105601</v>
      </c>
      <c r="B7260" s="63" t="s">
        <v>16826</v>
      </c>
    </row>
    <row r="7261" spans="1:2" x14ac:dyDescent="0.25">
      <c r="A7261" s="62">
        <v>41105701</v>
      </c>
      <c r="B7261" s="63" t="s">
        <v>17482</v>
      </c>
    </row>
    <row r="7262" spans="1:2" x14ac:dyDescent="0.25">
      <c r="A7262" s="62">
        <v>41105801</v>
      </c>
      <c r="B7262" s="63" t="s">
        <v>5472</v>
      </c>
    </row>
    <row r="7263" spans="1:2" x14ac:dyDescent="0.25">
      <c r="A7263" s="62">
        <v>41105802</v>
      </c>
      <c r="B7263" s="63" t="s">
        <v>4364</v>
      </c>
    </row>
    <row r="7264" spans="1:2" x14ac:dyDescent="0.25">
      <c r="A7264" s="62">
        <v>41105803</v>
      </c>
      <c r="B7264" s="63" t="s">
        <v>11891</v>
      </c>
    </row>
    <row r="7265" spans="1:2" x14ac:dyDescent="0.25">
      <c r="A7265" s="62">
        <v>41105804</v>
      </c>
      <c r="B7265" s="63" t="s">
        <v>8479</v>
      </c>
    </row>
    <row r="7266" spans="1:2" x14ac:dyDescent="0.25">
      <c r="A7266" s="62">
        <v>41105901</v>
      </c>
      <c r="B7266" s="63" t="s">
        <v>439</v>
      </c>
    </row>
    <row r="7267" spans="1:2" x14ac:dyDescent="0.25">
      <c r="A7267" s="62">
        <v>41105902</v>
      </c>
      <c r="B7267" s="63" t="s">
        <v>12580</v>
      </c>
    </row>
    <row r="7268" spans="1:2" x14ac:dyDescent="0.25">
      <c r="A7268" s="62">
        <v>41105903</v>
      </c>
      <c r="B7268" s="63" t="s">
        <v>8007</v>
      </c>
    </row>
    <row r="7269" spans="1:2" x14ac:dyDescent="0.25">
      <c r="A7269" s="62">
        <v>41105904</v>
      </c>
      <c r="B7269" s="63" t="s">
        <v>3635</v>
      </c>
    </row>
    <row r="7270" spans="1:2" x14ac:dyDescent="0.25">
      <c r="A7270" s="62">
        <v>41105905</v>
      </c>
      <c r="B7270" s="63" t="s">
        <v>14841</v>
      </c>
    </row>
    <row r="7271" spans="1:2" x14ac:dyDescent="0.25">
      <c r="A7271" s="62">
        <v>41105906</v>
      </c>
      <c r="B7271" s="63" t="s">
        <v>9457</v>
      </c>
    </row>
    <row r="7272" spans="1:2" x14ac:dyDescent="0.25">
      <c r="A7272" s="62">
        <v>41105907</v>
      </c>
      <c r="B7272" s="63" t="s">
        <v>15360</v>
      </c>
    </row>
    <row r="7273" spans="1:2" x14ac:dyDescent="0.25">
      <c r="A7273" s="62">
        <v>41105908</v>
      </c>
      <c r="B7273" s="63" t="s">
        <v>953</v>
      </c>
    </row>
    <row r="7274" spans="1:2" x14ac:dyDescent="0.25">
      <c r="A7274" s="62">
        <v>41106001</v>
      </c>
      <c r="B7274" s="63" t="s">
        <v>4533</v>
      </c>
    </row>
    <row r="7275" spans="1:2" x14ac:dyDescent="0.25">
      <c r="A7275" s="62">
        <v>41106002</v>
      </c>
      <c r="B7275" s="63" t="s">
        <v>18255</v>
      </c>
    </row>
    <row r="7276" spans="1:2" x14ac:dyDescent="0.25">
      <c r="A7276" s="62">
        <v>41106003</v>
      </c>
      <c r="B7276" s="63" t="s">
        <v>15890</v>
      </c>
    </row>
    <row r="7277" spans="1:2" x14ac:dyDescent="0.25">
      <c r="A7277" s="62">
        <v>41106004</v>
      </c>
      <c r="B7277" s="63" t="s">
        <v>12739</v>
      </c>
    </row>
    <row r="7278" spans="1:2" x14ac:dyDescent="0.25">
      <c r="A7278" s="62">
        <v>41106005</v>
      </c>
      <c r="B7278" s="63" t="s">
        <v>8684</v>
      </c>
    </row>
    <row r="7279" spans="1:2" x14ac:dyDescent="0.25">
      <c r="A7279" s="62">
        <v>41106006</v>
      </c>
      <c r="B7279" s="63" t="s">
        <v>3950</v>
      </c>
    </row>
    <row r="7280" spans="1:2" x14ac:dyDescent="0.25">
      <c r="A7280" s="62">
        <v>41106101</v>
      </c>
      <c r="B7280" s="63" t="s">
        <v>15530</v>
      </c>
    </row>
    <row r="7281" spans="1:2" x14ac:dyDescent="0.25">
      <c r="A7281" s="62">
        <v>41106102</v>
      </c>
      <c r="B7281" s="63" t="s">
        <v>9310</v>
      </c>
    </row>
    <row r="7282" spans="1:2" x14ac:dyDescent="0.25">
      <c r="A7282" s="62">
        <v>41106103</v>
      </c>
      <c r="B7282" s="63" t="s">
        <v>14301</v>
      </c>
    </row>
    <row r="7283" spans="1:2" x14ac:dyDescent="0.25">
      <c r="A7283" s="62">
        <v>41106104</v>
      </c>
      <c r="B7283" s="63" t="s">
        <v>16521</v>
      </c>
    </row>
    <row r="7284" spans="1:2" x14ac:dyDescent="0.25">
      <c r="A7284" s="62">
        <v>41106201</v>
      </c>
      <c r="B7284" s="63" t="s">
        <v>8898</v>
      </c>
    </row>
    <row r="7285" spans="1:2" x14ac:dyDescent="0.25">
      <c r="A7285" s="62">
        <v>41106202</v>
      </c>
      <c r="B7285" s="63" t="s">
        <v>11857</v>
      </c>
    </row>
    <row r="7286" spans="1:2" x14ac:dyDescent="0.25">
      <c r="A7286" s="62">
        <v>41106203</v>
      </c>
      <c r="B7286" s="63" t="s">
        <v>6808</v>
      </c>
    </row>
    <row r="7287" spans="1:2" x14ac:dyDescent="0.25">
      <c r="A7287" s="62">
        <v>41106204</v>
      </c>
      <c r="B7287" s="63" t="s">
        <v>11299</v>
      </c>
    </row>
    <row r="7288" spans="1:2" x14ac:dyDescent="0.25">
      <c r="A7288" s="62">
        <v>41106205</v>
      </c>
      <c r="B7288" s="63" t="s">
        <v>10256</v>
      </c>
    </row>
    <row r="7289" spans="1:2" x14ac:dyDescent="0.25">
      <c r="A7289" s="62">
        <v>41106206</v>
      </c>
      <c r="B7289" s="63" t="s">
        <v>15223</v>
      </c>
    </row>
    <row r="7290" spans="1:2" x14ac:dyDescent="0.25">
      <c r="A7290" s="62">
        <v>41106207</v>
      </c>
      <c r="B7290" s="63" t="s">
        <v>690</v>
      </c>
    </row>
    <row r="7291" spans="1:2" x14ac:dyDescent="0.25">
      <c r="A7291" s="62">
        <v>41106208</v>
      </c>
      <c r="B7291" s="63" t="s">
        <v>16651</v>
      </c>
    </row>
    <row r="7292" spans="1:2" x14ac:dyDescent="0.25">
      <c r="A7292" s="62">
        <v>41106209</v>
      </c>
      <c r="B7292" s="63" t="s">
        <v>3290</v>
      </c>
    </row>
    <row r="7293" spans="1:2" x14ac:dyDescent="0.25">
      <c r="A7293" s="62">
        <v>41106210</v>
      </c>
      <c r="B7293" s="63" t="s">
        <v>18180</v>
      </c>
    </row>
    <row r="7294" spans="1:2" x14ac:dyDescent="0.25">
      <c r="A7294" s="62">
        <v>41106211</v>
      </c>
      <c r="B7294" s="63" t="s">
        <v>4309</v>
      </c>
    </row>
    <row r="7295" spans="1:2" x14ac:dyDescent="0.25">
      <c r="A7295" s="62">
        <v>41106212</v>
      </c>
      <c r="B7295" s="63" t="s">
        <v>4799</v>
      </c>
    </row>
    <row r="7296" spans="1:2" x14ac:dyDescent="0.25">
      <c r="A7296" s="62">
        <v>41106213</v>
      </c>
      <c r="B7296" s="63" t="s">
        <v>16411</v>
      </c>
    </row>
    <row r="7297" spans="1:2" x14ac:dyDescent="0.25">
      <c r="A7297" s="62">
        <v>41106214</v>
      </c>
      <c r="B7297" s="63" t="s">
        <v>4006</v>
      </c>
    </row>
    <row r="7298" spans="1:2" x14ac:dyDescent="0.25">
      <c r="A7298" s="62">
        <v>41106215</v>
      </c>
      <c r="B7298" s="63" t="s">
        <v>4954</v>
      </c>
    </row>
    <row r="7299" spans="1:2" x14ac:dyDescent="0.25">
      <c r="A7299" s="62">
        <v>41106216</v>
      </c>
      <c r="B7299" s="63" t="s">
        <v>2850</v>
      </c>
    </row>
    <row r="7300" spans="1:2" x14ac:dyDescent="0.25">
      <c r="A7300" s="62">
        <v>41106217</v>
      </c>
      <c r="B7300" s="63" t="s">
        <v>11546</v>
      </c>
    </row>
    <row r="7301" spans="1:2" x14ac:dyDescent="0.25">
      <c r="A7301" s="62">
        <v>41106218</v>
      </c>
      <c r="B7301" s="63" t="s">
        <v>2929</v>
      </c>
    </row>
    <row r="7302" spans="1:2" x14ac:dyDescent="0.25">
      <c r="A7302" s="62">
        <v>41106219</v>
      </c>
      <c r="B7302" s="63" t="s">
        <v>14998</v>
      </c>
    </row>
    <row r="7303" spans="1:2" x14ac:dyDescent="0.25">
      <c r="A7303" s="62">
        <v>41106220</v>
      </c>
      <c r="B7303" s="63" t="s">
        <v>16277</v>
      </c>
    </row>
    <row r="7304" spans="1:2" x14ac:dyDescent="0.25">
      <c r="A7304" s="62">
        <v>41106221</v>
      </c>
      <c r="B7304" s="63" t="s">
        <v>12956</v>
      </c>
    </row>
    <row r="7305" spans="1:2" x14ac:dyDescent="0.25">
      <c r="A7305" s="62">
        <v>41106222</v>
      </c>
      <c r="B7305" s="63" t="s">
        <v>4000</v>
      </c>
    </row>
    <row r="7306" spans="1:2" x14ac:dyDescent="0.25">
      <c r="A7306" s="62">
        <v>41106223</v>
      </c>
      <c r="B7306" s="63" t="s">
        <v>7246</v>
      </c>
    </row>
    <row r="7307" spans="1:2" x14ac:dyDescent="0.25">
      <c r="A7307" s="62">
        <v>41106301</v>
      </c>
      <c r="B7307" s="63" t="s">
        <v>12179</v>
      </c>
    </row>
    <row r="7308" spans="1:2" x14ac:dyDescent="0.25">
      <c r="A7308" s="62">
        <v>41106302</v>
      </c>
      <c r="B7308" s="63" t="s">
        <v>15242</v>
      </c>
    </row>
    <row r="7309" spans="1:2" x14ac:dyDescent="0.25">
      <c r="A7309" s="62">
        <v>41106303</v>
      </c>
      <c r="B7309" s="63" t="s">
        <v>6474</v>
      </c>
    </row>
    <row r="7310" spans="1:2" x14ac:dyDescent="0.25">
      <c r="A7310" s="62">
        <v>41106304</v>
      </c>
      <c r="B7310" s="63" t="s">
        <v>9295</v>
      </c>
    </row>
    <row r="7311" spans="1:2" x14ac:dyDescent="0.25">
      <c r="A7311" s="62">
        <v>41106305</v>
      </c>
      <c r="B7311" s="63" t="s">
        <v>7747</v>
      </c>
    </row>
    <row r="7312" spans="1:2" x14ac:dyDescent="0.25">
      <c r="A7312" s="62">
        <v>41106306</v>
      </c>
      <c r="B7312" s="63" t="s">
        <v>18471</v>
      </c>
    </row>
    <row r="7313" spans="1:2" x14ac:dyDescent="0.25">
      <c r="A7313" s="62">
        <v>41106307</v>
      </c>
      <c r="B7313" s="63" t="s">
        <v>12909</v>
      </c>
    </row>
    <row r="7314" spans="1:2" x14ac:dyDescent="0.25">
      <c r="A7314" s="62">
        <v>41106308</v>
      </c>
      <c r="B7314" s="63" t="s">
        <v>10971</v>
      </c>
    </row>
    <row r="7315" spans="1:2" x14ac:dyDescent="0.25">
      <c r="A7315" s="62">
        <v>41106309</v>
      </c>
      <c r="B7315" s="63" t="s">
        <v>2279</v>
      </c>
    </row>
    <row r="7316" spans="1:2" x14ac:dyDescent="0.25">
      <c r="A7316" s="62">
        <v>41106310</v>
      </c>
      <c r="B7316" s="63" t="s">
        <v>2595</v>
      </c>
    </row>
    <row r="7317" spans="1:2" x14ac:dyDescent="0.25">
      <c r="A7317" s="62">
        <v>41106311</v>
      </c>
      <c r="B7317" s="63" t="s">
        <v>14072</v>
      </c>
    </row>
    <row r="7318" spans="1:2" x14ac:dyDescent="0.25">
      <c r="A7318" s="62">
        <v>41106312</v>
      </c>
      <c r="B7318" s="63" t="s">
        <v>4069</v>
      </c>
    </row>
    <row r="7319" spans="1:2" x14ac:dyDescent="0.25">
      <c r="A7319" s="62">
        <v>41106313</v>
      </c>
      <c r="B7319" s="63" t="s">
        <v>12907</v>
      </c>
    </row>
    <row r="7320" spans="1:2" x14ac:dyDescent="0.25">
      <c r="A7320" s="62">
        <v>41106314</v>
      </c>
      <c r="B7320" s="63" t="s">
        <v>16649</v>
      </c>
    </row>
    <row r="7321" spans="1:2" x14ac:dyDescent="0.25">
      <c r="A7321" s="62">
        <v>41106401</v>
      </c>
      <c r="B7321" s="63" t="s">
        <v>2944</v>
      </c>
    </row>
    <row r="7322" spans="1:2" x14ac:dyDescent="0.25">
      <c r="A7322" s="62">
        <v>41106402</v>
      </c>
      <c r="B7322" s="63" t="s">
        <v>5657</v>
      </c>
    </row>
    <row r="7323" spans="1:2" x14ac:dyDescent="0.25">
      <c r="A7323" s="62">
        <v>41106403</v>
      </c>
      <c r="B7323" s="63" t="s">
        <v>1981</v>
      </c>
    </row>
    <row r="7324" spans="1:2" x14ac:dyDescent="0.25">
      <c r="A7324" s="62">
        <v>41106501</v>
      </c>
      <c r="B7324" s="63" t="s">
        <v>9506</v>
      </c>
    </row>
    <row r="7325" spans="1:2" x14ac:dyDescent="0.25">
      <c r="A7325" s="62">
        <v>41106502</v>
      </c>
      <c r="B7325" s="63" t="s">
        <v>3576</v>
      </c>
    </row>
    <row r="7326" spans="1:2" x14ac:dyDescent="0.25">
      <c r="A7326" s="62">
        <v>41106503</v>
      </c>
      <c r="B7326" s="63" t="s">
        <v>3816</v>
      </c>
    </row>
    <row r="7327" spans="1:2" x14ac:dyDescent="0.25">
      <c r="A7327" s="62">
        <v>41106504</v>
      </c>
      <c r="B7327" s="63" t="s">
        <v>846</v>
      </c>
    </row>
    <row r="7328" spans="1:2" x14ac:dyDescent="0.25">
      <c r="A7328" s="62">
        <v>41106505</v>
      </c>
      <c r="B7328" s="63" t="s">
        <v>14889</v>
      </c>
    </row>
    <row r="7329" spans="1:2" x14ac:dyDescent="0.25">
      <c r="A7329" s="62">
        <v>41106506</v>
      </c>
      <c r="B7329" s="63" t="s">
        <v>9193</v>
      </c>
    </row>
    <row r="7330" spans="1:2" x14ac:dyDescent="0.25">
      <c r="A7330" s="62">
        <v>41106507</v>
      </c>
      <c r="B7330" s="63" t="s">
        <v>16854</v>
      </c>
    </row>
    <row r="7331" spans="1:2" x14ac:dyDescent="0.25">
      <c r="A7331" s="62">
        <v>41106508</v>
      </c>
      <c r="B7331" s="63" t="s">
        <v>7971</v>
      </c>
    </row>
    <row r="7332" spans="1:2" x14ac:dyDescent="0.25">
      <c r="A7332" s="62">
        <v>41106509</v>
      </c>
      <c r="B7332" s="63" t="s">
        <v>5393</v>
      </c>
    </row>
    <row r="7333" spans="1:2" x14ac:dyDescent="0.25">
      <c r="A7333" s="62">
        <v>41106510</v>
      </c>
      <c r="B7333" s="63" t="s">
        <v>7647</v>
      </c>
    </row>
    <row r="7334" spans="1:2" x14ac:dyDescent="0.25">
      <c r="A7334" s="62">
        <v>41106511</v>
      </c>
      <c r="B7334" s="63" t="s">
        <v>12176</v>
      </c>
    </row>
    <row r="7335" spans="1:2" x14ac:dyDescent="0.25">
      <c r="A7335" s="62">
        <v>41106512</v>
      </c>
      <c r="B7335" s="63" t="s">
        <v>6937</v>
      </c>
    </row>
    <row r="7336" spans="1:2" x14ac:dyDescent="0.25">
      <c r="A7336" s="62">
        <v>41106513</v>
      </c>
      <c r="B7336" s="63" t="s">
        <v>9205</v>
      </c>
    </row>
    <row r="7337" spans="1:2" x14ac:dyDescent="0.25">
      <c r="A7337" s="62">
        <v>41106514</v>
      </c>
      <c r="B7337" s="63" t="s">
        <v>8328</v>
      </c>
    </row>
    <row r="7338" spans="1:2" x14ac:dyDescent="0.25">
      <c r="A7338" s="62">
        <v>41106515</v>
      </c>
      <c r="B7338" s="63" t="s">
        <v>18555</v>
      </c>
    </row>
    <row r="7339" spans="1:2" x14ac:dyDescent="0.25">
      <c r="A7339" s="62">
        <v>41106601</v>
      </c>
      <c r="B7339" s="63" t="s">
        <v>9010</v>
      </c>
    </row>
    <row r="7340" spans="1:2" x14ac:dyDescent="0.25">
      <c r="A7340" s="62">
        <v>41106602</v>
      </c>
      <c r="B7340" s="63" t="s">
        <v>8702</v>
      </c>
    </row>
    <row r="7341" spans="1:2" x14ac:dyDescent="0.25">
      <c r="A7341" s="62">
        <v>41106603</v>
      </c>
      <c r="B7341" s="63" t="s">
        <v>11025</v>
      </c>
    </row>
    <row r="7342" spans="1:2" x14ac:dyDescent="0.25">
      <c r="A7342" s="62">
        <v>41106604</v>
      </c>
      <c r="B7342" s="63" t="s">
        <v>12158</v>
      </c>
    </row>
    <row r="7343" spans="1:2" x14ac:dyDescent="0.25">
      <c r="A7343" s="62">
        <v>41106605</v>
      </c>
      <c r="B7343" s="63" t="s">
        <v>12488</v>
      </c>
    </row>
    <row r="7344" spans="1:2" x14ac:dyDescent="0.25">
      <c r="A7344" s="62">
        <v>41106606</v>
      </c>
      <c r="B7344" s="63" t="s">
        <v>13059</v>
      </c>
    </row>
    <row r="7345" spans="1:2" x14ac:dyDescent="0.25">
      <c r="A7345" s="62">
        <v>41106607</v>
      </c>
      <c r="B7345" s="63" t="s">
        <v>15655</v>
      </c>
    </row>
    <row r="7346" spans="1:2" x14ac:dyDescent="0.25">
      <c r="A7346" s="62">
        <v>41106608</v>
      </c>
      <c r="B7346" s="63" t="s">
        <v>16992</v>
      </c>
    </row>
    <row r="7347" spans="1:2" x14ac:dyDescent="0.25">
      <c r="A7347" s="62">
        <v>41106609</v>
      </c>
      <c r="B7347" s="63" t="s">
        <v>17793</v>
      </c>
    </row>
    <row r="7348" spans="1:2" x14ac:dyDescent="0.25">
      <c r="A7348" s="62">
        <v>41106610</v>
      </c>
      <c r="B7348" s="63" t="s">
        <v>2440</v>
      </c>
    </row>
    <row r="7349" spans="1:2" x14ac:dyDescent="0.25">
      <c r="A7349" s="62">
        <v>41106611</v>
      </c>
      <c r="B7349" s="63" t="s">
        <v>17395</v>
      </c>
    </row>
    <row r="7350" spans="1:2" x14ac:dyDescent="0.25">
      <c r="A7350" s="62">
        <v>41106612</v>
      </c>
      <c r="B7350" s="63" t="s">
        <v>16696</v>
      </c>
    </row>
    <row r="7351" spans="1:2" x14ac:dyDescent="0.25">
      <c r="A7351" s="62">
        <v>41106613</v>
      </c>
      <c r="B7351" s="63" t="s">
        <v>5337</v>
      </c>
    </row>
    <row r="7352" spans="1:2" x14ac:dyDescent="0.25">
      <c r="A7352" s="62">
        <v>41106614</v>
      </c>
      <c r="B7352" s="63" t="s">
        <v>9328</v>
      </c>
    </row>
    <row r="7353" spans="1:2" x14ac:dyDescent="0.25">
      <c r="A7353" s="62">
        <v>41106615</v>
      </c>
      <c r="B7353" s="63" t="s">
        <v>7148</v>
      </c>
    </row>
    <row r="7354" spans="1:2" x14ac:dyDescent="0.25">
      <c r="A7354" s="62">
        <v>41106616</v>
      </c>
      <c r="B7354" s="63" t="s">
        <v>6884</v>
      </c>
    </row>
    <row r="7355" spans="1:2" x14ac:dyDescent="0.25">
      <c r="A7355" s="62">
        <v>41106617</v>
      </c>
      <c r="B7355" s="63" t="s">
        <v>618</v>
      </c>
    </row>
    <row r="7356" spans="1:2" x14ac:dyDescent="0.25">
      <c r="A7356" s="62">
        <v>41106618</v>
      </c>
      <c r="B7356" s="63" t="s">
        <v>12795</v>
      </c>
    </row>
    <row r="7357" spans="1:2" x14ac:dyDescent="0.25">
      <c r="A7357" s="62">
        <v>41106619</v>
      </c>
      <c r="B7357" s="63" t="s">
        <v>12789</v>
      </c>
    </row>
    <row r="7358" spans="1:2" x14ac:dyDescent="0.25">
      <c r="A7358" s="62">
        <v>41106620</v>
      </c>
      <c r="B7358" s="63" t="s">
        <v>16545</v>
      </c>
    </row>
    <row r="7359" spans="1:2" x14ac:dyDescent="0.25">
      <c r="A7359" s="62">
        <v>41106621</v>
      </c>
      <c r="B7359" s="63" t="s">
        <v>5042</v>
      </c>
    </row>
    <row r="7360" spans="1:2" x14ac:dyDescent="0.25">
      <c r="A7360" s="62">
        <v>41106622</v>
      </c>
      <c r="B7360" s="63" t="s">
        <v>12120</v>
      </c>
    </row>
    <row r="7361" spans="1:2" x14ac:dyDescent="0.25">
      <c r="A7361" s="62">
        <v>41111501</v>
      </c>
      <c r="B7361" s="63" t="s">
        <v>1097</v>
      </c>
    </row>
    <row r="7362" spans="1:2" x14ac:dyDescent="0.25">
      <c r="A7362" s="62">
        <v>41111502</v>
      </c>
      <c r="B7362" s="63" t="s">
        <v>13243</v>
      </c>
    </row>
    <row r="7363" spans="1:2" x14ac:dyDescent="0.25">
      <c r="A7363" s="62">
        <v>41111503</v>
      </c>
      <c r="B7363" s="63" t="s">
        <v>11738</v>
      </c>
    </row>
    <row r="7364" spans="1:2" x14ac:dyDescent="0.25">
      <c r="A7364" s="62">
        <v>41111504</v>
      </c>
      <c r="B7364" s="63" t="s">
        <v>171</v>
      </c>
    </row>
    <row r="7365" spans="1:2" x14ac:dyDescent="0.25">
      <c r="A7365" s="62">
        <v>41111505</v>
      </c>
      <c r="B7365" s="63" t="s">
        <v>7570</v>
      </c>
    </row>
    <row r="7366" spans="1:2" x14ac:dyDescent="0.25">
      <c r="A7366" s="62">
        <v>41111506</v>
      </c>
      <c r="B7366" s="63" t="s">
        <v>16622</v>
      </c>
    </row>
    <row r="7367" spans="1:2" x14ac:dyDescent="0.25">
      <c r="A7367" s="62">
        <v>41111507</v>
      </c>
      <c r="B7367" s="63" t="s">
        <v>37</v>
      </c>
    </row>
    <row r="7368" spans="1:2" x14ac:dyDescent="0.25">
      <c r="A7368" s="62">
        <v>41111508</v>
      </c>
      <c r="B7368" s="63" t="s">
        <v>15540</v>
      </c>
    </row>
    <row r="7369" spans="1:2" x14ac:dyDescent="0.25">
      <c r="A7369" s="62">
        <v>41111509</v>
      </c>
      <c r="B7369" s="63" t="s">
        <v>2618</v>
      </c>
    </row>
    <row r="7370" spans="1:2" x14ac:dyDescent="0.25">
      <c r="A7370" s="62">
        <v>41111510</v>
      </c>
      <c r="B7370" s="63" t="s">
        <v>8432</v>
      </c>
    </row>
    <row r="7371" spans="1:2" x14ac:dyDescent="0.25">
      <c r="A7371" s="62">
        <v>41111511</v>
      </c>
      <c r="B7371" s="63" t="s">
        <v>5054</v>
      </c>
    </row>
    <row r="7372" spans="1:2" x14ac:dyDescent="0.25">
      <c r="A7372" s="62">
        <v>41111512</v>
      </c>
      <c r="B7372" s="63" t="s">
        <v>17608</v>
      </c>
    </row>
    <row r="7373" spans="1:2" x14ac:dyDescent="0.25">
      <c r="A7373" s="62">
        <v>41111513</v>
      </c>
      <c r="B7373" s="63" t="s">
        <v>15384</v>
      </c>
    </row>
    <row r="7374" spans="1:2" x14ac:dyDescent="0.25">
      <c r="A7374" s="62">
        <v>41111515</v>
      </c>
      <c r="B7374" s="63" t="s">
        <v>7352</v>
      </c>
    </row>
    <row r="7375" spans="1:2" x14ac:dyDescent="0.25">
      <c r="A7375" s="62">
        <v>41111516</v>
      </c>
      <c r="B7375" s="63" t="s">
        <v>17744</v>
      </c>
    </row>
    <row r="7376" spans="1:2" x14ac:dyDescent="0.25">
      <c r="A7376" s="62">
        <v>41111517</v>
      </c>
      <c r="B7376" s="63" t="s">
        <v>2998</v>
      </c>
    </row>
    <row r="7377" spans="1:2" x14ac:dyDescent="0.25">
      <c r="A7377" s="62">
        <v>41111601</v>
      </c>
      <c r="B7377" s="63" t="s">
        <v>18250</v>
      </c>
    </row>
    <row r="7378" spans="1:2" x14ac:dyDescent="0.25">
      <c r="A7378" s="62">
        <v>41111602</v>
      </c>
      <c r="B7378" s="63" t="s">
        <v>7593</v>
      </c>
    </row>
    <row r="7379" spans="1:2" x14ac:dyDescent="0.25">
      <c r="A7379" s="62">
        <v>41111603</v>
      </c>
      <c r="B7379" s="63" t="s">
        <v>8577</v>
      </c>
    </row>
    <row r="7380" spans="1:2" x14ac:dyDescent="0.25">
      <c r="A7380" s="62">
        <v>41111604</v>
      </c>
      <c r="B7380" s="63" t="s">
        <v>16213</v>
      </c>
    </row>
    <row r="7381" spans="1:2" x14ac:dyDescent="0.25">
      <c r="A7381" s="62">
        <v>41111605</v>
      </c>
      <c r="B7381" s="63" t="s">
        <v>8715</v>
      </c>
    </row>
    <row r="7382" spans="1:2" x14ac:dyDescent="0.25">
      <c r="A7382" s="62">
        <v>41111606</v>
      </c>
      <c r="B7382" s="63" t="s">
        <v>2157</v>
      </c>
    </row>
    <row r="7383" spans="1:2" x14ac:dyDescent="0.25">
      <c r="A7383" s="62">
        <v>41111607</v>
      </c>
      <c r="B7383" s="63" t="s">
        <v>13619</v>
      </c>
    </row>
    <row r="7384" spans="1:2" x14ac:dyDescent="0.25">
      <c r="A7384" s="62">
        <v>41111613</v>
      </c>
      <c r="B7384" s="63" t="s">
        <v>13572</v>
      </c>
    </row>
    <row r="7385" spans="1:2" x14ac:dyDescent="0.25">
      <c r="A7385" s="62">
        <v>41111614</v>
      </c>
      <c r="B7385" s="63" t="s">
        <v>4355</v>
      </c>
    </row>
    <row r="7386" spans="1:2" x14ac:dyDescent="0.25">
      <c r="A7386" s="62">
        <v>41111615</v>
      </c>
      <c r="B7386" s="63" t="s">
        <v>2147</v>
      </c>
    </row>
    <row r="7387" spans="1:2" x14ac:dyDescent="0.25">
      <c r="A7387" s="62">
        <v>41111616</v>
      </c>
      <c r="B7387" s="63" t="s">
        <v>681</v>
      </c>
    </row>
    <row r="7388" spans="1:2" x14ac:dyDescent="0.25">
      <c r="A7388" s="62">
        <v>41111617</v>
      </c>
      <c r="B7388" s="63" t="s">
        <v>8046</v>
      </c>
    </row>
    <row r="7389" spans="1:2" x14ac:dyDescent="0.25">
      <c r="A7389" s="62">
        <v>41111618</v>
      </c>
      <c r="B7389" s="63" t="s">
        <v>12071</v>
      </c>
    </row>
    <row r="7390" spans="1:2" x14ac:dyDescent="0.25">
      <c r="A7390" s="62">
        <v>41111619</v>
      </c>
      <c r="B7390" s="63" t="s">
        <v>13621</v>
      </c>
    </row>
    <row r="7391" spans="1:2" x14ac:dyDescent="0.25">
      <c r="A7391" s="62">
        <v>41111620</v>
      </c>
      <c r="B7391" s="63" t="s">
        <v>10870</v>
      </c>
    </row>
    <row r="7392" spans="1:2" x14ac:dyDescent="0.25">
      <c r="A7392" s="62">
        <v>41111621</v>
      </c>
      <c r="B7392" s="63" t="s">
        <v>18254</v>
      </c>
    </row>
    <row r="7393" spans="1:2" x14ac:dyDescent="0.25">
      <c r="A7393" s="62">
        <v>41111622</v>
      </c>
      <c r="B7393" s="63" t="s">
        <v>3324</v>
      </c>
    </row>
    <row r="7394" spans="1:2" x14ac:dyDescent="0.25">
      <c r="A7394" s="62">
        <v>41111623</v>
      </c>
      <c r="B7394" s="63" t="s">
        <v>16371</v>
      </c>
    </row>
    <row r="7395" spans="1:2" x14ac:dyDescent="0.25">
      <c r="A7395" s="62">
        <v>41111701</v>
      </c>
      <c r="B7395" s="63" t="s">
        <v>13336</v>
      </c>
    </row>
    <row r="7396" spans="1:2" x14ac:dyDescent="0.25">
      <c r="A7396" s="62">
        <v>41111702</v>
      </c>
      <c r="B7396" s="63" t="s">
        <v>8561</v>
      </c>
    </row>
    <row r="7397" spans="1:2" x14ac:dyDescent="0.25">
      <c r="A7397" s="62">
        <v>41111703</v>
      </c>
      <c r="B7397" s="63" t="s">
        <v>10500</v>
      </c>
    </row>
    <row r="7398" spans="1:2" x14ac:dyDescent="0.25">
      <c r="A7398" s="62">
        <v>41111704</v>
      </c>
      <c r="B7398" s="63" t="s">
        <v>2150</v>
      </c>
    </row>
    <row r="7399" spans="1:2" x14ac:dyDescent="0.25">
      <c r="A7399" s="62">
        <v>41111705</v>
      </c>
      <c r="B7399" s="63" t="s">
        <v>15286</v>
      </c>
    </row>
    <row r="7400" spans="1:2" x14ac:dyDescent="0.25">
      <c r="A7400" s="62">
        <v>41111706</v>
      </c>
      <c r="B7400" s="63" t="s">
        <v>1671</v>
      </c>
    </row>
    <row r="7401" spans="1:2" x14ac:dyDescent="0.25">
      <c r="A7401" s="62">
        <v>41111707</v>
      </c>
      <c r="B7401" s="63" t="s">
        <v>5740</v>
      </c>
    </row>
    <row r="7402" spans="1:2" x14ac:dyDescent="0.25">
      <c r="A7402" s="62">
        <v>41111708</v>
      </c>
      <c r="B7402" s="63" t="s">
        <v>6484</v>
      </c>
    </row>
    <row r="7403" spans="1:2" x14ac:dyDescent="0.25">
      <c r="A7403" s="62">
        <v>41111709</v>
      </c>
      <c r="B7403" s="63" t="s">
        <v>208</v>
      </c>
    </row>
    <row r="7404" spans="1:2" x14ac:dyDescent="0.25">
      <c r="A7404" s="62">
        <v>41111710</v>
      </c>
      <c r="B7404" s="63" t="s">
        <v>10919</v>
      </c>
    </row>
    <row r="7405" spans="1:2" x14ac:dyDescent="0.25">
      <c r="A7405" s="62">
        <v>41111711</v>
      </c>
      <c r="B7405" s="63" t="s">
        <v>6946</v>
      </c>
    </row>
    <row r="7406" spans="1:2" x14ac:dyDescent="0.25">
      <c r="A7406" s="62">
        <v>41111712</v>
      </c>
      <c r="B7406" s="63" t="s">
        <v>14022</v>
      </c>
    </row>
    <row r="7407" spans="1:2" x14ac:dyDescent="0.25">
      <c r="A7407" s="62">
        <v>41111713</v>
      </c>
      <c r="B7407" s="63" t="s">
        <v>6841</v>
      </c>
    </row>
    <row r="7408" spans="1:2" x14ac:dyDescent="0.25">
      <c r="A7408" s="62">
        <v>41111714</v>
      </c>
      <c r="B7408" s="63" t="s">
        <v>4621</v>
      </c>
    </row>
    <row r="7409" spans="1:2" x14ac:dyDescent="0.25">
      <c r="A7409" s="62">
        <v>41111715</v>
      </c>
      <c r="B7409" s="63" t="s">
        <v>17121</v>
      </c>
    </row>
    <row r="7410" spans="1:2" x14ac:dyDescent="0.25">
      <c r="A7410" s="62">
        <v>41111716</v>
      </c>
      <c r="B7410" s="63" t="s">
        <v>2735</v>
      </c>
    </row>
    <row r="7411" spans="1:2" x14ac:dyDescent="0.25">
      <c r="A7411" s="62">
        <v>41111717</v>
      </c>
      <c r="B7411" s="63" t="s">
        <v>16639</v>
      </c>
    </row>
    <row r="7412" spans="1:2" x14ac:dyDescent="0.25">
      <c r="A7412" s="62">
        <v>41111718</v>
      </c>
      <c r="B7412" s="63" t="s">
        <v>7875</v>
      </c>
    </row>
    <row r="7413" spans="1:2" x14ac:dyDescent="0.25">
      <c r="A7413" s="62">
        <v>41111719</v>
      </c>
      <c r="B7413" s="63" t="s">
        <v>17054</v>
      </c>
    </row>
    <row r="7414" spans="1:2" x14ac:dyDescent="0.25">
      <c r="A7414" s="62">
        <v>41111720</v>
      </c>
      <c r="B7414" s="63" t="s">
        <v>6698</v>
      </c>
    </row>
    <row r="7415" spans="1:2" x14ac:dyDescent="0.25">
      <c r="A7415" s="62">
        <v>41111721</v>
      </c>
      <c r="B7415" s="63" t="s">
        <v>15708</v>
      </c>
    </row>
    <row r="7416" spans="1:2" x14ac:dyDescent="0.25">
      <c r="A7416" s="62">
        <v>41111722</v>
      </c>
      <c r="B7416" s="63" t="s">
        <v>6000</v>
      </c>
    </row>
    <row r="7417" spans="1:2" x14ac:dyDescent="0.25">
      <c r="A7417" s="62">
        <v>41111723</v>
      </c>
      <c r="B7417" s="63" t="s">
        <v>10446</v>
      </c>
    </row>
    <row r="7418" spans="1:2" x14ac:dyDescent="0.25">
      <c r="A7418" s="62">
        <v>41111724</v>
      </c>
      <c r="B7418" s="63" t="s">
        <v>13498</v>
      </c>
    </row>
    <row r="7419" spans="1:2" x14ac:dyDescent="0.25">
      <c r="A7419" s="62">
        <v>41111725</v>
      </c>
      <c r="B7419" s="63" t="s">
        <v>18080</v>
      </c>
    </row>
    <row r="7420" spans="1:2" x14ac:dyDescent="0.25">
      <c r="A7420" s="62">
        <v>41111726</v>
      </c>
      <c r="B7420" s="63" t="s">
        <v>12745</v>
      </c>
    </row>
    <row r="7421" spans="1:2" x14ac:dyDescent="0.25">
      <c r="A7421" s="62">
        <v>41111727</v>
      </c>
      <c r="B7421" s="63" t="s">
        <v>4775</v>
      </c>
    </row>
    <row r="7422" spans="1:2" x14ac:dyDescent="0.25">
      <c r="A7422" s="62">
        <v>41111728</v>
      </c>
      <c r="B7422" s="63" t="s">
        <v>5139</v>
      </c>
    </row>
    <row r="7423" spans="1:2" x14ac:dyDescent="0.25">
      <c r="A7423" s="62">
        <v>41111729</v>
      </c>
      <c r="B7423" s="63" t="s">
        <v>17967</v>
      </c>
    </row>
    <row r="7424" spans="1:2" x14ac:dyDescent="0.25">
      <c r="A7424" s="62">
        <v>41111730</v>
      </c>
      <c r="B7424" s="63" t="s">
        <v>3302</v>
      </c>
    </row>
    <row r="7425" spans="1:2" x14ac:dyDescent="0.25">
      <c r="A7425" s="62">
        <v>41111731</v>
      </c>
      <c r="B7425" s="63" t="s">
        <v>13355</v>
      </c>
    </row>
    <row r="7426" spans="1:2" x14ac:dyDescent="0.25">
      <c r="A7426" s="62">
        <v>41111733</v>
      </c>
      <c r="B7426" s="63" t="s">
        <v>13168</v>
      </c>
    </row>
    <row r="7427" spans="1:2" x14ac:dyDescent="0.25">
      <c r="A7427" s="62">
        <v>41111734</v>
      </c>
      <c r="B7427" s="63" t="s">
        <v>6086</v>
      </c>
    </row>
    <row r="7428" spans="1:2" x14ac:dyDescent="0.25">
      <c r="A7428" s="62">
        <v>41111735</v>
      </c>
      <c r="B7428" s="63" t="s">
        <v>17408</v>
      </c>
    </row>
    <row r="7429" spans="1:2" x14ac:dyDescent="0.25">
      <c r="A7429" s="62">
        <v>41111736</v>
      </c>
      <c r="B7429" s="63" t="s">
        <v>643</v>
      </c>
    </row>
    <row r="7430" spans="1:2" x14ac:dyDescent="0.25">
      <c r="A7430" s="62">
        <v>41111737</v>
      </c>
      <c r="B7430" s="63" t="s">
        <v>9565</v>
      </c>
    </row>
    <row r="7431" spans="1:2" x14ac:dyDescent="0.25">
      <c r="A7431" s="62">
        <v>41111738</v>
      </c>
      <c r="B7431" s="63" t="s">
        <v>7702</v>
      </c>
    </row>
    <row r="7432" spans="1:2" x14ac:dyDescent="0.25">
      <c r="A7432" s="62">
        <v>41111739</v>
      </c>
      <c r="B7432" s="63" t="s">
        <v>5254</v>
      </c>
    </row>
    <row r="7433" spans="1:2" x14ac:dyDescent="0.25">
      <c r="A7433" s="62">
        <v>41111801</v>
      </c>
      <c r="B7433" s="63" t="s">
        <v>6942</v>
      </c>
    </row>
    <row r="7434" spans="1:2" x14ac:dyDescent="0.25">
      <c r="A7434" s="62">
        <v>41111802</v>
      </c>
      <c r="B7434" s="63" t="s">
        <v>44</v>
      </c>
    </row>
    <row r="7435" spans="1:2" x14ac:dyDescent="0.25">
      <c r="A7435" s="62">
        <v>41111803</v>
      </c>
      <c r="B7435" s="63" t="s">
        <v>3578</v>
      </c>
    </row>
    <row r="7436" spans="1:2" x14ac:dyDescent="0.25">
      <c r="A7436" s="62">
        <v>41111804</v>
      </c>
      <c r="B7436" s="63" t="s">
        <v>16050</v>
      </c>
    </row>
    <row r="7437" spans="1:2" x14ac:dyDescent="0.25">
      <c r="A7437" s="62">
        <v>41111805</v>
      </c>
      <c r="B7437" s="63" t="s">
        <v>6649</v>
      </c>
    </row>
    <row r="7438" spans="1:2" x14ac:dyDescent="0.25">
      <c r="A7438" s="62">
        <v>41111806</v>
      </c>
      <c r="B7438" s="63" t="s">
        <v>1748</v>
      </c>
    </row>
    <row r="7439" spans="1:2" x14ac:dyDescent="0.25">
      <c r="A7439" s="62">
        <v>41111807</v>
      </c>
      <c r="B7439" s="63" t="s">
        <v>1543</v>
      </c>
    </row>
    <row r="7440" spans="1:2" x14ac:dyDescent="0.25">
      <c r="A7440" s="62">
        <v>41111808</v>
      </c>
      <c r="B7440" s="63" t="s">
        <v>10154</v>
      </c>
    </row>
    <row r="7441" spans="1:2" x14ac:dyDescent="0.25">
      <c r="A7441" s="62">
        <v>41111809</v>
      </c>
      <c r="B7441" s="63" t="s">
        <v>14405</v>
      </c>
    </row>
    <row r="7442" spans="1:2" x14ac:dyDescent="0.25">
      <c r="A7442" s="62">
        <v>41111901</v>
      </c>
      <c r="B7442" s="63" t="s">
        <v>4641</v>
      </c>
    </row>
    <row r="7443" spans="1:2" x14ac:dyDescent="0.25">
      <c r="A7443" s="62">
        <v>41111902</v>
      </c>
      <c r="B7443" s="63" t="s">
        <v>7554</v>
      </c>
    </row>
    <row r="7444" spans="1:2" x14ac:dyDescent="0.25">
      <c r="A7444" s="62">
        <v>41111903</v>
      </c>
      <c r="B7444" s="63" t="s">
        <v>4352</v>
      </c>
    </row>
    <row r="7445" spans="1:2" x14ac:dyDescent="0.25">
      <c r="A7445" s="62">
        <v>41111904</v>
      </c>
      <c r="B7445" s="63" t="s">
        <v>14242</v>
      </c>
    </row>
    <row r="7446" spans="1:2" x14ac:dyDescent="0.25">
      <c r="A7446" s="62">
        <v>41111905</v>
      </c>
      <c r="B7446" s="63" t="s">
        <v>511</v>
      </c>
    </row>
    <row r="7447" spans="1:2" x14ac:dyDescent="0.25">
      <c r="A7447" s="62">
        <v>41111906</v>
      </c>
      <c r="B7447" s="63" t="s">
        <v>15011</v>
      </c>
    </row>
    <row r="7448" spans="1:2" x14ac:dyDescent="0.25">
      <c r="A7448" s="62">
        <v>41111907</v>
      </c>
      <c r="B7448" s="63" t="s">
        <v>6356</v>
      </c>
    </row>
    <row r="7449" spans="1:2" x14ac:dyDescent="0.25">
      <c r="A7449" s="62">
        <v>41111908</v>
      </c>
      <c r="B7449" s="63" t="s">
        <v>2227</v>
      </c>
    </row>
    <row r="7450" spans="1:2" x14ac:dyDescent="0.25">
      <c r="A7450" s="62">
        <v>41111909</v>
      </c>
      <c r="B7450" s="63" t="s">
        <v>14288</v>
      </c>
    </row>
    <row r="7451" spans="1:2" x14ac:dyDescent="0.25">
      <c r="A7451" s="62">
        <v>41111910</v>
      </c>
      <c r="B7451" s="63" t="s">
        <v>8205</v>
      </c>
    </row>
    <row r="7452" spans="1:2" x14ac:dyDescent="0.25">
      <c r="A7452" s="62">
        <v>41111911</v>
      </c>
      <c r="B7452" s="63" t="s">
        <v>14571</v>
      </c>
    </row>
    <row r="7453" spans="1:2" x14ac:dyDescent="0.25">
      <c r="A7453" s="62">
        <v>41111912</v>
      </c>
      <c r="B7453" s="63" t="s">
        <v>2719</v>
      </c>
    </row>
    <row r="7454" spans="1:2" x14ac:dyDescent="0.25">
      <c r="A7454" s="62">
        <v>41111913</v>
      </c>
      <c r="B7454" s="63" t="s">
        <v>5754</v>
      </c>
    </row>
    <row r="7455" spans="1:2" x14ac:dyDescent="0.25">
      <c r="A7455" s="62">
        <v>41111914</v>
      </c>
      <c r="B7455" s="63" t="s">
        <v>15364</v>
      </c>
    </row>
    <row r="7456" spans="1:2" x14ac:dyDescent="0.25">
      <c r="A7456" s="62">
        <v>41111915</v>
      </c>
      <c r="B7456" s="63" t="s">
        <v>16083</v>
      </c>
    </row>
    <row r="7457" spans="1:2" x14ac:dyDescent="0.25">
      <c r="A7457" s="62">
        <v>41111916</v>
      </c>
      <c r="B7457" s="63" t="s">
        <v>13031</v>
      </c>
    </row>
    <row r="7458" spans="1:2" x14ac:dyDescent="0.25">
      <c r="A7458" s="62">
        <v>41111917</v>
      </c>
      <c r="B7458" s="63" t="s">
        <v>7970</v>
      </c>
    </row>
    <row r="7459" spans="1:2" x14ac:dyDescent="0.25">
      <c r="A7459" s="62">
        <v>41111918</v>
      </c>
      <c r="B7459" s="63" t="s">
        <v>16417</v>
      </c>
    </row>
    <row r="7460" spans="1:2" x14ac:dyDescent="0.25">
      <c r="A7460" s="62">
        <v>41111919</v>
      </c>
      <c r="B7460" s="63" t="s">
        <v>7090</v>
      </c>
    </row>
    <row r="7461" spans="1:2" x14ac:dyDescent="0.25">
      <c r="A7461" s="62">
        <v>41111920</v>
      </c>
      <c r="B7461" s="63" t="s">
        <v>14888</v>
      </c>
    </row>
    <row r="7462" spans="1:2" x14ac:dyDescent="0.25">
      <c r="A7462" s="62">
        <v>41111921</v>
      </c>
      <c r="B7462" s="63" t="s">
        <v>5945</v>
      </c>
    </row>
    <row r="7463" spans="1:2" x14ac:dyDescent="0.25">
      <c r="A7463" s="62">
        <v>41111922</v>
      </c>
      <c r="B7463" s="63" t="s">
        <v>17647</v>
      </c>
    </row>
    <row r="7464" spans="1:2" x14ac:dyDescent="0.25">
      <c r="A7464" s="62">
        <v>41111923</v>
      </c>
      <c r="B7464" s="63" t="s">
        <v>10526</v>
      </c>
    </row>
    <row r="7465" spans="1:2" x14ac:dyDescent="0.25">
      <c r="A7465" s="62">
        <v>41111924</v>
      </c>
      <c r="B7465" s="63" t="s">
        <v>5376</v>
      </c>
    </row>
    <row r="7466" spans="1:2" x14ac:dyDescent="0.25">
      <c r="A7466" s="62">
        <v>41111926</v>
      </c>
      <c r="B7466" s="63" t="s">
        <v>8144</v>
      </c>
    </row>
    <row r="7467" spans="1:2" x14ac:dyDescent="0.25">
      <c r="A7467" s="62">
        <v>41111927</v>
      </c>
      <c r="B7467" s="63" t="s">
        <v>6181</v>
      </c>
    </row>
    <row r="7468" spans="1:2" x14ac:dyDescent="0.25">
      <c r="A7468" s="62">
        <v>41111928</v>
      </c>
      <c r="B7468" s="63" t="s">
        <v>3862</v>
      </c>
    </row>
    <row r="7469" spans="1:2" x14ac:dyDescent="0.25">
      <c r="A7469" s="62">
        <v>41111929</v>
      </c>
      <c r="B7469" s="63" t="s">
        <v>9954</v>
      </c>
    </row>
    <row r="7470" spans="1:2" x14ac:dyDescent="0.25">
      <c r="A7470" s="62">
        <v>41111930</v>
      </c>
      <c r="B7470" s="63" t="s">
        <v>7977</v>
      </c>
    </row>
    <row r="7471" spans="1:2" x14ac:dyDescent="0.25">
      <c r="A7471" s="62">
        <v>41111931</v>
      </c>
      <c r="B7471" s="63" t="s">
        <v>15681</v>
      </c>
    </row>
    <row r="7472" spans="1:2" x14ac:dyDescent="0.25">
      <c r="A7472" s="62">
        <v>41111932</v>
      </c>
      <c r="B7472" s="63" t="s">
        <v>3969</v>
      </c>
    </row>
    <row r="7473" spans="1:2" x14ac:dyDescent="0.25">
      <c r="A7473" s="62">
        <v>41111933</v>
      </c>
      <c r="B7473" s="63" t="s">
        <v>7687</v>
      </c>
    </row>
    <row r="7474" spans="1:2" x14ac:dyDescent="0.25">
      <c r="A7474" s="62">
        <v>41111934</v>
      </c>
      <c r="B7474" s="63" t="s">
        <v>7077</v>
      </c>
    </row>
    <row r="7475" spans="1:2" x14ac:dyDescent="0.25">
      <c r="A7475" s="62">
        <v>41111935</v>
      </c>
      <c r="B7475" s="63" t="s">
        <v>4338</v>
      </c>
    </row>
    <row r="7476" spans="1:2" x14ac:dyDescent="0.25">
      <c r="A7476" s="62">
        <v>41111936</v>
      </c>
      <c r="B7476" s="63" t="s">
        <v>17873</v>
      </c>
    </row>
    <row r="7477" spans="1:2" x14ac:dyDescent="0.25">
      <c r="A7477" s="62">
        <v>41111937</v>
      </c>
      <c r="B7477" s="63" t="s">
        <v>14709</v>
      </c>
    </row>
    <row r="7478" spans="1:2" x14ac:dyDescent="0.25">
      <c r="A7478" s="62">
        <v>41111938</v>
      </c>
      <c r="B7478" s="63" t="s">
        <v>17834</v>
      </c>
    </row>
    <row r="7479" spans="1:2" x14ac:dyDescent="0.25">
      <c r="A7479" s="62">
        <v>41111939</v>
      </c>
      <c r="B7479" s="63" t="s">
        <v>16971</v>
      </c>
    </row>
    <row r="7480" spans="1:2" x14ac:dyDescent="0.25">
      <c r="A7480" s="62">
        <v>41111940</v>
      </c>
      <c r="B7480" s="63" t="s">
        <v>18719</v>
      </c>
    </row>
    <row r="7481" spans="1:2" x14ac:dyDescent="0.25">
      <c r="A7481" s="62">
        <v>41111941</v>
      </c>
      <c r="B7481" s="63" t="s">
        <v>3204</v>
      </c>
    </row>
    <row r="7482" spans="1:2" x14ac:dyDescent="0.25">
      <c r="A7482" s="62">
        <v>41111942</v>
      </c>
      <c r="B7482" s="63" t="s">
        <v>3751</v>
      </c>
    </row>
    <row r="7483" spans="1:2" x14ac:dyDescent="0.25">
      <c r="A7483" s="62">
        <v>41111943</v>
      </c>
      <c r="B7483" s="63" t="s">
        <v>12878</v>
      </c>
    </row>
    <row r="7484" spans="1:2" x14ac:dyDescent="0.25">
      <c r="A7484" s="62">
        <v>41111944</v>
      </c>
      <c r="B7484" s="63" t="s">
        <v>5548</v>
      </c>
    </row>
    <row r="7485" spans="1:2" x14ac:dyDescent="0.25">
      <c r="A7485" s="62">
        <v>41111945</v>
      </c>
      <c r="B7485" s="63" t="s">
        <v>10282</v>
      </c>
    </row>
    <row r="7486" spans="1:2" x14ac:dyDescent="0.25">
      <c r="A7486" s="62">
        <v>41111946</v>
      </c>
      <c r="B7486" s="63" t="s">
        <v>8923</v>
      </c>
    </row>
    <row r="7487" spans="1:2" x14ac:dyDescent="0.25">
      <c r="A7487" s="62">
        <v>41111947</v>
      </c>
      <c r="B7487" s="63" t="s">
        <v>17190</v>
      </c>
    </row>
    <row r="7488" spans="1:2" x14ac:dyDescent="0.25">
      <c r="A7488" s="62">
        <v>41111948</v>
      </c>
      <c r="B7488" s="63" t="s">
        <v>9225</v>
      </c>
    </row>
    <row r="7489" spans="1:2" x14ac:dyDescent="0.25">
      <c r="A7489" s="62">
        <v>41112101</v>
      </c>
      <c r="B7489" s="63" t="s">
        <v>9399</v>
      </c>
    </row>
    <row r="7490" spans="1:2" x14ac:dyDescent="0.25">
      <c r="A7490" s="62">
        <v>41112103</v>
      </c>
      <c r="B7490" s="63" t="s">
        <v>1408</v>
      </c>
    </row>
    <row r="7491" spans="1:2" x14ac:dyDescent="0.25">
      <c r="A7491" s="62">
        <v>41112104</v>
      </c>
      <c r="B7491" s="63" t="s">
        <v>4250</v>
      </c>
    </row>
    <row r="7492" spans="1:2" x14ac:dyDescent="0.25">
      <c r="A7492" s="62">
        <v>41112105</v>
      </c>
      <c r="B7492" s="63" t="s">
        <v>3971</v>
      </c>
    </row>
    <row r="7493" spans="1:2" x14ac:dyDescent="0.25">
      <c r="A7493" s="62">
        <v>41112106</v>
      </c>
      <c r="B7493" s="63" t="s">
        <v>13344</v>
      </c>
    </row>
    <row r="7494" spans="1:2" x14ac:dyDescent="0.25">
      <c r="A7494" s="62">
        <v>41112107</v>
      </c>
      <c r="B7494" s="63" t="s">
        <v>6929</v>
      </c>
    </row>
    <row r="7495" spans="1:2" x14ac:dyDescent="0.25">
      <c r="A7495" s="62">
        <v>41112108</v>
      </c>
      <c r="B7495" s="63" t="s">
        <v>14356</v>
      </c>
    </row>
    <row r="7496" spans="1:2" x14ac:dyDescent="0.25">
      <c r="A7496" s="62">
        <v>41112201</v>
      </c>
      <c r="B7496" s="63" t="s">
        <v>2297</v>
      </c>
    </row>
    <row r="7497" spans="1:2" x14ac:dyDescent="0.25">
      <c r="A7497" s="62">
        <v>41112202</v>
      </c>
      <c r="B7497" s="63" t="s">
        <v>7071</v>
      </c>
    </row>
    <row r="7498" spans="1:2" x14ac:dyDescent="0.25">
      <c r="A7498" s="62">
        <v>41112203</v>
      </c>
      <c r="B7498" s="63" t="s">
        <v>11978</v>
      </c>
    </row>
    <row r="7499" spans="1:2" x14ac:dyDescent="0.25">
      <c r="A7499" s="62">
        <v>41112204</v>
      </c>
      <c r="B7499" s="63" t="s">
        <v>6740</v>
      </c>
    </row>
    <row r="7500" spans="1:2" x14ac:dyDescent="0.25">
      <c r="A7500" s="62">
        <v>41112205</v>
      </c>
      <c r="B7500" s="63" t="s">
        <v>5584</v>
      </c>
    </row>
    <row r="7501" spans="1:2" x14ac:dyDescent="0.25">
      <c r="A7501" s="62">
        <v>41112206</v>
      </c>
      <c r="B7501" s="63" t="s">
        <v>148</v>
      </c>
    </row>
    <row r="7502" spans="1:2" x14ac:dyDescent="0.25">
      <c r="A7502" s="62">
        <v>41112207</v>
      </c>
      <c r="B7502" s="63" t="s">
        <v>3178</v>
      </c>
    </row>
    <row r="7503" spans="1:2" x14ac:dyDescent="0.25">
      <c r="A7503" s="62">
        <v>41112209</v>
      </c>
      <c r="B7503" s="63" t="s">
        <v>3603</v>
      </c>
    </row>
    <row r="7504" spans="1:2" x14ac:dyDescent="0.25">
      <c r="A7504" s="62">
        <v>41112210</v>
      </c>
      <c r="B7504" s="63" t="s">
        <v>12241</v>
      </c>
    </row>
    <row r="7505" spans="1:2" x14ac:dyDescent="0.25">
      <c r="A7505" s="62">
        <v>41112211</v>
      </c>
      <c r="B7505" s="63" t="s">
        <v>799</v>
      </c>
    </row>
    <row r="7506" spans="1:2" x14ac:dyDescent="0.25">
      <c r="A7506" s="62">
        <v>41112212</v>
      </c>
      <c r="B7506" s="63" t="s">
        <v>9163</v>
      </c>
    </row>
    <row r="7507" spans="1:2" x14ac:dyDescent="0.25">
      <c r="A7507" s="62">
        <v>41112213</v>
      </c>
      <c r="B7507" s="63" t="s">
        <v>166</v>
      </c>
    </row>
    <row r="7508" spans="1:2" x14ac:dyDescent="0.25">
      <c r="A7508" s="62">
        <v>41112214</v>
      </c>
      <c r="B7508" s="63" t="s">
        <v>15864</v>
      </c>
    </row>
    <row r="7509" spans="1:2" x14ac:dyDescent="0.25">
      <c r="A7509" s="62">
        <v>41112215</v>
      </c>
      <c r="B7509" s="63" t="s">
        <v>2936</v>
      </c>
    </row>
    <row r="7510" spans="1:2" x14ac:dyDescent="0.25">
      <c r="A7510" s="62">
        <v>41112216</v>
      </c>
      <c r="B7510" s="63" t="s">
        <v>687</v>
      </c>
    </row>
    <row r="7511" spans="1:2" x14ac:dyDescent="0.25">
      <c r="A7511" s="62">
        <v>41112217</v>
      </c>
      <c r="B7511" s="63" t="s">
        <v>14319</v>
      </c>
    </row>
    <row r="7512" spans="1:2" x14ac:dyDescent="0.25">
      <c r="A7512" s="62">
        <v>41112218</v>
      </c>
      <c r="B7512" s="63" t="s">
        <v>14964</v>
      </c>
    </row>
    <row r="7513" spans="1:2" x14ac:dyDescent="0.25">
      <c r="A7513" s="62">
        <v>41112219</v>
      </c>
      <c r="B7513" s="63" t="s">
        <v>3934</v>
      </c>
    </row>
    <row r="7514" spans="1:2" x14ac:dyDescent="0.25">
      <c r="A7514" s="62">
        <v>41112220</v>
      </c>
      <c r="B7514" s="63" t="s">
        <v>4655</v>
      </c>
    </row>
    <row r="7515" spans="1:2" x14ac:dyDescent="0.25">
      <c r="A7515" s="62">
        <v>41112221</v>
      </c>
      <c r="B7515" s="63" t="s">
        <v>17713</v>
      </c>
    </row>
    <row r="7516" spans="1:2" x14ac:dyDescent="0.25">
      <c r="A7516" s="62">
        <v>41112301</v>
      </c>
      <c r="B7516" s="63" t="s">
        <v>922</v>
      </c>
    </row>
    <row r="7517" spans="1:2" x14ac:dyDescent="0.25">
      <c r="A7517" s="62">
        <v>41112302</v>
      </c>
      <c r="B7517" s="63" t="s">
        <v>17031</v>
      </c>
    </row>
    <row r="7518" spans="1:2" x14ac:dyDescent="0.25">
      <c r="A7518" s="62">
        <v>41112303</v>
      </c>
      <c r="B7518" s="63" t="s">
        <v>206</v>
      </c>
    </row>
    <row r="7519" spans="1:2" x14ac:dyDescent="0.25">
      <c r="A7519" s="62">
        <v>41112304</v>
      </c>
      <c r="B7519" s="63" t="s">
        <v>13618</v>
      </c>
    </row>
    <row r="7520" spans="1:2" x14ac:dyDescent="0.25">
      <c r="A7520" s="62">
        <v>41112401</v>
      </c>
      <c r="B7520" s="63" t="s">
        <v>11801</v>
      </c>
    </row>
    <row r="7521" spans="1:2" x14ac:dyDescent="0.25">
      <c r="A7521" s="62">
        <v>41112402</v>
      </c>
      <c r="B7521" s="63" t="s">
        <v>2576</v>
      </c>
    </row>
    <row r="7522" spans="1:2" x14ac:dyDescent="0.25">
      <c r="A7522" s="62">
        <v>41112403</v>
      </c>
      <c r="B7522" s="63" t="s">
        <v>17452</v>
      </c>
    </row>
    <row r="7523" spans="1:2" x14ac:dyDescent="0.25">
      <c r="A7523" s="62">
        <v>41112404</v>
      </c>
      <c r="B7523" s="63" t="s">
        <v>1805</v>
      </c>
    </row>
    <row r="7524" spans="1:2" x14ac:dyDescent="0.25">
      <c r="A7524" s="62">
        <v>41112405</v>
      </c>
      <c r="B7524" s="63" t="s">
        <v>7507</v>
      </c>
    </row>
    <row r="7525" spans="1:2" x14ac:dyDescent="0.25">
      <c r="A7525" s="62">
        <v>41112406</v>
      </c>
      <c r="B7525" s="63" t="s">
        <v>10281</v>
      </c>
    </row>
    <row r="7526" spans="1:2" x14ac:dyDescent="0.25">
      <c r="A7526" s="62">
        <v>41112407</v>
      </c>
      <c r="B7526" s="63" t="s">
        <v>5107</v>
      </c>
    </row>
    <row r="7527" spans="1:2" x14ac:dyDescent="0.25">
      <c r="A7527" s="62">
        <v>41112408</v>
      </c>
      <c r="B7527" s="63" t="s">
        <v>1011</v>
      </c>
    </row>
    <row r="7528" spans="1:2" x14ac:dyDescent="0.25">
      <c r="A7528" s="62">
        <v>41112409</v>
      </c>
      <c r="B7528" s="63" t="s">
        <v>17047</v>
      </c>
    </row>
    <row r="7529" spans="1:2" x14ac:dyDescent="0.25">
      <c r="A7529" s="62">
        <v>41112410</v>
      </c>
      <c r="B7529" s="63" t="s">
        <v>8384</v>
      </c>
    </row>
    <row r="7530" spans="1:2" x14ac:dyDescent="0.25">
      <c r="A7530" s="62">
        <v>41112411</v>
      </c>
      <c r="B7530" s="63" t="s">
        <v>6590</v>
      </c>
    </row>
    <row r="7531" spans="1:2" x14ac:dyDescent="0.25">
      <c r="A7531" s="62">
        <v>41112501</v>
      </c>
      <c r="B7531" s="63" t="s">
        <v>6694</v>
      </c>
    </row>
    <row r="7532" spans="1:2" x14ac:dyDescent="0.25">
      <c r="A7532" s="62">
        <v>41112502</v>
      </c>
      <c r="B7532" s="63" t="s">
        <v>3412</v>
      </c>
    </row>
    <row r="7533" spans="1:2" x14ac:dyDescent="0.25">
      <c r="A7533" s="62">
        <v>41112503</v>
      </c>
      <c r="B7533" s="63" t="s">
        <v>10788</v>
      </c>
    </row>
    <row r="7534" spans="1:2" x14ac:dyDescent="0.25">
      <c r="A7534" s="62">
        <v>41112504</v>
      </c>
      <c r="B7534" s="63" t="s">
        <v>5689</v>
      </c>
    </row>
    <row r="7535" spans="1:2" x14ac:dyDescent="0.25">
      <c r="A7535" s="62">
        <v>41112505</v>
      </c>
      <c r="B7535" s="63" t="s">
        <v>15169</v>
      </c>
    </row>
    <row r="7536" spans="1:2" x14ac:dyDescent="0.25">
      <c r="A7536" s="62">
        <v>41112506</v>
      </c>
      <c r="B7536" s="63" t="s">
        <v>13960</v>
      </c>
    </row>
    <row r="7537" spans="1:2" x14ac:dyDescent="0.25">
      <c r="A7537" s="62">
        <v>41112508</v>
      </c>
      <c r="B7537" s="63" t="s">
        <v>17975</v>
      </c>
    </row>
    <row r="7538" spans="1:2" x14ac:dyDescent="0.25">
      <c r="A7538" s="62">
        <v>41112509</v>
      </c>
      <c r="B7538" s="63" t="s">
        <v>2888</v>
      </c>
    </row>
    <row r="7539" spans="1:2" x14ac:dyDescent="0.25">
      <c r="A7539" s="62">
        <v>41112510</v>
      </c>
      <c r="B7539" s="63" t="s">
        <v>18614</v>
      </c>
    </row>
    <row r="7540" spans="1:2" x14ac:dyDescent="0.25">
      <c r="A7540" s="62">
        <v>41112511</v>
      </c>
      <c r="B7540" s="63" t="s">
        <v>496</v>
      </c>
    </row>
    <row r="7541" spans="1:2" x14ac:dyDescent="0.25">
      <c r="A7541" s="62">
        <v>41112512</v>
      </c>
      <c r="B7541" s="63" t="s">
        <v>13797</v>
      </c>
    </row>
    <row r="7542" spans="1:2" x14ac:dyDescent="0.25">
      <c r="A7542" s="62">
        <v>41112513</v>
      </c>
      <c r="B7542" s="63" t="s">
        <v>1138</v>
      </c>
    </row>
    <row r="7543" spans="1:2" x14ac:dyDescent="0.25">
      <c r="A7543" s="62">
        <v>41112514</v>
      </c>
      <c r="B7543" s="63" t="s">
        <v>574</v>
      </c>
    </row>
    <row r="7544" spans="1:2" x14ac:dyDescent="0.25">
      <c r="A7544" s="62">
        <v>41112516</v>
      </c>
      <c r="B7544" s="63" t="s">
        <v>16244</v>
      </c>
    </row>
    <row r="7545" spans="1:2" x14ac:dyDescent="0.25">
      <c r="A7545" s="62">
        <v>41112601</v>
      </c>
      <c r="B7545" s="63" t="s">
        <v>17414</v>
      </c>
    </row>
    <row r="7546" spans="1:2" x14ac:dyDescent="0.25">
      <c r="A7546" s="62">
        <v>41112602</v>
      </c>
      <c r="B7546" s="63" t="s">
        <v>65</v>
      </c>
    </row>
    <row r="7547" spans="1:2" x14ac:dyDescent="0.25">
      <c r="A7547" s="62">
        <v>41112701</v>
      </c>
      <c r="B7547" s="63" t="s">
        <v>12399</v>
      </c>
    </row>
    <row r="7548" spans="1:2" x14ac:dyDescent="0.25">
      <c r="A7548" s="62">
        <v>41112702</v>
      </c>
      <c r="B7548" s="63" t="s">
        <v>15190</v>
      </c>
    </row>
    <row r="7549" spans="1:2" x14ac:dyDescent="0.25">
      <c r="A7549" s="62">
        <v>41112704</v>
      </c>
      <c r="B7549" s="63" t="s">
        <v>14024</v>
      </c>
    </row>
    <row r="7550" spans="1:2" x14ac:dyDescent="0.25">
      <c r="A7550" s="62">
        <v>41112801</v>
      </c>
      <c r="B7550" s="63" t="s">
        <v>14882</v>
      </c>
    </row>
    <row r="7551" spans="1:2" x14ac:dyDescent="0.25">
      <c r="A7551" s="62">
        <v>41112802</v>
      </c>
      <c r="B7551" s="63" t="s">
        <v>2963</v>
      </c>
    </row>
    <row r="7552" spans="1:2" x14ac:dyDescent="0.25">
      <c r="A7552" s="62">
        <v>41112803</v>
      </c>
      <c r="B7552" s="63" t="s">
        <v>17327</v>
      </c>
    </row>
    <row r="7553" spans="1:2" x14ac:dyDescent="0.25">
      <c r="A7553" s="62">
        <v>41112901</v>
      </c>
      <c r="B7553" s="63" t="s">
        <v>13268</v>
      </c>
    </row>
    <row r="7554" spans="1:2" x14ac:dyDescent="0.25">
      <c r="A7554" s="62">
        <v>41112902</v>
      </c>
      <c r="B7554" s="63" t="s">
        <v>10789</v>
      </c>
    </row>
    <row r="7555" spans="1:2" x14ac:dyDescent="0.25">
      <c r="A7555" s="62">
        <v>41112903</v>
      </c>
      <c r="B7555" s="63" t="s">
        <v>1468</v>
      </c>
    </row>
    <row r="7556" spans="1:2" x14ac:dyDescent="0.25">
      <c r="A7556" s="62">
        <v>41112904</v>
      </c>
      <c r="B7556" s="63" t="s">
        <v>12465</v>
      </c>
    </row>
    <row r="7557" spans="1:2" x14ac:dyDescent="0.25">
      <c r="A7557" s="62">
        <v>41113001</v>
      </c>
      <c r="B7557" s="63" t="s">
        <v>13574</v>
      </c>
    </row>
    <row r="7558" spans="1:2" x14ac:dyDescent="0.25">
      <c r="A7558" s="62">
        <v>41113002</v>
      </c>
      <c r="B7558" s="63" t="s">
        <v>2229</v>
      </c>
    </row>
    <row r="7559" spans="1:2" x14ac:dyDescent="0.25">
      <c r="A7559" s="62">
        <v>41113003</v>
      </c>
      <c r="B7559" s="63" t="s">
        <v>6062</v>
      </c>
    </row>
    <row r="7560" spans="1:2" x14ac:dyDescent="0.25">
      <c r="A7560" s="62">
        <v>41113004</v>
      </c>
      <c r="B7560" s="63" t="s">
        <v>11600</v>
      </c>
    </row>
    <row r="7561" spans="1:2" x14ac:dyDescent="0.25">
      <c r="A7561" s="62">
        <v>41113005</v>
      </c>
      <c r="B7561" s="63" t="s">
        <v>2235</v>
      </c>
    </row>
    <row r="7562" spans="1:2" x14ac:dyDescent="0.25">
      <c r="A7562" s="62">
        <v>41113006</v>
      </c>
      <c r="B7562" s="63" t="s">
        <v>9561</v>
      </c>
    </row>
    <row r="7563" spans="1:2" x14ac:dyDescent="0.25">
      <c r="A7563" s="62">
        <v>41113007</v>
      </c>
      <c r="B7563" s="63" t="s">
        <v>9058</v>
      </c>
    </row>
    <row r="7564" spans="1:2" x14ac:dyDescent="0.25">
      <c r="A7564" s="62">
        <v>41113008</v>
      </c>
      <c r="B7564" s="63" t="s">
        <v>14532</v>
      </c>
    </row>
    <row r="7565" spans="1:2" x14ac:dyDescent="0.25">
      <c r="A7565" s="62">
        <v>41113009</v>
      </c>
      <c r="B7565" s="63" t="s">
        <v>15187</v>
      </c>
    </row>
    <row r="7566" spans="1:2" x14ac:dyDescent="0.25">
      <c r="A7566" s="62">
        <v>41113010</v>
      </c>
      <c r="B7566" s="63" t="s">
        <v>17730</v>
      </c>
    </row>
    <row r="7567" spans="1:2" x14ac:dyDescent="0.25">
      <c r="A7567" s="62">
        <v>41113023</v>
      </c>
      <c r="B7567" s="63" t="s">
        <v>10952</v>
      </c>
    </row>
    <row r="7568" spans="1:2" x14ac:dyDescent="0.25">
      <c r="A7568" s="62">
        <v>41113024</v>
      </c>
      <c r="B7568" s="63" t="s">
        <v>11285</v>
      </c>
    </row>
    <row r="7569" spans="1:2" x14ac:dyDescent="0.25">
      <c r="A7569" s="62">
        <v>41113025</v>
      </c>
      <c r="B7569" s="63" t="s">
        <v>8276</v>
      </c>
    </row>
    <row r="7570" spans="1:2" x14ac:dyDescent="0.25">
      <c r="A7570" s="62">
        <v>41113026</v>
      </c>
      <c r="B7570" s="63" t="s">
        <v>2163</v>
      </c>
    </row>
    <row r="7571" spans="1:2" x14ac:dyDescent="0.25">
      <c r="A7571" s="62">
        <v>41113027</v>
      </c>
      <c r="B7571" s="63" t="s">
        <v>13149</v>
      </c>
    </row>
    <row r="7572" spans="1:2" x14ac:dyDescent="0.25">
      <c r="A7572" s="62">
        <v>41113029</v>
      </c>
      <c r="B7572" s="63" t="s">
        <v>15562</v>
      </c>
    </row>
    <row r="7573" spans="1:2" x14ac:dyDescent="0.25">
      <c r="A7573" s="62">
        <v>41113030</v>
      </c>
      <c r="B7573" s="63" t="s">
        <v>18619</v>
      </c>
    </row>
    <row r="7574" spans="1:2" x14ac:dyDescent="0.25">
      <c r="A7574" s="62">
        <v>41113031</v>
      </c>
      <c r="B7574" s="63" t="s">
        <v>16636</v>
      </c>
    </row>
    <row r="7575" spans="1:2" x14ac:dyDescent="0.25">
      <c r="A7575" s="62">
        <v>41113033</v>
      </c>
      <c r="B7575" s="63" t="s">
        <v>14923</v>
      </c>
    </row>
    <row r="7576" spans="1:2" x14ac:dyDescent="0.25">
      <c r="A7576" s="62">
        <v>41113034</v>
      </c>
      <c r="B7576" s="63" t="s">
        <v>18395</v>
      </c>
    </row>
    <row r="7577" spans="1:2" x14ac:dyDescent="0.25">
      <c r="A7577" s="62">
        <v>41113035</v>
      </c>
      <c r="B7577" s="63" t="s">
        <v>11680</v>
      </c>
    </row>
    <row r="7578" spans="1:2" x14ac:dyDescent="0.25">
      <c r="A7578" s="62">
        <v>41113036</v>
      </c>
      <c r="B7578" s="63" t="s">
        <v>16429</v>
      </c>
    </row>
    <row r="7579" spans="1:2" x14ac:dyDescent="0.25">
      <c r="A7579" s="62">
        <v>41113037</v>
      </c>
      <c r="B7579" s="63" t="s">
        <v>8233</v>
      </c>
    </row>
    <row r="7580" spans="1:2" x14ac:dyDescent="0.25">
      <c r="A7580" s="62">
        <v>41113101</v>
      </c>
      <c r="B7580" s="63" t="s">
        <v>4193</v>
      </c>
    </row>
    <row r="7581" spans="1:2" x14ac:dyDescent="0.25">
      <c r="A7581" s="62">
        <v>41113102</v>
      </c>
      <c r="B7581" s="63" t="s">
        <v>701</v>
      </c>
    </row>
    <row r="7582" spans="1:2" x14ac:dyDescent="0.25">
      <c r="A7582" s="62">
        <v>41113103</v>
      </c>
      <c r="B7582" s="63" t="s">
        <v>13191</v>
      </c>
    </row>
    <row r="7583" spans="1:2" x14ac:dyDescent="0.25">
      <c r="A7583" s="62">
        <v>41113104</v>
      </c>
      <c r="B7583" s="63" t="s">
        <v>7034</v>
      </c>
    </row>
    <row r="7584" spans="1:2" x14ac:dyDescent="0.25">
      <c r="A7584" s="62">
        <v>41113105</v>
      </c>
      <c r="B7584" s="63" t="s">
        <v>1725</v>
      </c>
    </row>
    <row r="7585" spans="1:2" x14ac:dyDescent="0.25">
      <c r="A7585" s="62">
        <v>41113106</v>
      </c>
      <c r="B7585" s="63" t="s">
        <v>6146</v>
      </c>
    </row>
    <row r="7586" spans="1:2" x14ac:dyDescent="0.25">
      <c r="A7586" s="62">
        <v>41113107</v>
      </c>
      <c r="B7586" s="63" t="s">
        <v>16295</v>
      </c>
    </row>
    <row r="7587" spans="1:2" x14ac:dyDescent="0.25">
      <c r="A7587" s="62">
        <v>41113108</v>
      </c>
      <c r="B7587" s="63" t="s">
        <v>7302</v>
      </c>
    </row>
    <row r="7588" spans="1:2" x14ac:dyDescent="0.25">
      <c r="A7588" s="62">
        <v>41113109</v>
      </c>
      <c r="B7588" s="63" t="s">
        <v>12908</v>
      </c>
    </row>
    <row r="7589" spans="1:2" x14ac:dyDescent="0.25">
      <c r="A7589" s="62">
        <v>41113110</v>
      </c>
      <c r="B7589" s="63" t="s">
        <v>5335</v>
      </c>
    </row>
    <row r="7590" spans="1:2" x14ac:dyDescent="0.25">
      <c r="A7590" s="62">
        <v>41113111</v>
      </c>
      <c r="B7590" s="63" t="s">
        <v>11018</v>
      </c>
    </row>
    <row r="7591" spans="1:2" x14ac:dyDescent="0.25">
      <c r="A7591" s="62">
        <v>41113112</v>
      </c>
      <c r="B7591" s="63" t="s">
        <v>13188</v>
      </c>
    </row>
    <row r="7592" spans="1:2" x14ac:dyDescent="0.25">
      <c r="A7592" s="62">
        <v>41113113</v>
      </c>
      <c r="B7592" s="63" t="s">
        <v>15789</v>
      </c>
    </row>
    <row r="7593" spans="1:2" x14ac:dyDescent="0.25">
      <c r="A7593" s="62">
        <v>41113114</v>
      </c>
      <c r="B7593" s="63" t="s">
        <v>17934</v>
      </c>
    </row>
    <row r="7594" spans="1:2" x14ac:dyDescent="0.25">
      <c r="A7594" s="62">
        <v>41113115</v>
      </c>
      <c r="B7594" s="63" t="s">
        <v>13507</v>
      </c>
    </row>
    <row r="7595" spans="1:2" x14ac:dyDescent="0.25">
      <c r="A7595" s="62">
        <v>41113116</v>
      </c>
      <c r="B7595" s="63" t="s">
        <v>6382</v>
      </c>
    </row>
    <row r="7596" spans="1:2" x14ac:dyDescent="0.25">
      <c r="A7596" s="62">
        <v>41113117</v>
      </c>
      <c r="B7596" s="63" t="s">
        <v>4332</v>
      </c>
    </row>
    <row r="7597" spans="1:2" x14ac:dyDescent="0.25">
      <c r="A7597" s="62">
        <v>41113118</v>
      </c>
      <c r="B7597" s="63" t="s">
        <v>7301</v>
      </c>
    </row>
    <row r="7598" spans="1:2" x14ac:dyDescent="0.25">
      <c r="A7598" s="62">
        <v>41113119</v>
      </c>
      <c r="B7598" s="63" t="s">
        <v>503</v>
      </c>
    </row>
    <row r="7599" spans="1:2" x14ac:dyDescent="0.25">
      <c r="A7599" s="62">
        <v>41113301</v>
      </c>
      <c r="B7599" s="63" t="s">
        <v>10153</v>
      </c>
    </row>
    <row r="7600" spans="1:2" x14ac:dyDescent="0.25">
      <c r="A7600" s="62">
        <v>41113302</v>
      </c>
      <c r="B7600" s="63" t="s">
        <v>8492</v>
      </c>
    </row>
    <row r="7601" spans="1:2" x14ac:dyDescent="0.25">
      <c r="A7601" s="62">
        <v>41113304</v>
      </c>
      <c r="B7601" s="63" t="s">
        <v>14412</v>
      </c>
    </row>
    <row r="7602" spans="1:2" x14ac:dyDescent="0.25">
      <c r="A7602" s="62">
        <v>41113305</v>
      </c>
      <c r="B7602" s="63" t="s">
        <v>9685</v>
      </c>
    </row>
    <row r="7603" spans="1:2" x14ac:dyDescent="0.25">
      <c r="A7603" s="62">
        <v>41113306</v>
      </c>
      <c r="B7603" s="63" t="s">
        <v>5116</v>
      </c>
    </row>
    <row r="7604" spans="1:2" x14ac:dyDescent="0.25">
      <c r="A7604" s="62">
        <v>41113308</v>
      </c>
      <c r="B7604" s="63" t="s">
        <v>3425</v>
      </c>
    </row>
    <row r="7605" spans="1:2" x14ac:dyDescent="0.25">
      <c r="A7605" s="62">
        <v>41113309</v>
      </c>
      <c r="B7605" s="63" t="s">
        <v>17005</v>
      </c>
    </row>
    <row r="7606" spans="1:2" x14ac:dyDescent="0.25">
      <c r="A7606" s="62">
        <v>41113310</v>
      </c>
      <c r="B7606" s="63" t="s">
        <v>9859</v>
      </c>
    </row>
    <row r="7607" spans="1:2" x14ac:dyDescent="0.25">
      <c r="A7607" s="62">
        <v>41113311</v>
      </c>
      <c r="B7607" s="63" t="s">
        <v>16624</v>
      </c>
    </row>
    <row r="7608" spans="1:2" x14ac:dyDescent="0.25">
      <c r="A7608" s="62">
        <v>41113312</v>
      </c>
      <c r="B7608" s="63" t="s">
        <v>12277</v>
      </c>
    </row>
    <row r="7609" spans="1:2" x14ac:dyDescent="0.25">
      <c r="A7609" s="62">
        <v>41113313</v>
      </c>
      <c r="B7609" s="63" t="s">
        <v>6198</v>
      </c>
    </row>
    <row r="7610" spans="1:2" x14ac:dyDescent="0.25">
      <c r="A7610" s="62">
        <v>41113314</v>
      </c>
      <c r="B7610" s="63" t="s">
        <v>4411</v>
      </c>
    </row>
    <row r="7611" spans="1:2" x14ac:dyDescent="0.25">
      <c r="A7611" s="62">
        <v>41113315</v>
      </c>
      <c r="B7611" s="63" t="s">
        <v>7109</v>
      </c>
    </row>
    <row r="7612" spans="1:2" x14ac:dyDescent="0.25">
      <c r="A7612" s="62">
        <v>41113316</v>
      </c>
      <c r="B7612" s="63" t="s">
        <v>16991</v>
      </c>
    </row>
    <row r="7613" spans="1:2" x14ac:dyDescent="0.25">
      <c r="A7613" s="62">
        <v>41113318</v>
      </c>
      <c r="B7613" s="63" t="s">
        <v>14270</v>
      </c>
    </row>
    <row r="7614" spans="1:2" x14ac:dyDescent="0.25">
      <c r="A7614" s="62">
        <v>41113319</v>
      </c>
      <c r="B7614" s="63" t="s">
        <v>4759</v>
      </c>
    </row>
    <row r="7615" spans="1:2" x14ac:dyDescent="0.25">
      <c r="A7615" s="62">
        <v>41113320</v>
      </c>
      <c r="B7615" s="63" t="s">
        <v>4319</v>
      </c>
    </row>
    <row r="7616" spans="1:2" x14ac:dyDescent="0.25">
      <c r="A7616" s="62">
        <v>41113321</v>
      </c>
      <c r="B7616" s="63" t="s">
        <v>4050</v>
      </c>
    </row>
    <row r="7617" spans="1:2" x14ac:dyDescent="0.25">
      <c r="A7617" s="62">
        <v>41113322</v>
      </c>
      <c r="B7617" s="63" t="s">
        <v>967</v>
      </c>
    </row>
    <row r="7618" spans="1:2" x14ac:dyDescent="0.25">
      <c r="A7618" s="62">
        <v>41113323</v>
      </c>
      <c r="B7618" s="63" t="s">
        <v>6892</v>
      </c>
    </row>
    <row r="7619" spans="1:2" x14ac:dyDescent="0.25">
      <c r="A7619" s="62">
        <v>41113401</v>
      </c>
      <c r="B7619" s="63" t="s">
        <v>1875</v>
      </c>
    </row>
    <row r="7620" spans="1:2" x14ac:dyDescent="0.25">
      <c r="A7620" s="62">
        <v>41113402</v>
      </c>
      <c r="B7620" s="63" t="s">
        <v>17042</v>
      </c>
    </row>
    <row r="7621" spans="1:2" x14ac:dyDescent="0.25">
      <c r="A7621" s="62">
        <v>41113403</v>
      </c>
      <c r="B7621" s="63" t="s">
        <v>11264</v>
      </c>
    </row>
    <row r="7622" spans="1:2" x14ac:dyDescent="0.25">
      <c r="A7622" s="62">
        <v>41113404</v>
      </c>
      <c r="B7622" s="63" t="s">
        <v>6835</v>
      </c>
    </row>
    <row r="7623" spans="1:2" x14ac:dyDescent="0.25">
      <c r="A7623" s="62">
        <v>41113405</v>
      </c>
      <c r="B7623" s="63" t="s">
        <v>18583</v>
      </c>
    </row>
    <row r="7624" spans="1:2" x14ac:dyDescent="0.25">
      <c r="A7624" s="62">
        <v>41113406</v>
      </c>
      <c r="B7624" s="63" t="s">
        <v>1888</v>
      </c>
    </row>
    <row r="7625" spans="1:2" x14ac:dyDescent="0.25">
      <c r="A7625" s="62">
        <v>41113407</v>
      </c>
      <c r="B7625" s="63" t="s">
        <v>5427</v>
      </c>
    </row>
    <row r="7626" spans="1:2" x14ac:dyDescent="0.25">
      <c r="A7626" s="62">
        <v>41113601</v>
      </c>
      <c r="B7626" s="63" t="s">
        <v>15490</v>
      </c>
    </row>
    <row r="7627" spans="1:2" x14ac:dyDescent="0.25">
      <c r="A7627" s="62">
        <v>41113602</v>
      </c>
      <c r="B7627" s="63" t="s">
        <v>6565</v>
      </c>
    </row>
    <row r="7628" spans="1:2" x14ac:dyDescent="0.25">
      <c r="A7628" s="62">
        <v>41113603</v>
      </c>
      <c r="B7628" s="63" t="s">
        <v>7007</v>
      </c>
    </row>
    <row r="7629" spans="1:2" x14ac:dyDescent="0.25">
      <c r="A7629" s="62">
        <v>41113604</v>
      </c>
      <c r="B7629" s="63" t="s">
        <v>13583</v>
      </c>
    </row>
    <row r="7630" spans="1:2" x14ac:dyDescent="0.25">
      <c r="A7630" s="62">
        <v>41113605</v>
      </c>
      <c r="B7630" s="63" t="s">
        <v>5944</v>
      </c>
    </row>
    <row r="7631" spans="1:2" x14ac:dyDescent="0.25">
      <c r="A7631" s="62">
        <v>41113606</v>
      </c>
      <c r="B7631" s="63" t="s">
        <v>785</v>
      </c>
    </row>
    <row r="7632" spans="1:2" x14ac:dyDescent="0.25">
      <c r="A7632" s="62">
        <v>41113607</v>
      </c>
      <c r="B7632" s="63" t="s">
        <v>5783</v>
      </c>
    </row>
    <row r="7633" spans="1:2" x14ac:dyDescent="0.25">
      <c r="A7633" s="62">
        <v>41113608</v>
      </c>
      <c r="B7633" s="63" t="s">
        <v>10378</v>
      </c>
    </row>
    <row r="7634" spans="1:2" x14ac:dyDescent="0.25">
      <c r="A7634" s="62">
        <v>41113611</v>
      </c>
      <c r="B7634" s="63" t="s">
        <v>12442</v>
      </c>
    </row>
    <row r="7635" spans="1:2" x14ac:dyDescent="0.25">
      <c r="A7635" s="62">
        <v>41113612</v>
      </c>
      <c r="B7635" s="63" t="s">
        <v>9366</v>
      </c>
    </row>
    <row r="7636" spans="1:2" x14ac:dyDescent="0.25">
      <c r="A7636" s="62">
        <v>41113613</v>
      </c>
      <c r="B7636" s="63" t="s">
        <v>895</v>
      </c>
    </row>
    <row r="7637" spans="1:2" x14ac:dyDescent="0.25">
      <c r="A7637" s="62">
        <v>41113614</v>
      </c>
      <c r="B7637" s="63" t="s">
        <v>14081</v>
      </c>
    </row>
    <row r="7638" spans="1:2" x14ac:dyDescent="0.25">
      <c r="A7638" s="62">
        <v>41113615</v>
      </c>
      <c r="B7638" s="63" t="s">
        <v>3048</v>
      </c>
    </row>
    <row r="7639" spans="1:2" x14ac:dyDescent="0.25">
      <c r="A7639" s="62">
        <v>41113616</v>
      </c>
      <c r="B7639" s="63" t="s">
        <v>8102</v>
      </c>
    </row>
    <row r="7640" spans="1:2" x14ac:dyDescent="0.25">
      <c r="A7640" s="62">
        <v>41113617</v>
      </c>
      <c r="B7640" s="63" t="s">
        <v>7751</v>
      </c>
    </row>
    <row r="7641" spans="1:2" x14ac:dyDescent="0.25">
      <c r="A7641" s="62">
        <v>41113618</v>
      </c>
      <c r="B7641" s="63" t="s">
        <v>14163</v>
      </c>
    </row>
    <row r="7642" spans="1:2" x14ac:dyDescent="0.25">
      <c r="A7642" s="62">
        <v>41113619</v>
      </c>
      <c r="B7642" s="63" t="s">
        <v>450</v>
      </c>
    </row>
    <row r="7643" spans="1:2" x14ac:dyDescent="0.25">
      <c r="A7643" s="62">
        <v>41113620</v>
      </c>
      <c r="B7643" s="63" t="s">
        <v>9504</v>
      </c>
    </row>
    <row r="7644" spans="1:2" x14ac:dyDescent="0.25">
      <c r="A7644" s="62">
        <v>41113621</v>
      </c>
      <c r="B7644" s="63" t="s">
        <v>4647</v>
      </c>
    </row>
    <row r="7645" spans="1:2" x14ac:dyDescent="0.25">
      <c r="A7645" s="62">
        <v>41113622</v>
      </c>
      <c r="B7645" s="63" t="s">
        <v>16409</v>
      </c>
    </row>
    <row r="7646" spans="1:2" x14ac:dyDescent="0.25">
      <c r="A7646" s="62">
        <v>41113623</v>
      </c>
      <c r="B7646" s="63" t="s">
        <v>17137</v>
      </c>
    </row>
    <row r="7647" spans="1:2" x14ac:dyDescent="0.25">
      <c r="A7647" s="62">
        <v>41113624</v>
      </c>
      <c r="B7647" s="63" t="s">
        <v>10275</v>
      </c>
    </row>
    <row r="7648" spans="1:2" x14ac:dyDescent="0.25">
      <c r="A7648" s="62">
        <v>41113625</v>
      </c>
      <c r="B7648" s="63" t="s">
        <v>16672</v>
      </c>
    </row>
    <row r="7649" spans="1:2" x14ac:dyDescent="0.25">
      <c r="A7649" s="62">
        <v>41113626</v>
      </c>
      <c r="B7649" s="63" t="s">
        <v>9850</v>
      </c>
    </row>
    <row r="7650" spans="1:2" x14ac:dyDescent="0.25">
      <c r="A7650" s="62">
        <v>41113627</v>
      </c>
      <c r="B7650" s="63" t="s">
        <v>6969</v>
      </c>
    </row>
    <row r="7651" spans="1:2" x14ac:dyDescent="0.25">
      <c r="A7651" s="62">
        <v>41113628</v>
      </c>
      <c r="B7651" s="63" t="s">
        <v>10178</v>
      </c>
    </row>
    <row r="7652" spans="1:2" x14ac:dyDescent="0.25">
      <c r="A7652" s="62">
        <v>41113629</v>
      </c>
      <c r="B7652" s="63" t="s">
        <v>3316</v>
      </c>
    </row>
    <row r="7653" spans="1:2" x14ac:dyDescent="0.25">
      <c r="A7653" s="62">
        <v>41113630</v>
      </c>
      <c r="B7653" s="63" t="s">
        <v>3821</v>
      </c>
    </row>
    <row r="7654" spans="1:2" x14ac:dyDescent="0.25">
      <c r="A7654" s="62">
        <v>41113631</v>
      </c>
      <c r="B7654" s="63" t="s">
        <v>10940</v>
      </c>
    </row>
    <row r="7655" spans="1:2" x14ac:dyDescent="0.25">
      <c r="A7655" s="62">
        <v>41113632</v>
      </c>
      <c r="B7655" s="63" t="s">
        <v>14466</v>
      </c>
    </row>
    <row r="7656" spans="1:2" x14ac:dyDescent="0.25">
      <c r="A7656" s="62">
        <v>41113633</v>
      </c>
      <c r="B7656" s="63" t="s">
        <v>1080</v>
      </c>
    </row>
    <row r="7657" spans="1:2" x14ac:dyDescent="0.25">
      <c r="A7657" s="62">
        <v>41113634</v>
      </c>
      <c r="B7657" s="63" t="s">
        <v>16373</v>
      </c>
    </row>
    <row r="7658" spans="1:2" x14ac:dyDescent="0.25">
      <c r="A7658" s="62">
        <v>41113635</v>
      </c>
      <c r="B7658" s="63" t="s">
        <v>18643</v>
      </c>
    </row>
    <row r="7659" spans="1:2" x14ac:dyDescent="0.25">
      <c r="A7659" s="62">
        <v>41113636</v>
      </c>
      <c r="B7659" s="63" t="s">
        <v>11358</v>
      </c>
    </row>
    <row r="7660" spans="1:2" x14ac:dyDescent="0.25">
      <c r="A7660" s="62">
        <v>41113637</v>
      </c>
      <c r="B7660" s="63" t="s">
        <v>5731</v>
      </c>
    </row>
    <row r="7661" spans="1:2" x14ac:dyDescent="0.25">
      <c r="A7661" s="62">
        <v>41113638</v>
      </c>
      <c r="B7661" s="63" t="s">
        <v>18210</v>
      </c>
    </row>
    <row r="7662" spans="1:2" x14ac:dyDescent="0.25">
      <c r="A7662" s="62">
        <v>41113639</v>
      </c>
      <c r="B7662" s="63" t="s">
        <v>5673</v>
      </c>
    </row>
    <row r="7663" spans="1:2" x14ac:dyDescent="0.25">
      <c r="A7663" s="62">
        <v>41113640</v>
      </c>
      <c r="B7663" s="63" t="s">
        <v>10253</v>
      </c>
    </row>
    <row r="7664" spans="1:2" x14ac:dyDescent="0.25">
      <c r="A7664" s="62">
        <v>41113641</v>
      </c>
      <c r="B7664" s="63" t="s">
        <v>14188</v>
      </c>
    </row>
    <row r="7665" spans="1:2" x14ac:dyDescent="0.25">
      <c r="A7665" s="62">
        <v>41113642</v>
      </c>
      <c r="B7665" s="63" t="s">
        <v>1471</v>
      </c>
    </row>
    <row r="7666" spans="1:2" x14ac:dyDescent="0.25">
      <c r="A7666" s="62">
        <v>41113643</v>
      </c>
      <c r="B7666" s="63" t="s">
        <v>3826</v>
      </c>
    </row>
    <row r="7667" spans="1:2" x14ac:dyDescent="0.25">
      <c r="A7667" s="62">
        <v>41113644</v>
      </c>
      <c r="B7667" s="63" t="s">
        <v>17195</v>
      </c>
    </row>
    <row r="7668" spans="1:2" x14ac:dyDescent="0.25">
      <c r="A7668" s="62">
        <v>41113645</v>
      </c>
      <c r="B7668" s="63" t="s">
        <v>5238</v>
      </c>
    </row>
    <row r="7669" spans="1:2" x14ac:dyDescent="0.25">
      <c r="A7669" s="62">
        <v>41113646</v>
      </c>
      <c r="B7669" s="63" t="s">
        <v>13551</v>
      </c>
    </row>
    <row r="7670" spans="1:2" x14ac:dyDescent="0.25">
      <c r="A7670" s="62">
        <v>41113647</v>
      </c>
      <c r="B7670" s="63" t="s">
        <v>11292</v>
      </c>
    </row>
    <row r="7671" spans="1:2" x14ac:dyDescent="0.25">
      <c r="A7671" s="62">
        <v>41113648</v>
      </c>
      <c r="B7671" s="63" t="s">
        <v>14369</v>
      </c>
    </row>
    <row r="7672" spans="1:2" x14ac:dyDescent="0.25">
      <c r="A7672" s="62">
        <v>41113701</v>
      </c>
      <c r="B7672" s="63" t="s">
        <v>1051</v>
      </c>
    </row>
    <row r="7673" spans="1:2" x14ac:dyDescent="0.25">
      <c r="A7673" s="62">
        <v>41113702</v>
      </c>
      <c r="B7673" s="63" t="s">
        <v>15674</v>
      </c>
    </row>
    <row r="7674" spans="1:2" x14ac:dyDescent="0.25">
      <c r="A7674" s="62">
        <v>41113703</v>
      </c>
      <c r="B7674" s="63" t="s">
        <v>8999</v>
      </c>
    </row>
    <row r="7675" spans="1:2" x14ac:dyDescent="0.25">
      <c r="A7675" s="62">
        <v>41113704</v>
      </c>
      <c r="B7675" s="63" t="s">
        <v>9955</v>
      </c>
    </row>
    <row r="7676" spans="1:2" x14ac:dyDescent="0.25">
      <c r="A7676" s="62">
        <v>41113705</v>
      </c>
      <c r="B7676" s="63" t="s">
        <v>8021</v>
      </c>
    </row>
    <row r="7677" spans="1:2" x14ac:dyDescent="0.25">
      <c r="A7677" s="62">
        <v>41113706</v>
      </c>
      <c r="B7677" s="63" t="s">
        <v>1066</v>
      </c>
    </row>
    <row r="7678" spans="1:2" x14ac:dyDescent="0.25">
      <c r="A7678" s="62">
        <v>41113707</v>
      </c>
      <c r="B7678" s="63" t="s">
        <v>18810</v>
      </c>
    </row>
    <row r="7679" spans="1:2" x14ac:dyDescent="0.25">
      <c r="A7679" s="62">
        <v>41113708</v>
      </c>
      <c r="B7679" s="63" t="s">
        <v>11094</v>
      </c>
    </row>
    <row r="7680" spans="1:2" x14ac:dyDescent="0.25">
      <c r="A7680" s="62">
        <v>41113709</v>
      </c>
      <c r="B7680" s="63" t="s">
        <v>1849</v>
      </c>
    </row>
    <row r="7681" spans="1:2" x14ac:dyDescent="0.25">
      <c r="A7681" s="62">
        <v>41113710</v>
      </c>
      <c r="B7681" s="63" t="s">
        <v>14424</v>
      </c>
    </row>
    <row r="7682" spans="1:2" x14ac:dyDescent="0.25">
      <c r="A7682" s="62">
        <v>41113711</v>
      </c>
      <c r="B7682" s="63" t="s">
        <v>11622</v>
      </c>
    </row>
    <row r="7683" spans="1:2" x14ac:dyDescent="0.25">
      <c r="A7683" s="62">
        <v>41113712</v>
      </c>
      <c r="B7683" s="63" t="s">
        <v>17171</v>
      </c>
    </row>
    <row r="7684" spans="1:2" x14ac:dyDescent="0.25">
      <c r="A7684" s="62">
        <v>41113713</v>
      </c>
      <c r="B7684" s="63" t="s">
        <v>11315</v>
      </c>
    </row>
    <row r="7685" spans="1:2" x14ac:dyDescent="0.25">
      <c r="A7685" s="62">
        <v>41113714</v>
      </c>
      <c r="B7685" s="63" t="s">
        <v>4924</v>
      </c>
    </row>
    <row r="7686" spans="1:2" x14ac:dyDescent="0.25">
      <c r="A7686" s="62">
        <v>41113715</v>
      </c>
      <c r="B7686" s="63" t="s">
        <v>1387</v>
      </c>
    </row>
    <row r="7687" spans="1:2" x14ac:dyDescent="0.25">
      <c r="A7687" s="62">
        <v>41113716</v>
      </c>
      <c r="B7687" s="63" t="s">
        <v>17369</v>
      </c>
    </row>
    <row r="7688" spans="1:2" x14ac:dyDescent="0.25">
      <c r="A7688" s="62">
        <v>41113717</v>
      </c>
      <c r="B7688" s="63" t="s">
        <v>9603</v>
      </c>
    </row>
    <row r="7689" spans="1:2" x14ac:dyDescent="0.25">
      <c r="A7689" s="62">
        <v>41113718</v>
      </c>
      <c r="B7689" s="63" t="s">
        <v>654</v>
      </c>
    </row>
    <row r="7690" spans="1:2" x14ac:dyDescent="0.25">
      <c r="A7690" s="62">
        <v>41113801</v>
      </c>
      <c r="B7690" s="63" t="s">
        <v>677</v>
      </c>
    </row>
    <row r="7691" spans="1:2" x14ac:dyDescent="0.25">
      <c r="A7691" s="62">
        <v>41113802</v>
      </c>
      <c r="B7691" s="63" t="s">
        <v>4772</v>
      </c>
    </row>
    <row r="7692" spans="1:2" x14ac:dyDescent="0.25">
      <c r="A7692" s="62">
        <v>41113803</v>
      </c>
      <c r="B7692" s="63" t="s">
        <v>1119</v>
      </c>
    </row>
    <row r="7693" spans="1:2" x14ac:dyDescent="0.25">
      <c r="A7693" s="62">
        <v>41113804</v>
      </c>
      <c r="B7693" s="63" t="s">
        <v>6706</v>
      </c>
    </row>
    <row r="7694" spans="1:2" x14ac:dyDescent="0.25">
      <c r="A7694" s="62">
        <v>41113805</v>
      </c>
      <c r="B7694" s="63" t="s">
        <v>4610</v>
      </c>
    </row>
    <row r="7695" spans="1:2" x14ac:dyDescent="0.25">
      <c r="A7695" s="62">
        <v>41113806</v>
      </c>
      <c r="B7695" s="63" t="s">
        <v>9100</v>
      </c>
    </row>
    <row r="7696" spans="1:2" x14ac:dyDescent="0.25">
      <c r="A7696" s="62">
        <v>41113807</v>
      </c>
      <c r="B7696" s="63" t="s">
        <v>10231</v>
      </c>
    </row>
    <row r="7697" spans="1:2" x14ac:dyDescent="0.25">
      <c r="A7697" s="62">
        <v>41113808</v>
      </c>
      <c r="B7697" s="63" t="s">
        <v>14337</v>
      </c>
    </row>
    <row r="7698" spans="1:2" x14ac:dyDescent="0.25">
      <c r="A7698" s="62">
        <v>41113901</v>
      </c>
      <c r="B7698" s="63" t="s">
        <v>10809</v>
      </c>
    </row>
    <row r="7699" spans="1:2" x14ac:dyDescent="0.25">
      <c r="A7699" s="62">
        <v>41113902</v>
      </c>
      <c r="B7699" s="63" t="s">
        <v>9170</v>
      </c>
    </row>
    <row r="7700" spans="1:2" x14ac:dyDescent="0.25">
      <c r="A7700" s="62">
        <v>41113903</v>
      </c>
      <c r="B7700" s="63" t="s">
        <v>5493</v>
      </c>
    </row>
    <row r="7701" spans="1:2" x14ac:dyDescent="0.25">
      <c r="A7701" s="62">
        <v>41113904</v>
      </c>
      <c r="B7701" s="63" t="s">
        <v>5811</v>
      </c>
    </row>
    <row r="7702" spans="1:2" x14ac:dyDescent="0.25">
      <c r="A7702" s="62">
        <v>41113905</v>
      </c>
      <c r="B7702" s="63" t="s">
        <v>17656</v>
      </c>
    </row>
    <row r="7703" spans="1:2" x14ac:dyDescent="0.25">
      <c r="A7703" s="62">
        <v>41113906</v>
      </c>
      <c r="B7703" s="63" t="s">
        <v>9071</v>
      </c>
    </row>
    <row r="7704" spans="1:2" x14ac:dyDescent="0.25">
      <c r="A7704" s="62">
        <v>41113907</v>
      </c>
      <c r="B7704" s="63" t="s">
        <v>2913</v>
      </c>
    </row>
    <row r="7705" spans="1:2" x14ac:dyDescent="0.25">
      <c r="A7705" s="62">
        <v>41113908</v>
      </c>
      <c r="B7705" s="63" t="s">
        <v>17694</v>
      </c>
    </row>
    <row r="7706" spans="1:2" x14ac:dyDescent="0.25">
      <c r="A7706" s="62">
        <v>41113909</v>
      </c>
      <c r="B7706" s="63" t="s">
        <v>7446</v>
      </c>
    </row>
    <row r="7707" spans="1:2" x14ac:dyDescent="0.25">
      <c r="A7707" s="62">
        <v>41113910</v>
      </c>
      <c r="B7707" s="63" t="s">
        <v>13308</v>
      </c>
    </row>
    <row r="7708" spans="1:2" x14ac:dyDescent="0.25">
      <c r="A7708" s="62">
        <v>41114001</v>
      </c>
      <c r="B7708" s="63" t="s">
        <v>10518</v>
      </c>
    </row>
    <row r="7709" spans="1:2" x14ac:dyDescent="0.25">
      <c r="A7709" s="62">
        <v>41114102</v>
      </c>
      <c r="B7709" s="63" t="s">
        <v>4669</v>
      </c>
    </row>
    <row r="7710" spans="1:2" x14ac:dyDescent="0.25">
      <c r="A7710" s="62">
        <v>41114103</v>
      </c>
      <c r="B7710" s="63" t="s">
        <v>14124</v>
      </c>
    </row>
    <row r="7711" spans="1:2" x14ac:dyDescent="0.25">
      <c r="A7711" s="62">
        <v>41114104</v>
      </c>
      <c r="B7711" s="63" t="s">
        <v>8198</v>
      </c>
    </row>
    <row r="7712" spans="1:2" x14ac:dyDescent="0.25">
      <c r="A7712" s="62">
        <v>41114105</v>
      </c>
      <c r="B7712" s="63" t="s">
        <v>5919</v>
      </c>
    </row>
    <row r="7713" spans="1:2" x14ac:dyDescent="0.25">
      <c r="A7713" s="62">
        <v>41114106</v>
      </c>
      <c r="B7713" s="63" t="s">
        <v>14595</v>
      </c>
    </row>
    <row r="7714" spans="1:2" x14ac:dyDescent="0.25">
      <c r="A7714" s="62">
        <v>41114107</v>
      </c>
      <c r="B7714" s="63" t="s">
        <v>3104</v>
      </c>
    </row>
    <row r="7715" spans="1:2" x14ac:dyDescent="0.25">
      <c r="A7715" s="62">
        <v>41114108</v>
      </c>
      <c r="B7715" s="63" t="s">
        <v>17338</v>
      </c>
    </row>
    <row r="7716" spans="1:2" x14ac:dyDescent="0.25">
      <c r="A7716" s="62">
        <v>41114201</v>
      </c>
      <c r="B7716" s="63" t="s">
        <v>8293</v>
      </c>
    </row>
    <row r="7717" spans="1:2" x14ac:dyDescent="0.25">
      <c r="A7717" s="62">
        <v>41114202</v>
      </c>
      <c r="B7717" s="63" t="s">
        <v>18217</v>
      </c>
    </row>
    <row r="7718" spans="1:2" x14ac:dyDescent="0.25">
      <c r="A7718" s="62">
        <v>41114203</v>
      </c>
      <c r="B7718" s="63" t="s">
        <v>2530</v>
      </c>
    </row>
    <row r="7719" spans="1:2" x14ac:dyDescent="0.25">
      <c r="A7719" s="62">
        <v>41114204</v>
      </c>
      <c r="B7719" s="63" t="s">
        <v>3086</v>
      </c>
    </row>
    <row r="7720" spans="1:2" x14ac:dyDescent="0.25">
      <c r="A7720" s="62">
        <v>41114205</v>
      </c>
      <c r="B7720" s="63" t="s">
        <v>8591</v>
      </c>
    </row>
    <row r="7721" spans="1:2" x14ac:dyDescent="0.25">
      <c r="A7721" s="62">
        <v>41114206</v>
      </c>
      <c r="B7721" s="63" t="s">
        <v>11623</v>
      </c>
    </row>
    <row r="7722" spans="1:2" x14ac:dyDescent="0.25">
      <c r="A7722" s="62">
        <v>41114301</v>
      </c>
      <c r="B7722" s="63" t="s">
        <v>4210</v>
      </c>
    </row>
    <row r="7723" spans="1:2" x14ac:dyDescent="0.25">
      <c r="A7723" s="62">
        <v>41114302</v>
      </c>
      <c r="B7723" s="63" t="s">
        <v>17423</v>
      </c>
    </row>
    <row r="7724" spans="1:2" x14ac:dyDescent="0.25">
      <c r="A7724" s="62">
        <v>41114303</v>
      </c>
      <c r="B7724" s="63" t="s">
        <v>15568</v>
      </c>
    </row>
    <row r="7725" spans="1:2" x14ac:dyDescent="0.25">
      <c r="A7725" s="62">
        <v>41114401</v>
      </c>
      <c r="B7725" s="63" t="s">
        <v>10980</v>
      </c>
    </row>
    <row r="7726" spans="1:2" x14ac:dyDescent="0.25">
      <c r="A7726" s="62">
        <v>41114402</v>
      </c>
      <c r="B7726" s="63" t="s">
        <v>14806</v>
      </c>
    </row>
    <row r="7727" spans="1:2" x14ac:dyDescent="0.25">
      <c r="A7727" s="62">
        <v>41114403</v>
      </c>
      <c r="B7727" s="63" t="s">
        <v>15624</v>
      </c>
    </row>
    <row r="7728" spans="1:2" x14ac:dyDescent="0.25">
      <c r="A7728" s="62">
        <v>41114404</v>
      </c>
      <c r="B7728" s="63" t="s">
        <v>226</v>
      </c>
    </row>
    <row r="7729" spans="1:2" x14ac:dyDescent="0.25">
      <c r="A7729" s="62">
        <v>41114405</v>
      </c>
      <c r="B7729" s="63" t="s">
        <v>9172</v>
      </c>
    </row>
    <row r="7730" spans="1:2" x14ac:dyDescent="0.25">
      <c r="A7730" s="62">
        <v>41114406</v>
      </c>
      <c r="B7730" s="63" t="s">
        <v>16165</v>
      </c>
    </row>
    <row r="7731" spans="1:2" x14ac:dyDescent="0.25">
      <c r="A7731" s="62">
        <v>41114407</v>
      </c>
      <c r="B7731" s="63" t="s">
        <v>12520</v>
      </c>
    </row>
    <row r="7732" spans="1:2" x14ac:dyDescent="0.25">
      <c r="A7732" s="62">
        <v>41114408</v>
      </c>
      <c r="B7732" s="63" t="s">
        <v>15493</v>
      </c>
    </row>
    <row r="7733" spans="1:2" x14ac:dyDescent="0.25">
      <c r="A7733" s="62">
        <v>41114409</v>
      </c>
      <c r="B7733" s="63" t="s">
        <v>1613</v>
      </c>
    </row>
    <row r="7734" spans="1:2" x14ac:dyDescent="0.25">
      <c r="A7734" s="62">
        <v>41114410</v>
      </c>
      <c r="B7734" s="63" t="s">
        <v>2529</v>
      </c>
    </row>
    <row r="7735" spans="1:2" x14ac:dyDescent="0.25">
      <c r="A7735" s="62">
        <v>41114411</v>
      </c>
      <c r="B7735" s="63" t="s">
        <v>8823</v>
      </c>
    </row>
    <row r="7736" spans="1:2" x14ac:dyDescent="0.25">
      <c r="A7736" s="62">
        <v>41114501</v>
      </c>
      <c r="B7736" s="63" t="s">
        <v>13711</v>
      </c>
    </row>
    <row r="7737" spans="1:2" x14ac:dyDescent="0.25">
      <c r="A7737" s="62">
        <v>41114502</v>
      </c>
      <c r="B7737" s="63" t="s">
        <v>16925</v>
      </c>
    </row>
    <row r="7738" spans="1:2" x14ac:dyDescent="0.25">
      <c r="A7738" s="62">
        <v>41114503</v>
      </c>
      <c r="B7738" s="63" t="s">
        <v>1736</v>
      </c>
    </row>
    <row r="7739" spans="1:2" x14ac:dyDescent="0.25">
      <c r="A7739" s="62">
        <v>41114504</v>
      </c>
      <c r="B7739" s="63" t="s">
        <v>15972</v>
      </c>
    </row>
    <row r="7740" spans="1:2" x14ac:dyDescent="0.25">
      <c r="A7740" s="62">
        <v>41114505</v>
      </c>
      <c r="B7740" s="63" t="s">
        <v>11854</v>
      </c>
    </row>
    <row r="7741" spans="1:2" x14ac:dyDescent="0.25">
      <c r="A7741" s="62">
        <v>41114506</v>
      </c>
      <c r="B7741" s="63" t="s">
        <v>4691</v>
      </c>
    </row>
    <row r="7742" spans="1:2" x14ac:dyDescent="0.25">
      <c r="A7742" s="62">
        <v>41114507</v>
      </c>
      <c r="B7742" s="63" t="s">
        <v>18778</v>
      </c>
    </row>
    <row r="7743" spans="1:2" x14ac:dyDescent="0.25">
      <c r="A7743" s="62">
        <v>41114508</v>
      </c>
      <c r="B7743" s="63" t="s">
        <v>8092</v>
      </c>
    </row>
    <row r="7744" spans="1:2" x14ac:dyDescent="0.25">
      <c r="A7744" s="62">
        <v>41114509</v>
      </c>
      <c r="B7744" s="63" t="s">
        <v>6143</v>
      </c>
    </row>
    <row r="7745" spans="1:2" x14ac:dyDescent="0.25">
      <c r="A7745" s="62">
        <v>41114510</v>
      </c>
      <c r="B7745" s="63" t="s">
        <v>7129</v>
      </c>
    </row>
    <row r="7746" spans="1:2" x14ac:dyDescent="0.25">
      <c r="A7746" s="62">
        <v>41114601</v>
      </c>
      <c r="B7746" s="63" t="s">
        <v>765</v>
      </c>
    </row>
    <row r="7747" spans="1:2" x14ac:dyDescent="0.25">
      <c r="A7747" s="62">
        <v>41114602</v>
      </c>
      <c r="B7747" s="63" t="s">
        <v>10374</v>
      </c>
    </row>
    <row r="7748" spans="1:2" x14ac:dyDescent="0.25">
      <c r="A7748" s="62">
        <v>41114603</v>
      </c>
      <c r="B7748" s="63" t="s">
        <v>4358</v>
      </c>
    </row>
    <row r="7749" spans="1:2" x14ac:dyDescent="0.25">
      <c r="A7749" s="62">
        <v>41114604</v>
      </c>
      <c r="B7749" s="63" t="s">
        <v>11616</v>
      </c>
    </row>
    <row r="7750" spans="1:2" x14ac:dyDescent="0.25">
      <c r="A7750" s="62">
        <v>41114605</v>
      </c>
      <c r="B7750" s="63" t="s">
        <v>5861</v>
      </c>
    </row>
    <row r="7751" spans="1:2" x14ac:dyDescent="0.25">
      <c r="A7751" s="62">
        <v>41114606</v>
      </c>
      <c r="B7751" s="63" t="s">
        <v>1627</v>
      </c>
    </row>
    <row r="7752" spans="1:2" x14ac:dyDescent="0.25">
      <c r="A7752" s="62">
        <v>41114607</v>
      </c>
      <c r="B7752" s="63" t="s">
        <v>9181</v>
      </c>
    </row>
    <row r="7753" spans="1:2" x14ac:dyDescent="0.25">
      <c r="A7753" s="62">
        <v>41114608</v>
      </c>
      <c r="B7753" s="63" t="s">
        <v>11795</v>
      </c>
    </row>
    <row r="7754" spans="1:2" x14ac:dyDescent="0.25">
      <c r="A7754" s="62">
        <v>41114609</v>
      </c>
      <c r="B7754" s="63" t="s">
        <v>5628</v>
      </c>
    </row>
    <row r="7755" spans="1:2" x14ac:dyDescent="0.25">
      <c r="A7755" s="62">
        <v>41114610</v>
      </c>
      <c r="B7755" s="63" t="s">
        <v>10496</v>
      </c>
    </row>
    <row r="7756" spans="1:2" x14ac:dyDescent="0.25">
      <c r="A7756" s="62">
        <v>41114611</v>
      </c>
      <c r="B7756" s="63" t="s">
        <v>11434</v>
      </c>
    </row>
    <row r="7757" spans="1:2" x14ac:dyDescent="0.25">
      <c r="A7757" s="62">
        <v>41114612</v>
      </c>
      <c r="B7757" s="63" t="s">
        <v>16755</v>
      </c>
    </row>
    <row r="7758" spans="1:2" x14ac:dyDescent="0.25">
      <c r="A7758" s="62">
        <v>41114613</v>
      </c>
      <c r="B7758" s="63" t="s">
        <v>2439</v>
      </c>
    </row>
    <row r="7759" spans="1:2" x14ac:dyDescent="0.25">
      <c r="A7759" s="62">
        <v>41114614</v>
      </c>
      <c r="B7759" s="63" t="s">
        <v>5651</v>
      </c>
    </row>
    <row r="7760" spans="1:2" x14ac:dyDescent="0.25">
      <c r="A7760" s="62">
        <v>41114615</v>
      </c>
      <c r="B7760" s="63" t="s">
        <v>14800</v>
      </c>
    </row>
    <row r="7761" spans="1:2" x14ac:dyDescent="0.25">
      <c r="A7761" s="62">
        <v>41114616</v>
      </c>
      <c r="B7761" s="63" t="s">
        <v>8537</v>
      </c>
    </row>
    <row r="7762" spans="1:2" x14ac:dyDescent="0.25">
      <c r="A7762" s="62">
        <v>41114617</v>
      </c>
      <c r="B7762" s="63" t="s">
        <v>5648</v>
      </c>
    </row>
    <row r="7763" spans="1:2" x14ac:dyDescent="0.25">
      <c r="A7763" s="62">
        <v>41114618</v>
      </c>
      <c r="B7763" s="63" t="s">
        <v>11501</v>
      </c>
    </row>
    <row r="7764" spans="1:2" x14ac:dyDescent="0.25">
      <c r="A7764" s="62">
        <v>41114619</v>
      </c>
      <c r="B7764" s="63" t="s">
        <v>16767</v>
      </c>
    </row>
    <row r="7765" spans="1:2" x14ac:dyDescent="0.25">
      <c r="A7765" s="62">
        <v>41114620</v>
      </c>
      <c r="B7765" s="63" t="s">
        <v>17385</v>
      </c>
    </row>
    <row r="7766" spans="1:2" x14ac:dyDescent="0.25">
      <c r="A7766" s="62">
        <v>41114621</v>
      </c>
      <c r="B7766" s="63" t="s">
        <v>4477</v>
      </c>
    </row>
    <row r="7767" spans="1:2" x14ac:dyDescent="0.25">
      <c r="A7767" s="62">
        <v>41114622</v>
      </c>
      <c r="B7767" s="63" t="s">
        <v>1206</v>
      </c>
    </row>
    <row r="7768" spans="1:2" x14ac:dyDescent="0.25">
      <c r="A7768" s="62">
        <v>41114623</v>
      </c>
      <c r="B7768" s="63" t="s">
        <v>17711</v>
      </c>
    </row>
    <row r="7769" spans="1:2" x14ac:dyDescent="0.25">
      <c r="A7769" s="62">
        <v>41114624</v>
      </c>
      <c r="B7769" s="63" t="s">
        <v>10352</v>
      </c>
    </row>
    <row r="7770" spans="1:2" x14ac:dyDescent="0.25">
      <c r="A7770" s="62">
        <v>41114625</v>
      </c>
      <c r="B7770" s="63" t="s">
        <v>9870</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2740</v>
      </c>
    </row>
    <row r="7777" spans="1:2" x14ac:dyDescent="0.25">
      <c r="A7777" s="62">
        <v>41114706</v>
      </c>
      <c r="B7777" s="63" t="s">
        <v>2358</v>
      </c>
    </row>
    <row r="7778" spans="1:2" x14ac:dyDescent="0.25">
      <c r="A7778" s="62">
        <v>41114801</v>
      </c>
      <c r="B7778" s="63" t="s">
        <v>18617</v>
      </c>
    </row>
    <row r="7779" spans="1:2" x14ac:dyDescent="0.25">
      <c r="A7779" s="62">
        <v>41114802</v>
      </c>
      <c r="B7779" s="63" t="s">
        <v>975</v>
      </c>
    </row>
    <row r="7780" spans="1:2" x14ac:dyDescent="0.25">
      <c r="A7780" s="62">
        <v>41114803</v>
      </c>
      <c r="B7780" s="63" t="s">
        <v>14951</v>
      </c>
    </row>
    <row r="7781" spans="1:2" x14ac:dyDescent="0.25">
      <c r="A7781" s="62">
        <v>41115101</v>
      </c>
      <c r="B7781" s="63" t="s">
        <v>10183</v>
      </c>
    </row>
    <row r="7782" spans="1:2" x14ac:dyDescent="0.25">
      <c r="A7782" s="62">
        <v>41115201</v>
      </c>
      <c r="B7782" s="63" t="s">
        <v>4024</v>
      </c>
    </row>
    <row r="7783" spans="1:2" x14ac:dyDescent="0.25">
      <c r="A7783" s="62">
        <v>41115202</v>
      </c>
      <c r="B7783" s="63" t="s">
        <v>871</v>
      </c>
    </row>
    <row r="7784" spans="1:2" x14ac:dyDescent="0.25">
      <c r="A7784" s="62">
        <v>41115301</v>
      </c>
      <c r="B7784" s="63" t="s">
        <v>9559</v>
      </c>
    </row>
    <row r="7785" spans="1:2" x14ac:dyDescent="0.25">
      <c r="A7785" s="62">
        <v>41115302</v>
      </c>
      <c r="B7785" s="63" t="s">
        <v>12990</v>
      </c>
    </row>
    <row r="7786" spans="1:2" x14ac:dyDescent="0.25">
      <c r="A7786" s="62">
        <v>41115303</v>
      </c>
      <c r="B7786" s="63" t="s">
        <v>13672</v>
      </c>
    </row>
    <row r="7787" spans="1:2" x14ac:dyDescent="0.25">
      <c r="A7787" s="62">
        <v>41115304</v>
      </c>
      <c r="B7787" s="63" t="s">
        <v>18569</v>
      </c>
    </row>
    <row r="7788" spans="1:2" x14ac:dyDescent="0.25">
      <c r="A7788" s="62">
        <v>41115305</v>
      </c>
      <c r="B7788" s="63" t="s">
        <v>17498</v>
      </c>
    </row>
    <row r="7789" spans="1:2" x14ac:dyDescent="0.25">
      <c r="A7789" s="62">
        <v>41115306</v>
      </c>
      <c r="B7789" s="63" t="s">
        <v>4783</v>
      </c>
    </row>
    <row r="7790" spans="1:2" x14ac:dyDescent="0.25">
      <c r="A7790" s="62">
        <v>41115307</v>
      </c>
      <c r="B7790" s="63" t="s">
        <v>11741</v>
      </c>
    </row>
    <row r="7791" spans="1:2" x14ac:dyDescent="0.25">
      <c r="A7791" s="62">
        <v>41115308</v>
      </c>
      <c r="B7791" s="63" t="s">
        <v>5627</v>
      </c>
    </row>
    <row r="7792" spans="1:2" x14ac:dyDescent="0.25">
      <c r="A7792" s="62">
        <v>41115309</v>
      </c>
      <c r="B7792" s="63" t="s">
        <v>11785</v>
      </c>
    </row>
    <row r="7793" spans="1:2" x14ac:dyDescent="0.25">
      <c r="A7793" s="62">
        <v>41115310</v>
      </c>
      <c r="B7793" s="63" t="s">
        <v>6817</v>
      </c>
    </row>
    <row r="7794" spans="1:2" x14ac:dyDescent="0.25">
      <c r="A7794" s="62">
        <v>41115311</v>
      </c>
      <c r="B7794" s="63" t="s">
        <v>13969</v>
      </c>
    </row>
    <row r="7795" spans="1:2" x14ac:dyDescent="0.25">
      <c r="A7795" s="62">
        <v>41115312</v>
      </c>
      <c r="B7795" s="63" t="s">
        <v>14838</v>
      </c>
    </row>
    <row r="7796" spans="1:2" x14ac:dyDescent="0.25">
      <c r="A7796" s="62">
        <v>41115313</v>
      </c>
      <c r="B7796" s="63" t="s">
        <v>1130</v>
      </c>
    </row>
    <row r="7797" spans="1:2" x14ac:dyDescent="0.25">
      <c r="A7797" s="62">
        <v>41115314</v>
      </c>
      <c r="B7797" s="63" t="s">
        <v>2843</v>
      </c>
    </row>
    <row r="7798" spans="1:2" x14ac:dyDescent="0.25">
      <c r="A7798" s="62">
        <v>41115315</v>
      </c>
      <c r="B7798" s="63" t="s">
        <v>14491</v>
      </c>
    </row>
    <row r="7799" spans="1:2" x14ac:dyDescent="0.25">
      <c r="A7799" s="62">
        <v>41115316</v>
      </c>
      <c r="B7799" s="63" t="s">
        <v>11024</v>
      </c>
    </row>
    <row r="7800" spans="1:2" x14ac:dyDescent="0.25">
      <c r="A7800" s="62">
        <v>41115317</v>
      </c>
      <c r="B7800" s="63" t="s">
        <v>9097</v>
      </c>
    </row>
    <row r="7801" spans="1:2" x14ac:dyDescent="0.25">
      <c r="A7801" s="62">
        <v>41115318</v>
      </c>
      <c r="B7801" s="63" t="s">
        <v>11267</v>
      </c>
    </row>
    <row r="7802" spans="1:2" x14ac:dyDescent="0.25">
      <c r="A7802" s="62">
        <v>41115319</v>
      </c>
      <c r="B7802" s="63" t="s">
        <v>2314</v>
      </c>
    </row>
    <row r="7803" spans="1:2" x14ac:dyDescent="0.25">
      <c r="A7803" s="62">
        <v>41115320</v>
      </c>
      <c r="B7803" s="63" t="s">
        <v>2270</v>
      </c>
    </row>
    <row r="7804" spans="1:2" x14ac:dyDescent="0.25">
      <c r="A7804" s="62">
        <v>41115321</v>
      </c>
      <c r="B7804" s="63" t="s">
        <v>2066</v>
      </c>
    </row>
    <row r="7805" spans="1:2" x14ac:dyDescent="0.25">
      <c r="A7805" s="62">
        <v>41115322</v>
      </c>
      <c r="B7805" s="63" t="s">
        <v>11200</v>
      </c>
    </row>
    <row r="7806" spans="1:2" x14ac:dyDescent="0.25">
      <c r="A7806" s="62">
        <v>41115401</v>
      </c>
      <c r="B7806" s="63" t="s">
        <v>15835</v>
      </c>
    </row>
    <row r="7807" spans="1:2" x14ac:dyDescent="0.25">
      <c r="A7807" s="62">
        <v>41115402</v>
      </c>
      <c r="B7807" s="63" t="s">
        <v>15357</v>
      </c>
    </row>
    <row r="7808" spans="1:2" x14ac:dyDescent="0.25">
      <c r="A7808" s="62">
        <v>41115403</v>
      </c>
      <c r="B7808" s="63" t="s">
        <v>18151</v>
      </c>
    </row>
    <row r="7809" spans="1:2" x14ac:dyDescent="0.25">
      <c r="A7809" s="62">
        <v>41115404</v>
      </c>
      <c r="B7809" s="63" t="s">
        <v>18377</v>
      </c>
    </row>
    <row r="7810" spans="1:2" x14ac:dyDescent="0.25">
      <c r="A7810" s="62">
        <v>41115405</v>
      </c>
      <c r="B7810" s="63" t="s">
        <v>14658</v>
      </c>
    </row>
    <row r="7811" spans="1:2" x14ac:dyDescent="0.25">
      <c r="A7811" s="62">
        <v>41115406</v>
      </c>
      <c r="B7811" s="63" t="s">
        <v>4629</v>
      </c>
    </row>
    <row r="7812" spans="1:2" x14ac:dyDescent="0.25">
      <c r="A7812" s="62">
        <v>41115407</v>
      </c>
      <c r="B7812" s="63" t="s">
        <v>3991</v>
      </c>
    </row>
    <row r="7813" spans="1:2" x14ac:dyDescent="0.25">
      <c r="A7813" s="62">
        <v>41115408</v>
      </c>
      <c r="B7813" s="63" t="s">
        <v>17871</v>
      </c>
    </row>
    <row r="7814" spans="1:2" x14ac:dyDescent="0.25">
      <c r="A7814" s="62">
        <v>41115409</v>
      </c>
      <c r="B7814" s="63" t="s">
        <v>1529</v>
      </c>
    </row>
    <row r="7815" spans="1:2" x14ac:dyDescent="0.25">
      <c r="A7815" s="62">
        <v>41115410</v>
      </c>
      <c r="B7815" s="63" t="s">
        <v>12013</v>
      </c>
    </row>
    <row r="7816" spans="1:2" x14ac:dyDescent="0.25">
      <c r="A7816" s="62">
        <v>41115411</v>
      </c>
      <c r="B7816" s="63" t="s">
        <v>18097</v>
      </c>
    </row>
    <row r="7817" spans="1:2" x14ac:dyDescent="0.25">
      <c r="A7817" s="62">
        <v>41115501</v>
      </c>
      <c r="B7817" s="63" t="s">
        <v>11675</v>
      </c>
    </row>
    <row r="7818" spans="1:2" x14ac:dyDescent="0.25">
      <c r="A7818" s="62">
        <v>41115502</v>
      </c>
      <c r="B7818" s="63" t="s">
        <v>9897</v>
      </c>
    </row>
    <row r="7819" spans="1:2" x14ac:dyDescent="0.25">
      <c r="A7819" s="62">
        <v>41115503</v>
      </c>
      <c r="B7819" s="63" t="s">
        <v>17678</v>
      </c>
    </row>
    <row r="7820" spans="1:2" x14ac:dyDescent="0.25">
      <c r="A7820" s="62">
        <v>41115504</v>
      </c>
      <c r="B7820" s="63" t="s">
        <v>6899</v>
      </c>
    </row>
    <row r="7821" spans="1:2" x14ac:dyDescent="0.25">
      <c r="A7821" s="62">
        <v>41115505</v>
      </c>
      <c r="B7821" s="63" t="s">
        <v>12820</v>
      </c>
    </row>
    <row r="7822" spans="1:2" x14ac:dyDescent="0.25">
      <c r="A7822" s="62">
        <v>41115601</v>
      </c>
      <c r="B7822" s="63" t="s">
        <v>10272</v>
      </c>
    </row>
    <row r="7823" spans="1:2" x14ac:dyDescent="0.25">
      <c r="A7823" s="62">
        <v>41115602</v>
      </c>
      <c r="B7823" s="63" t="s">
        <v>7251</v>
      </c>
    </row>
    <row r="7824" spans="1:2" x14ac:dyDescent="0.25">
      <c r="A7824" s="62">
        <v>41115603</v>
      </c>
      <c r="B7824" s="63" t="s">
        <v>3210</v>
      </c>
    </row>
    <row r="7825" spans="1:2" x14ac:dyDescent="0.25">
      <c r="A7825" s="62">
        <v>41115604</v>
      </c>
      <c r="B7825" s="63" t="s">
        <v>18245</v>
      </c>
    </row>
    <row r="7826" spans="1:2" x14ac:dyDescent="0.25">
      <c r="A7826" s="62">
        <v>41115605</v>
      </c>
      <c r="B7826" s="63" t="s">
        <v>17249</v>
      </c>
    </row>
    <row r="7827" spans="1:2" x14ac:dyDescent="0.25">
      <c r="A7827" s="62">
        <v>41115606</v>
      </c>
      <c r="B7827" s="63" t="s">
        <v>2261</v>
      </c>
    </row>
    <row r="7828" spans="1:2" x14ac:dyDescent="0.25">
      <c r="A7828" s="62">
        <v>41115607</v>
      </c>
      <c r="B7828" s="63" t="s">
        <v>4584</v>
      </c>
    </row>
    <row r="7829" spans="1:2" x14ac:dyDescent="0.25">
      <c r="A7829" s="62">
        <v>41115608</v>
      </c>
      <c r="B7829" s="63" t="s">
        <v>11630</v>
      </c>
    </row>
    <row r="7830" spans="1:2" x14ac:dyDescent="0.25">
      <c r="A7830" s="62">
        <v>41115609</v>
      </c>
      <c r="B7830" s="63" t="s">
        <v>13743</v>
      </c>
    </row>
    <row r="7831" spans="1:2" x14ac:dyDescent="0.25">
      <c r="A7831" s="62">
        <v>41115610</v>
      </c>
      <c r="B7831" s="63" t="s">
        <v>12987</v>
      </c>
    </row>
    <row r="7832" spans="1:2" x14ac:dyDescent="0.25">
      <c r="A7832" s="62">
        <v>41115611</v>
      </c>
      <c r="B7832" s="63" t="s">
        <v>13812</v>
      </c>
    </row>
    <row r="7833" spans="1:2" x14ac:dyDescent="0.25">
      <c r="A7833" s="62">
        <v>41115612</v>
      </c>
      <c r="B7833" s="63" t="s">
        <v>88</v>
      </c>
    </row>
    <row r="7834" spans="1:2" x14ac:dyDescent="0.25">
      <c r="A7834" s="62">
        <v>41115613</v>
      </c>
      <c r="B7834" s="63" t="s">
        <v>10155</v>
      </c>
    </row>
    <row r="7835" spans="1:2" x14ac:dyDescent="0.25">
      <c r="A7835" s="62">
        <v>41115614</v>
      </c>
      <c r="B7835" s="63" t="s">
        <v>8331</v>
      </c>
    </row>
    <row r="7836" spans="1:2" x14ac:dyDescent="0.25">
      <c r="A7836" s="62">
        <v>41115701</v>
      </c>
      <c r="B7836" s="63" t="s">
        <v>2662</v>
      </c>
    </row>
    <row r="7837" spans="1:2" x14ac:dyDescent="0.25">
      <c r="A7837" s="62">
        <v>41115702</v>
      </c>
      <c r="B7837" s="63" t="s">
        <v>2742</v>
      </c>
    </row>
    <row r="7838" spans="1:2" x14ac:dyDescent="0.25">
      <c r="A7838" s="62">
        <v>41115703</v>
      </c>
      <c r="B7838" s="63" t="s">
        <v>11374</v>
      </c>
    </row>
    <row r="7839" spans="1:2" x14ac:dyDescent="0.25">
      <c r="A7839" s="62">
        <v>41115704</v>
      </c>
      <c r="B7839" s="63" t="s">
        <v>8646</v>
      </c>
    </row>
    <row r="7840" spans="1:2" x14ac:dyDescent="0.25">
      <c r="A7840" s="62">
        <v>41115705</v>
      </c>
      <c r="B7840" s="63" t="s">
        <v>6629</v>
      </c>
    </row>
    <row r="7841" spans="1:2" x14ac:dyDescent="0.25">
      <c r="A7841" s="62">
        <v>41115706</v>
      </c>
      <c r="B7841" s="63" t="s">
        <v>243</v>
      </c>
    </row>
    <row r="7842" spans="1:2" x14ac:dyDescent="0.25">
      <c r="A7842" s="62">
        <v>41115707</v>
      </c>
      <c r="B7842" s="63" t="s">
        <v>6256</v>
      </c>
    </row>
    <row r="7843" spans="1:2" x14ac:dyDescent="0.25">
      <c r="A7843" s="62">
        <v>41115708</v>
      </c>
      <c r="B7843" s="63" t="s">
        <v>4937</v>
      </c>
    </row>
    <row r="7844" spans="1:2" x14ac:dyDescent="0.25">
      <c r="A7844" s="62">
        <v>41115709</v>
      </c>
      <c r="B7844" s="63" t="s">
        <v>2264</v>
      </c>
    </row>
    <row r="7845" spans="1:2" x14ac:dyDescent="0.25">
      <c r="A7845" s="62">
        <v>41115710</v>
      </c>
      <c r="B7845" s="63" t="s">
        <v>10922</v>
      </c>
    </row>
    <row r="7846" spans="1:2" x14ac:dyDescent="0.25">
      <c r="A7846" s="62">
        <v>41115711</v>
      </c>
      <c r="B7846" s="63" t="s">
        <v>5494</v>
      </c>
    </row>
    <row r="7847" spans="1:2" x14ac:dyDescent="0.25">
      <c r="A7847" s="62">
        <v>41115712</v>
      </c>
      <c r="B7847" s="63" t="s">
        <v>16738</v>
      </c>
    </row>
    <row r="7848" spans="1:2" x14ac:dyDescent="0.25">
      <c r="A7848" s="62">
        <v>41115713</v>
      </c>
      <c r="B7848" s="63" t="s">
        <v>5309</v>
      </c>
    </row>
    <row r="7849" spans="1:2" x14ac:dyDescent="0.25">
      <c r="A7849" s="62">
        <v>41115714</v>
      </c>
      <c r="B7849" s="63" t="s">
        <v>5831</v>
      </c>
    </row>
    <row r="7850" spans="1:2" x14ac:dyDescent="0.25">
      <c r="A7850" s="62">
        <v>41115715</v>
      </c>
      <c r="B7850" s="63" t="s">
        <v>2895</v>
      </c>
    </row>
    <row r="7851" spans="1:2" x14ac:dyDescent="0.25">
      <c r="A7851" s="62">
        <v>41115716</v>
      </c>
      <c r="B7851" s="63" t="s">
        <v>8703</v>
      </c>
    </row>
    <row r="7852" spans="1:2" x14ac:dyDescent="0.25">
      <c r="A7852" s="62">
        <v>41115717</v>
      </c>
      <c r="B7852" s="63" t="s">
        <v>4773</v>
      </c>
    </row>
    <row r="7853" spans="1:2" x14ac:dyDescent="0.25">
      <c r="A7853" s="62">
        <v>41115718</v>
      </c>
      <c r="B7853" s="63" t="s">
        <v>8302</v>
      </c>
    </row>
    <row r="7854" spans="1:2" x14ac:dyDescent="0.25">
      <c r="A7854" s="62">
        <v>41115719</v>
      </c>
      <c r="B7854" s="63" t="s">
        <v>5710</v>
      </c>
    </row>
    <row r="7855" spans="1:2" x14ac:dyDescent="0.25">
      <c r="A7855" s="62">
        <v>41115720</v>
      </c>
      <c r="B7855" s="63" t="s">
        <v>3543</v>
      </c>
    </row>
    <row r="7856" spans="1:2" x14ac:dyDescent="0.25">
      <c r="A7856" s="62">
        <v>41115801</v>
      </c>
      <c r="B7856" s="63" t="s">
        <v>12565</v>
      </c>
    </row>
    <row r="7857" spans="1:2" x14ac:dyDescent="0.25">
      <c r="A7857" s="62">
        <v>41115802</v>
      </c>
      <c r="B7857" s="63" t="s">
        <v>14275</v>
      </c>
    </row>
    <row r="7858" spans="1:2" x14ac:dyDescent="0.25">
      <c r="A7858" s="62">
        <v>41115803</v>
      </c>
      <c r="B7858" s="63" t="s">
        <v>15829</v>
      </c>
    </row>
    <row r="7859" spans="1:2" x14ac:dyDescent="0.25">
      <c r="A7859" s="62">
        <v>41115804</v>
      </c>
      <c r="B7859" s="63" t="s">
        <v>16663</v>
      </c>
    </row>
    <row r="7860" spans="1:2" x14ac:dyDescent="0.25">
      <c r="A7860" s="62">
        <v>41115805</v>
      </c>
      <c r="B7860" s="63" t="s">
        <v>3652</v>
      </c>
    </row>
    <row r="7861" spans="1:2" x14ac:dyDescent="0.25">
      <c r="A7861" s="62">
        <v>41115806</v>
      </c>
      <c r="B7861" s="63" t="s">
        <v>1209</v>
      </c>
    </row>
    <row r="7862" spans="1:2" x14ac:dyDescent="0.25">
      <c r="A7862" s="62">
        <v>41115807</v>
      </c>
      <c r="B7862" s="63" t="s">
        <v>11241</v>
      </c>
    </row>
    <row r="7863" spans="1:2" x14ac:dyDescent="0.25">
      <c r="A7863" s="62">
        <v>41115808</v>
      </c>
      <c r="B7863" s="63" t="s">
        <v>8983</v>
      </c>
    </row>
    <row r="7864" spans="1:2" x14ac:dyDescent="0.25">
      <c r="A7864" s="62">
        <v>41115809</v>
      </c>
      <c r="B7864" s="63" t="s">
        <v>15396</v>
      </c>
    </row>
    <row r="7865" spans="1:2" x14ac:dyDescent="0.25">
      <c r="A7865" s="62">
        <v>41115810</v>
      </c>
      <c r="B7865" s="63" t="s">
        <v>5165</v>
      </c>
    </row>
    <row r="7866" spans="1:2" x14ac:dyDescent="0.25">
      <c r="A7866" s="62">
        <v>41115811</v>
      </c>
      <c r="B7866" s="63" t="s">
        <v>6795</v>
      </c>
    </row>
    <row r="7867" spans="1:2" x14ac:dyDescent="0.25">
      <c r="A7867" s="62">
        <v>41115812</v>
      </c>
      <c r="B7867" s="63" t="s">
        <v>5384</v>
      </c>
    </row>
    <row r="7868" spans="1:2" x14ac:dyDescent="0.25">
      <c r="A7868" s="62">
        <v>41115813</v>
      </c>
      <c r="B7868" s="63" t="s">
        <v>13093</v>
      </c>
    </row>
    <row r="7869" spans="1:2" x14ac:dyDescent="0.25">
      <c r="A7869" s="62">
        <v>41115814</v>
      </c>
      <c r="B7869" s="63" t="s">
        <v>11724</v>
      </c>
    </row>
    <row r="7870" spans="1:2" x14ac:dyDescent="0.25">
      <c r="A7870" s="62">
        <v>41115815</v>
      </c>
      <c r="B7870" s="63" t="s">
        <v>18657</v>
      </c>
    </row>
    <row r="7871" spans="1:2" x14ac:dyDescent="0.25">
      <c r="A7871" s="62">
        <v>41115816</v>
      </c>
      <c r="B7871" s="63" t="s">
        <v>3460</v>
      </c>
    </row>
    <row r="7872" spans="1:2" x14ac:dyDescent="0.25">
      <c r="A7872" s="62">
        <v>41115817</v>
      </c>
      <c r="B7872" s="63" t="s">
        <v>18451</v>
      </c>
    </row>
    <row r="7873" spans="1:2" x14ac:dyDescent="0.25">
      <c r="A7873" s="62">
        <v>41115818</v>
      </c>
      <c r="B7873" s="63" t="s">
        <v>2557</v>
      </c>
    </row>
    <row r="7874" spans="1:2" x14ac:dyDescent="0.25">
      <c r="A7874" s="62">
        <v>41115819</v>
      </c>
      <c r="B7874" s="63" t="s">
        <v>16927</v>
      </c>
    </row>
    <row r="7875" spans="1:2" x14ac:dyDescent="0.25">
      <c r="A7875" s="62">
        <v>41115820</v>
      </c>
      <c r="B7875" s="63" t="s">
        <v>18321</v>
      </c>
    </row>
    <row r="7876" spans="1:2" x14ac:dyDescent="0.25">
      <c r="A7876" s="62">
        <v>41115821</v>
      </c>
      <c r="B7876" s="63" t="s">
        <v>5738</v>
      </c>
    </row>
    <row r="7877" spans="1:2" x14ac:dyDescent="0.25">
      <c r="A7877" s="62">
        <v>41115822</v>
      </c>
      <c r="B7877" s="63" t="s">
        <v>10108</v>
      </c>
    </row>
    <row r="7878" spans="1:2" x14ac:dyDescent="0.25">
      <c r="A7878" s="62">
        <v>41115823</v>
      </c>
      <c r="B7878" s="63" t="s">
        <v>14689</v>
      </c>
    </row>
    <row r="7879" spans="1:2" x14ac:dyDescent="0.25">
      <c r="A7879" s="62">
        <v>41115824</v>
      </c>
      <c r="B7879" s="63" t="s">
        <v>16791</v>
      </c>
    </row>
    <row r="7880" spans="1:2" x14ac:dyDescent="0.25">
      <c r="A7880" s="62">
        <v>41115825</v>
      </c>
      <c r="B7880" s="63" t="s">
        <v>12667</v>
      </c>
    </row>
    <row r="7881" spans="1:2" x14ac:dyDescent="0.25">
      <c r="A7881" s="62">
        <v>41115826</v>
      </c>
      <c r="B7881" s="63" t="s">
        <v>11660</v>
      </c>
    </row>
    <row r="7882" spans="1:2" x14ac:dyDescent="0.25">
      <c r="A7882" s="62">
        <v>41115827</v>
      </c>
      <c r="B7882" s="63" t="s">
        <v>13283</v>
      </c>
    </row>
    <row r="7883" spans="1:2" x14ac:dyDescent="0.25">
      <c r="A7883" s="62">
        <v>41115828</v>
      </c>
      <c r="B7883" s="63" t="s">
        <v>13128</v>
      </c>
    </row>
    <row r="7884" spans="1:2" x14ac:dyDescent="0.25">
      <c r="A7884" s="62">
        <v>41115829</v>
      </c>
      <c r="B7884" s="63" t="s">
        <v>12076</v>
      </c>
    </row>
    <row r="7885" spans="1:2" x14ac:dyDescent="0.25">
      <c r="A7885" s="62">
        <v>41115830</v>
      </c>
      <c r="B7885" s="63" t="s">
        <v>8443</v>
      </c>
    </row>
    <row r="7886" spans="1:2" x14ac:dyDescent="0.25">
      <c r="A7886" s="62">
        <v>41116001</v>
      </c>
      <c r="B7886" s="63" t="s">
        <v>613</v>
      </c>
    </row>
    <row r="7887" spans="1:2" x14ac:dyDescent="0.25">
      <c r="A7887" s="62">
        <v>41116002</v>
      </c>
      <c r="B7887" s="63" t="s">
        <v>9721</v>
      </c>
    </row>
    <row r="7888" spans="1:2" x14ac:dyDescent="0.25">
      <c r="A7888" s="62">
        <v>41116003</v>
      </c>
      <c r="B7888" s="63" t="s">
        <v>6654</v>
      </c>
    </row>
    <row r="7889" spans="1:2" x14ac:dyDescent="0.25">
      <c r="A7889" s="62">
        <v>41116004</v>
      </c>
      <c r="B7889" s="63" t="s">
        <v>719</v>
      </c>
    </row>
    <row r="7890" spans="1:2" x14ac:dyDescent="0.25">
      <c r="A7890" s="62">
        <v>41116005</v>
      </c>
      <c r="B7890" s="63" t="s">
        <v>9858</v>
      </c>
    </row>
    <row r="7891" spans="1:2" x14ac:dyDescent="0.25">
      <c r="A7891" s="62">
        <v>41116006</v>
      </c>
      <c r="B7891" s="63" t="s">
        <v>12432</v>
      </c>
    </row>
    <row r="7892" spans="1:2" x14ac:dyDescent="0.25">
      <c r="A7892" s="62">
        <v>41116007</v>
      </c>
      <c r="B7892" s="63" t="s">
        <v>18129</v>
      </c>
    </row>
    <row r="7893" spans="1:2" x14ac:dyDescent="0.25">
      <c r="A7893" s="62">
        <v>41116008</v>
      </c>
      <c r="B7893" s="63" t="s">
        <v>16752</v>
      </c>
    </row>
    <row r="7894" spans="1:2" x14ac:dyDescent="0.25">
      <c r="A7894" s="62">
        <v>41116009</v>
      </c>
      <c r="B7894" s="63" t="s">
        <v>12853</v>
      </c>
    </row>
    <row r="7895" spans="1:2" x14ac:dyDescent="0.25">
      <c r="A7895" s="62">
        <v>41116010</v>
      </c>
      <c r="B7895" s="63" t="s">
        <v>14160</v>
      </c>
    </row>
    <row r="7896" spans="1:2" x14ac:dyDescent="0.25">
      <c r="A7896" s="62">
        <v>41116011</v>
      </c>
      <c r="B7896" s="63" t="s">
        <v>8310</v>
      </c>
    </row>
    <row r="7897" spans="1:2" x14ac:dyDescent="0.25">
      <c r="A7897" s="62">
        <v>41116012</v>
      </c>
      <c r="B7897" s="63" t="s">
        <v>8053</v>
      </c>
    </row>
    <row r="7898" spans="1:2" x14ac:dyDescent="0.25">
      <c r="A7898" s="62">
        <v>41116013</v>
      </c>
      <c r="B7898" s="63" t="s">
        <v>17123</v>
      </c>
    </row>
    <row r="7899" spans="1:2" x14ac:dyDescent="0.25">
      <c r="A7899" s="62">
        <v>41116014</v>
      </c>
      <c r="B7899" s="63" t="s">
        <v>4991</v>
      </c>
    </row>
    <row r="7900" spans="1:2" x14ac:dyDescent="0.25">
      <c r="A7900" s="62">
        <v>41116015</v>
      </c>
      <c r="B7900" s="63" t="s">
        <v>8306</v>
      </c>
    </row>
    <row r="7901" spans="1:2" x14ac:dyDescent="0.25">
      <c r="A7901" s="62">
        <v>41116101</v>
      </c>
      <c r="B7901" s="63" t="s">
        <v>14729</v>
      </c>
    </row>
    <row r="7902" spans="1:2" x14ac:dyDescent="0.25">
      <c r="A7902" s="62">
        <v>41116102</v>
      </c>
      <c r="B7902" s="63" t="s">
        <v>8625</v>
      </c>
    </row>
    <row r="7903" spans="1:2" x14ac:dyDescent="0.25">
      <c r="A7903" s="62">
        <v>41116103</v>
      </c>
      <c r="B7903" s="63" t="s">
        <v>10825</v>
      </c>
    </row>
    <row r="7904" spans="1:2" x14ac:dyDescent="0.25">
      <c r="A7904" s="62">
        <v>41116104</v>
      </c>
      <c r="B7904" s="63" t="s">
        <v>12798</v>
      </c>
    </row>
    <row r="7905" spans="1:2" x14ac:dyDescent="0.25">
      <c r="A7905" s="62">
        <v>41116105</v>
      </c>
      <c r="B7905" s="63" t="s">
        <v>4295</v>
      </c>
    </row>
    <row r="7906" spans="1:2" x14ac:dyDescent="0.25">
      <c r="A7906" s="62">
        <v>41116106</v>
      </c>
      <c r="B7906" s="63" t="s">
        <v>13130</v>
      </c>
    </row>
    <row r="7907" spans="1:2" x14ac:dyDescent="0.25">
      <c r="A7907" s="62">
        <v>41116107</v>
      </c>
      <c r="B7907" s="63" t="s">
        <v>14957</v>
      </c>
    </row>
    <row r="7908" spans="1:2" x14ac:dyDescent="0.25">
      <c r="A7908" s="62">
        <v>41116108</v>
      </c>
      <c r="B7908" s="63" t="s">
        <v>7882</v>
      </c>
    </row>
    <row r="7909" spans="1:2" x14ac:dyDescent="0.25">
      <c r="A7909" s="62">
        <v>41116109</v>
      </c>
      <c r="B7909" s="63" t="s">
        <v>1643</v>
      </c>
    </row>
    <row r="7910" spans="1:2" x14ac:dyDescent="0.25">
      <c r="A7910" s="62">
        <v>41116110</v>
      </c>
      <c r="B7910" s="63" t="s">
        <v>7691</v>
      </c>
    </row>
    <row r="7911" spans="1:2" x14ac:dyDescent="0.25">
      <c r="A7911" s="62">
        <v>41116111</v>
      </c>
      <c r="B7911" s="63" t="s">
        <v>15583</v>
      </c>
    </row>
    <row r="7912" spans="1:2" x14ac:dyDescent="0.25">
      <c r="A7912" s="62">
        <v>41116112</v>
      </c>
      <c r="B7912" s="63" t="s">
        <v>15026</v>
      </c>
    </row>
    <row r="7913" spans="1:2" x14ac:dyDescent="0.25">
      <c r="A7913" s="62">
        <v>41116113</v>
      </c>
      <c r="B7913" s="63" t="s">
        <v>9690</v>
      </c>
    </row>
    <row r="7914" spans="1:2" x14ac:dyDescent="0.25">
      <c r="A7914" s="62">
        <v>41116116</v>
      </c>
      <c r="B7914" s="63" t="s">
        <v>16386</v>
      </c>
    </row>
    <row r="7915" spans="1:2" x14ac:dyDescent="0.25">
      <c r="A7915" s="62">
        <v>41116117</v>
      </c>
      <c r="B7915" s="63" t="s">
        <v>2265</v>
      </c>
    </row>
    <row r="7916" spans="1:2" x14ac:dyDescent="0.25">
      <c r="A7916" s="62">
        <v>41116118</v>
      </c>
      <c r="B7916" s="63" t="s">
        <v>16506</v>
      </c>
    </row>
    <row r="7917" spans="1:2" x14ac:dyDescent="0.25">
      <c r="A7917" s="62">
        <v>41116119</v>
      </c>
      <c r="B7917" s="63" t="s">
        <v>15815</v>
      </c>
    </row>
    <row r="7918" spans="1:2" x14ac:dyDescent="0.25">
      <c r="A7918" s="62">
        <v>41116120</v>
      </c>
      <c r="B7918" s="63" t="s">
        <v>18459</v>
      </c>
    </row>
    <row r="7919" spans="1:2" x14ac:dyDescent="0.25">
      <c r="A7919" s="62">
        <v>41116121</v>
      </c>
      <c r="B7919" s="63" t="s">
        <v>5367</v>
      </c>
    </row>
    <row r="7920" spans="1:2" x14ac:dyDescent="0.25">
      <c r="A7920" s="62">
        <v>41116122</v>
      </c>
      <c r="B7920" s="63" t="s">
        <v>6564</v>
      </c>
    </row>
    <row r="7921" spans="1:2" x14ac:dyDescent="0.25">
      <c r="A7921" s="62">
        <v>41116123</v>
      </c>
      <c r="B7921" s="63" t="s">
        <v>13489</v>
      </c>
    </row>
    <row r="7922" spans="1:2" x14ac:dyDescent="0.25">
      <c r="A7922" s="62">
        <v>41116124</v>
      </c>
      <c r="B7922" s="63" t="s">
        <v>18547</v>
      </c>
    </row>
    <row r="7923" spans="1:2" x14ac:dyDescent="0.25">
      <c r="A7923" s="62">
        <v>41116125</v>
      </c>
      <c r="B7923" s="63" t="s">
        <v>4381</v>
      </c>
    </row>
    <row r="7924" spans="1:2" x14ac:dyDescent="0.25">
      <c r="A7924" s="62">
        <v>41116126</v>
      </c>
      <c r="B7924" s="63" t="s">
        <v>14407</v>
      </c>
    </row>
    <row r="7925" spans="1:2" x14ac:dyDescent="0.25">
      <c r="A7925" s="62">
        <v>41116127</v>
      </c>
      <c r="B7925" s="63" t="s">
        <v>12315</v>
      </c>
    </row>
    <row r="7926" spans="1:2" x14ac:dyDescent="0.25">
      <c r="A7926" s="62">
        <v>41116128</v>
      </c>
      <c r="B7926" s="63" t="s">
        <v>15518</v>
      </c>
    </row>
    <row r="7927" spans="1:2" x14ac:dyDescent="0.25">
      <c r="A7927" s="62">
        <v>41116129</v>
      </c>
      <c r="B7927" s="63" t="s">
        <v>9194</v>
      </c>
    </row>
    <row r="7928" spans="1:2" x14ac:dyDescent="0.25">
      <c r="A7928" s="62">
        <v>41116130</v>
      </c>
      <c r="B7928" s="63" t="s">
        <v>13788</v>
      </c>
    </row>
    <row r="7929" spans="1:2" x14ac:dyDescent="0.25">
      <c r="A7929" s="62">
        <v>41116131</v>
      </c>
      <c r="B7929" s="63" t="s">
        <v>15733</v>
      </c>
    </row>
    <row r="7930" spans="1:2" x14ac:dyDescent="0.25">
      <c r="A7930" s="62">
        <v>41116132</v>
      </c>
      <c r="B7930" s="63" t="s">
        <v>3929</v>
      </c>
    </row>
    <row r="7931" spans="1:2" x14ac:dyDescent="0.25">
      <c r="A7931" s="62">
        <v>41116133</v>
      </c>
      <c r="B7931" s="63" t="s">
        <v>14394</v>
      </c>
    </row>
    <row r="7932" spans="1:2" x14ac:dyDescent="0.25">
      <c r="A7932" s="62">
        <v>41116134</v>
      </c>
      <c r="B7932" s="63" t="s">
        <v>1177</v>
      </c>
    </row>
    <row r="7933" spans="1:2" x14ac:dyDescent="0.25">
      <c r="A7933" s="62">
        <v>41116135</v>
      </c>
      <c r="B7933" s="63" t="s">
        <v>4642</v>
      </c>
    </row>
    <row r="7934" spans="1:2" x14ac:dyDescent="0.25">
      <c r="A7934" s="62">
        <v>41116136</v>
      </c>
      <c r="B7934" s="63" t="s">
        <v>5392</v>
      </c>
    </row>
    <row r="7935" spans="1:2" x14ac:dyDescent="0.25">
      <c r="A7935" s="62">
        <v>41116137</v>
      </c>
      <c r="B7935" s="63" t="s">
        <v>10384</v>
      </c>
    </row>
    <row r="7936" spans="1:2" x14ac:dyDescent="0.25">
      <c r="A7936" s="62">
        <v>41116138</v>
      </c>
      <c r="B7936" s="63" t="s">
        <v>11885</v>
      </c>
    </row>
    <row r="7937" spans="1:2" x14ac:dyDescent="0.25">
      <c r="A7937" s="62">
        <v>41116139</v>
      </c>
      <c r="B7937" s="63" t="s">
        <v>2884</v>
      </c>
    </row>
    <row r="7938" spans="1:2" x14ac:dyDescent="0.25">
      <c r="A7938" s="62">
        <v>41116140</v>
      </c>
      <c r="B7938" s="63" t="s">
        <v>15018</v>
      </c>
    </row>
    <row r="7939" spans="1:2" x14ac:dyDescent="0.25">
      <c r="A7939" s="62">
        <v>41116141</v>
      </c>
      <c r="B7939" s="63" t="s">
        <v>12148</v>
      </c>
    </row>
    <row r="7940" spans="1:2" x14ac:dyDescent="0.25">
      <c r="A7940" s="62">
        <v>41116142</v>
      </c>
      <c r="B7940" s="63" t="s">
        <v>3817</v>
      </c>
    </row>
    <row r="7941" spans="1:2" x14ac:dyDescent="0.25">
      <c r="A7941" s="62">
        <v>41116143</v>
      </c>
      <c r="B7941" s="63" t="s">
        <v>3633</v>
      </c>
    </row>
    <row r="7942" spans="1:2" x14ac:dyDescent="0.25">
      <c r="A7942" s="62">
        <v>41116144</v>
      </c>
      <c r="B7942" s="63" t="s">
        <v>15083</v>
      </c>
    </row>
    <row r="7943" spans="1:2" x14ac:dyDescent="0.25">
      <c r="A7943" s="62">
        <v>41116145</v>
      </c>
      <c r="B7943" s="63" t="s">
        <v>9715</v>
      </c>
    </row>
    <row r="7944" spans="1:2" x14ac:dyDescent="0.25">
      <c r="A7944" s="62">
        <v>41116146</v>
      </c>
      <c r="B7944" s="63" t="s">
        <v>190</v>
      </c>
    </row>
    <row r="7945" spans="1:2" x14ac:dyDescent="0.25">
      <c r="A7945" s="62">
        <v>41116147</v>
      </c>
      <c r="B7945" s="63" t="s">
        <v>3595</v>
      </c>
    </row>
    <row r="7946" spans="1:2" x14ac:dyDescent="0.25">
      <c r="A7946" s="62">
        <v>41116148</v>
      </c>
      <c r="B7946" s="63" t="s">
        <v>14890</v>
      </c>
    </row>
    <row r="7947" spans="1:2" x14ac:dyDescent="0.25">
      <c r="A7947" s="62">
        <v>41116201</v>
      </c>
      <c r="B7947" s="63" t="s">
        <v>11586</v>
      </c>
    </row>
    <row r="7948" spans="1:2" x14ac:dyDescent="0.25">
      <c r="A7948" s="62">
        <v>41116202</v>
      </c>
      <c r="B7948" s="63" t="s">
        <v>923</v>
      </c>
    </row>
    <row r="7949" spans="1:2" x14ac:dyDescent="0.25">
      <c r="A7949" s="62">
        <v>41116203</v>
      </c>
      <c r="B7949" s="63" t="s">
        <v>14386</v>
      </c>
    </row>
    <row r="7950" spans="1:2" x14ac:dyDescent="0.25">
      <c r="A7950" s="62">
        <v>41116205</v>
      </c>
      <c r="B7950" s="63" t="s">
        <v>15272</v>
      </c>
    </row>
    <row r="7951" spans="1:2" x14ac:dyDescent="0.25">
      <c r="A7951" s="62">
        <v>41116301</v>
      </c>
      <c r="B7951" s="63" t="s">
        <v>1386</v>
      </c>
    </row>
    <row r="7952" spans="1:2" x14ac:dyDescent="0.25">
      <c r="A7952" s="62">
        <v>41116401</v>
      </c>
      <c r="B7952" s="63" t="s">
        <v>9583</v>
      </c>
    </row>
    <row r="7953" spans="1:2" x14ac:dyDescent="0.25">
      <c r="A7953" s="62">
        <v>41116501</v>
      </c>
      <c r="B7953" s="63" t="s">
        <v>18605</v>
      </c>
    </row>
    <row r="7954" spans="1:2" x14ac:dyDescent="0.25">
      <c r="A7954" s="62">
        <v>41121501</v>
      </c>
      <c r="B7954" s="63" t="s">
        <v>6785</v>
      </c>
    </row>
    <row r="7955" spans="1:2" x14ac:dyDescent="0.25">
      <c r="A7955" s="62">
        <v>41121502</v>
      </c>
      <c r="B7955" s="63" t="s">
        <v>3469</v>
      </c>
    </row>
    <row r="7956" spans="1:2" x14ac:dyDescent="0.25">
      <c r="A7956" s="62">
        <v>41121503</v>
      </c>
      <c r="B7956" s="63" t="s">
        <v>17868</v>
      </c>
    </row>
    <row r="7957" spans="1:2" x14ac:dyDescent="0.25">
      <c r="A7957" s="62">
        <v>41121504</v>
      </c>
      <c r="B7957" s="63" t="s">
        <v>7772</v>
      </c>
    </row>
    <row r="7958" spans="1:2" x14ac:dyDescent="0.25">
      <c r="A7958" s="62">
        <v>41121505</v>
      </c>
      <c r="B7958" s="63" t="s">
        <v>11868</v>
      </c>
    </row>
    <row r="7959" spans="1:2" x14ac:dyDescent="0.25">
      <c r="A7959" s="62">
        <v>41121506</v>
      </c>
      <c r="B7959" s="63" t="s">
        <v>11466</v>
      </c>
    </row>
    <row r="7960" spans="1:2" x14ac:dyDescent="0.25">
      <c r="A7960" s="62">
        <v>41121507</v>
      </c>
      <c r="B7960" s="63" t="s">
        <v>7239</v>
      </c>
    </row>
    <row r="7961" spans="1:2" x14ac:dyDescent="0.25">
      <c r="A7961" s="62">
        <v>41121508</v>
      </c>
      <c r="B7961" s="63" t="s">
        <v>14035</v>
      </c>
    </row>
    <row r="7962" spans="1:2" x14ac:dyDescent="0.25">
      <c r="A7962" s="62">
        <v>41121509</v>
      </c>
      <c r="B7962" s="63" t="s">
        <v>5370</v>
      </c>
    </row>
    <row r="7963" spans="1:2" x14ac:dyDescent="0.25">
      <c r="A7963" s="62">
        <v>41121510</v>
      </c>
      <c r="B7963" s="63" t="s">
        <v>14190</v>
      </c>
    </row>
    <row r="7964" spans="1:2" x14ac:dyDescent="0.25">
      <c r="A7964" s="62">
        <v>41121511</v>
      </c>
      <c r="B7964" s="63" t="s">
        <v>426</v>
      </c>
    </row>
    <row r="7965" spans="1:2" x14ac:dyDescent="0.25">
      <c r="A7965" s="62">
        <v>41121513</v>
      </c>
      <c r="B7965" s="63" t="s">
        <v>12991</v>
      </c>
    </row>
    <row r="7966" spans="1:2" x14ac:dyDescent="0.25">
      <c r="A7966" s="62">
        <v>41121514</v>
      </c>
      <c r="B7966" s="63" t="s">
        <v>18284</v>
      </c>
    </row>
    <row r="7967" spans="1:2" x14ac:dyDescent="0.25">
      <c r="A7967" s="62">
        <v>41121515</v>
      </c>
      <c r="B7967" s="63" t="s">
        <v>7394</v>
      </c>
    </row>
    <row r="7968" spans="1:2" x14ac:dyDescent="0.25">
      <c r="A7968" s="62">
        <v>41121516</v>
      </c>
      <c r="B7968" s="63" t="s">
        <v>6627</v>
      </c>
    </row>
    <row r="7969" spans="1:2" x14ac:dyDescent="0.25">
      <c r="A7969" s="62">
        <v>41121517</v>
      </c>
      <c r="B7969" s="63" t="s">
        <v>17569</v>
      </c>
    </row>
    <row r="7970" spans="1:2" x14ac:dyDescent="0.25">
      <c r="A7970" s="62">
        <v>41121601</v>
      </c>
      <c r="B7970" s="63" t="s">
        <v>9548</v>
      </c>
    </row>
    <row r="7971" spans="1:2" x14ac:dyDescent="0.25">
      <c r="A7971" s="62">
        <v>41121602</v>
      </c>
      <c r="B7971" s="63" t="s">
        <v>4117</v>
      </c>
    </row>
    <row r="7972" spans="1:2" x14ac:dyDescent="0.25">
      <c r="A7972" s="62">
        <v>41121603</v>
      </c>
      <c r="B7972" s="63" t="s">
        <v>504</v>
      </c>
    </row>
    <row r="7973" spans="1:2" x14ac:dyDescent="0.25">
      <c r="A7973" s="62">
        <v>41121604</v>
      </c>
      <c r="B7973" s="63" t="s">
        <v>15909</v>
      </c>
    </row>
    <row r="7974" spans="1:2" x14ac:dyDescent="0.25">
      <c r="A7974" s="62">
        <v>41121605</v>
      </c>
      <c r="B7974" s="63" t="s">
        <v>1525</v>
      </c>
    </row>
    <row r="7975" spans="1:2" x14ac:dyDescent="0.25">
      <c r="A7975" s="62">
        <v>41121606</v>
      </c>
      <c r="B7975" s="63" t="s">
        <v>6726</v>
      </c>
    </row>
    <row r="7976" spans="1:2" x14ac:dyDescent="0.25">
      <c r="A7976" s="62">
        <v>41121607</v>
      </c>
      <c r="B7976" s="63" t="s">
        <v>17193</v>
      </c>
    </row>
    <row r="7977" spans="1:2" x14ac:dyDescent="0.25">
      <c r="A7977" s="62">
        <v>41121608</v>
      </c>
      <c r="B7977" s="63" t="s">
        <v>15740</v>
      </c>
    </row>
    <row r="7978" spans="1:2" x14ac:dyDescent="0.25">
      <c r="A7978" s="62">
        <v>41121609</v>
      </c>
      <c r="B7978" s="63" t="s">
        <v>10664</v>
      </c>
    </row>
    <row r="7979" spans="1:2" x14ac:dyDescent="0.25">
      <c r="A7979" s="62">
        <v>41121701</v>
      </c>
      <c r="B7979" s="63" t="s">
        <v>3852</v>
      </c>
    </row>
    <row r="7980" spans="1:2" x14ac:dyDescent="0.25">
      <c r="A7980" s="62">
        <v>41121702</v>
      </c>
      <c r="B7980" s="63" t="s">
        <v>7668</v>
      </c>
    </row>
    <row r="7981" spans="1:2" x14ac:dyDescent="0.25">
      <c r="A7981" s="62">
        <v>41121703</v>
      </c>
      <c r="B7981" s="63" t="s">
        <v>10679</v>
      </c>
    </row>
    <row r="7982" spans="1:2" x14ac:dyDescent="0.25">
      <c r="A7982" s="62">
        <v>41121704</v>
      </c>
      <c r="B7982" s="63" t="s">
        <v>8022</v>
      </c>
    </row>
    <row r="7983" spans="1:2" x14ac:dyDescent="0.25">
      <c r="A7983" s="62">
        <v>41121705</v>
      </c>
      <c r="B7983" s="63" t="s">
        <v>16641</v>
      </c>
    </row>
    <row r="7984" spans="1:2" x14ac:dyDescent="0.25">
      <c r="A7984" s="62">
        <v>41121706</v>
      </c>
      <c r="B7984" s="63" t="s">
        <v>1394</v>
      </c>
    </row>
    <row r="7985" spans="1:2" x14ac:dyDescent="0.25">
      <c r="A7985" s="62">
        <v>41121707</v>
      </c>
      <c r="B7985" s="63" t="s">
        <v>2926</v>
      </c>
    </row>
    <row r="7986" spans="1:2" x14ac:dyDescent="0.25">
      <c r="A7986" s="62">
        <v>41121708</v>
      </c>
      <c r="B7986" s="63" t="s">
        <v>4302</v>
      </c>
    </row>
    <row r="7987" spans="1:2" x14ac:dyDescent="0.25">
      <c r="A7987" s="62">
        <v>41121709</v>
      </c>
      <c r="B7987" s="63" t="s">
        <v>3030</v>
      </c>
    </row>
    <row r="7988" spans="1:2" x14ac:dyDescent="0.25">
      <c r="A7988" s="62">
        <v>41121710</v>
      </c>
      <c r="B7988" s="63" t="s">
        <v>8256</v>
      </c>
    </row>
    <row r="7989" spans="1:2" x14ac:dyDescent="0.25">
      <c r="A7989" s="62">
        <v>41121711</v>
      </c>
      <c r="B7989" s="63" t="s">
        <v>1735</v>
      </c>
    </row>
    <row r="7990" spans="1:2" x14ac:dyDescent="0.25">
      <c r="A7990" s="62">
        <v>41121801</v>
      </c>
      <c r="B7990" s="63" t="s">
        <v>10243</v>
      </c>
    </row>
    <row r="7991" spans="1:2" x14ac:dyDescent="0.25">
      <c r="A7991" s="62">
        <v>41121802</v>
      </c>
      <c r="B7991" s="63" t="s">
        <v>15675</v>
      </c>
    </row>
    <row r="7992" spans="1:2" x14ac:dyDescent="0.25">
      <c r="A7992" s="62">
        <v>41121803</v>
      </c>
      <c r="B7992" s="63" t="s">
        <v>10005</v>
      </c>
    </row>
    <row r="7993" spans="1:2" x14ac:dyDescent="0.25">
      <c r="A7993" s="62">
        <v>41121804</v>
      </c>
      <c r="B7993" s="63" t="s">
        <v>11510</v>
      </c>
    </row>
    <row r="7994" spans="1:2" x14ac:dyDescent="0.25">
      <c r="A7994" s="62">
        <v>41121805</v>
      </c>
      <c r="B7994" s="63" t="s">
        <v>2325</v>
      </c>
    </row>
    <row r="7995" spans="1:2" x14ac:dyDescent="0.25">
      <c r="A7995" s="62">
        <v>41121806</v>
      </c>
      <c r="B7995" s="63" t="s">
        <v>3764</v>
      </c>
    </row>
    <row r="7996" spans="1:2" x14ac:dyDescent="0.25">
      <c r="A7996" s="62">
        <v>41121807</v>
      </c>
      <c r="B7996" s="63" t="s">
        <v>15009</v>
      </c>
    </row>
    <row r="7997" spans="1:2" x14ac:dyDescent="0.25">
      <c r="A7997" s="62">
        <v>41121808</v>
      </c>
      <c r="B7997" s="63" t="s">
        <v>1804</v>
      </c>
    </row>
    <row r="7998" spans="1:2" x14ac:dyDescent="0.25">
      <c r="A7998" s="62">
        <v>41121809</v>
      </c>
      <c r="B7998" s="63" t="s">
        <v>2417</v>
      </c>
    </row>
    <row r="7999" spans="1:2" x14ac:dyDescent="0.25">
      <c r="A7999" s="62">
        <v>41121810</v>
      </c>
      <c r="B7999" s="63" t="s">
        <v>7273</v>
      </c>
    </row>
    <row r="8000" spans="1:2" x14ac:dyDescent="0.25">
      <c r="A8000" s="62">
        <v>41121811</v>
      </c>
      <c r="B8000" s="63" t="s">
        <v>26</v>
      </c>
    </row>
    <row r="8001" spans="1:2" x14ac:dyDescent="0.25">
      <c r="A8001" s="62">
        <v>41121812</v>
      </c>
      <c r="B8001" s="63" t="s">
        <v>6671</v>
      </c>
    </row>
    <row r="8002" spans="1:2" x14ac:dyDescent="0.25">
      <c r="A8002" s="62">
        <v>41121813</v>
      </c>
      <c r="B8002" s="63" t="s">
        <v>11054</v>
      </c>
    </row>
    <row r="8003" spans="1:2" x14ac:dyDescent="0.25">
      <c r="A8003" s="62">
        <v>41121814</v>
      </c>
      <c r="B8003" s="63" t="s">
        <v>8461</v>
      </c>
    </row>
    <row r="8004" spans="1:2" x14ac:dyDescent="0.25">
      <c r="A8004" s="62">
        <v>41121815</v>
      </c>
      <c r="B8004" s="63" t="s">
        <v>1918</v>
      </c>
    </row>
    <row r="8005" spans="1:2" x14ac:dyDescent="0.25">
      <c r="A8005" s="62">
        <v>41122001</v>
      </c>
      <c r="B8005" s="63" t="s">
        <v>17089</v>
      </c>
    </row>
    <row r="8006" spans="1:2" x14ac:dyDescent="0.25">
      <c r="A8006" s="62">
        <v>41122002</v>
      </c>
      <c r="B8006" s="63" t="s">
        <v>17755</v>
      </c>
    </row>
    <row r="8007" spans="1:2" x14ac:dyDescent="0.25">
      <c r="A8007" s="62">
        <v>41122003</v>
      </c>
      <c r="B8007" s="63" t="s">
        <v>13376</v>
      </c>
    </row>
    <row r="8008" spans="1:2" x14ac:dyDescent="0.25">
      <c r="A8008" s="62">
        <v>41122004</v>
      </c>
      <c r="B8008" s="63" t="s">
        <v>12149</v>
      </c>
    </row>
    <row r="8009" spans="1:2" x14ac:dyDescent="0.25">
      <c r="A8009" s="62">
        <v>41122101</v>
      </c>
      <c r="B8009" s="63" t="s">
        <v>15177</v>
      </c>
    </row>
    <row r="8010" spans="1:2" x14ac:dyDescent="0.25">
      <c r="A8010" s="62">
        <v>41122102</v>
      </c>
      <c r="B8010" s="63" t="s">
        <v>1134</v>
      </c>
    </row>
    <row r="8011" spans="1:2" x14ac:dyDescent="0.25">
      <c r="A8011" s="62">
        <v>41122103</v>
      </c>
      <c r="B8011" s="63" t="s">
        <v>8165</v>
      </c>
    </row>
    <row r="8012" spans="1:2" x14ac:dyDescent="0.25">
      <c r="A8012" s="62">
        <v>41122104</v>
      </c>
      <c r="B8012" s="63" t="s">
        <v>9722</v>
      </c>
    </row>
    <row r="8013" spans="1:2" x14ac:dyDescent="0.25">
      <c r="A8013" s="62">
        <v>41122105</v>
      </c>
      <c r="B8013" s="63" t="s">
        <v>14876</v>
      </c>
    </row>
    <row r="8014" spans="1:2" x14ac:dyDescent="0.25">
      <c r="A8014" s="62">
        <v>41122106</v>
      </c>
      <c r="B8014" s="63" t="s">
        <v>11286</v>
      </c>
    </row>
    <row r="8015" spans="1:2" x14ac:dyDescent="0.25">
      <c r="A8015" s="62">
        <v>41122107</v>
      </c>
      <c r="B8015" s="63" t="s">
        <v>6445</v>
      </c>
    </row>
    <row r="8016" spans="1:2" x14ac:dyDescent="0.25">
      <c r="A8016" s="62">
        <v>41122108</v>
      </c>
      <c r="B8016" s="63" t="s">
        <v>17422</v>
      </c>
    </row>
    <row r="8017" spans="1:2" x14ac:dyDescent="0.25">
      <c r="A8017" s="62">
        <v>41122109</v>
      </c>
      <c r="B8017" s="63" t="s">
        <v>7207</v>
      </c>
    </row>
    <row r="8018" spans="1:2" x14ac:dyDescent="0.25">
      <c r="A8018" s="62">
        <v>41122110</v>
      </c>
      <c r="B8018" s="63" t="s">
        <v>6175</v>
      </c>
    </row>
    <row r="8019" spans="1:2" x14ac:dyDescent="0.25">
      <c r="A8019" s="62">
        <v>41122201</v>
      </c>
      <c r="B8019" s="63" t="s">
        <v>16007</v>
      </c>
    </row>
    <row r="8020" spans="1:2" x14ac:dyDescent="0.25">
      <c r="A8020" s="62">
        <v>41122202</v>
      </c>
      <c r="B8020" s="63" t="s">
        <v>15031</v>
      </c>
    </row>
    <row r="8021" spans="1:2" x14ac:dyDescent="0.25">
      <c r="A8021" s="62">
        <v>41122203</v>
      </c>
      <c r="B8021" s="63" t="s">
        <v>10459</v>
      </c>
    </row>
    <row r="8022" spans="1:2" x14ac:dyDescent="0.25">
      <c r="A8022" s="62">
        <v>41122301</v>
      </c>
      <c r="B8022" s="63" t="s">
        <v>5930</v>
      </c>
    </row>
    <row r="8023" spans="1:2" x14ac:dyDescent="0.25">
      <c r="A8023" s="62">
        <v>41122401</v>
      </c>
      <c r="B8023" s="63" t="s">
        <v>248</v>
      </c>
    </row>
    <row r="8024" spans="1:2" x14ac:dyDescent="0.25">
      <c r="A8024" s="62">
        <v>41122402</v>
      </c>
      <c r="B8024" s="63" t="s">
        <v>3623</v>
      </c>
    </row>
    <row r="8025" spans="1:2" x14ac:dyDescent="0.25">
      <c r="A8025" s="62">
        <v>41122403</v>
      </c>
      <c r="B8025" s="63" t="s">
        <v>14663</v>
      </c>
    </row>
    <row r="8026" spans="1:2" x14ac:dyDescent="0.25">
      <c r="A8026" s="62">
        <v>41122404</v>
      </c>
      <c r="B8026" s="63" t="s">
        <v>14614</v>
      </c>
    </row>
    <row r="8027" spans="1:2" x14ac:dyDescent="0.25">
      <c r="A8027" s="62">
        <v>41122405</v>
      </c>
      <c r="B8027" s="63" t="s">
        <v>10831</v>
      </c>
    </row>
    <row r="8028" spans="1:2" x14ac:dyDescent="0.25">
      <c r="A8028" s="62">
        <v>41122406</v>
      </c>
      <c r="B8028" s="63" t="s">
        <v>4721</v>
      </c>
    </row>
    <row r="8029" spans="1:2" x14ac:dyDescent="0.25">
      <c r="A8029" s="62">
        <v>41122407</v>
      </c>
      <c r="B8029" s="63" t="s">
        <v>15369</v>
      </c>
    </row>
    <row r="8030" spans="1:2" x14ac:dyDescent="0.25">
      <c r="A8030" s="62">
        <v>41122408</v>
      </c>
      <c r="B8030" s="63" t="s">
        <v>3553</v>
      </c>
    </row>
    <row r="8031" spans="1:2" x14ac:dyDescent="0.25">
      <c r="A8031" s="62">
        <v>41122409</v>
      </c>
      <c r="B8031" s="63" t="s">
        <v>10344</v>
      </c>
    </row>
    <row r="8032" spans="1:2" x14ac:dyDescent="0.25">
      <c r="A8032" s="62">
        <v>41122410</v>
      </c>
      <c r="B8032" s="63" t="s">
        <v>14507</v>
      </c>
    </row>
    <row r="8033" spans="1:2" x14ac:dyDescent="0.25">
      <c r="A8033" s="62">
        <v>41122411</v>
      </c>
      <c r="B8033" s="63" t="s">
        <v>15567</v>
      </c>
    </row>
    <row r="8034" spans="1:2" x14ac:dyDescent="0.25">
      <c r="A8034" s="62">
        <v>41122412</v>
      </c>
      <c r="B8034" s="63" t="s">
        <v>204</v>
      </c>
    </row>
    <row r="8035" spans="1:2" x14ac:dyDescent="0.25">
      <c r="A8035" s="62">
        <v>41122413</v>
      </c>
      <c r="B8035" s="63" t="s">
        <v>3291</v>
      </c>
    </row>
    <row r="8036" spans="1:2" x14ac:dyDescent="0.25">
      <c r="A8036" s="62">
        <v>41122501</v>
      </c>
      <c r="B8036" s="63" t="s">
        <v>8722</v>
      </c>
    </row>
    <row r="8037" spans="1:2" x14ac:dyDescent="0.25">
      <c r="A8037" s="62">
        <v>41122502</v>
      </c>
      <c r="B8037" s="63" t="s">
        <v>3948</v>
      </c>
    </row>
    <row r="8038" spans="1:2" x14ac:dyDescent="0.25">
      <c r="A8038" s="62">
        <v>41122503</v>
      </c>
      <c r="B8038" s="63" t="s">
        <v>14354</v>
      </c>
    </row>
    <row r="8039" spans="1:2" x14ac:dyDescent="0.25">
      <c r="A8039" s="62">
        <v>41122601</v>
      </c>
      <c r="B8039" s="63" t="s">
        <v>5760</v>
      </c>
    </row>
    <row r="8040" spans="1:2" x14ac:dyDescent="0.25">
      <c r="A8040" s="62">
        <v>41122602</v>
      </c>
      <c r="B8040" s="63" t="s">
        <v>15859</v>
      </c>
    </row>
    <row r="8041" spans="1:2" x14ac:dyDescent="0.25">
      <c r="A8041" s="62">
        <v>41122603</v>
      </c>
      <c r="B8041" s="63" t="s">
        <v>2563</v>
      </c>
    </row>
    <row r="8042" spans="1:2" x14ac:dyDescent="0.25">
      <c r="A8042" s="62">
        <v>41122604</v>
      </c>
      <c r="B8042" s="63" t="s">
        <v>8671</v>
      </c>
    </row>
    <row r="8043" spans="1:2" x14ac:dyDescent="0.25">
      <c r="A8043" s="62">
        <v>41122605</v>
      </c>
      <c r="B8043" s="63" t="s">
        <v>14092</v>
      </c>
    </row>
    <row r="8044" spans="1:2" x14ac:dyDescent="0.25">
      <c r="A8044" s="62">
        <v>41122606</v>
      </c>
      <c r="B8044" s="63" t="s">
        <v>4444</v>
      </c>
    </row>
    <row r="8045" spans="1:2" x14ac:dyDescent="0.25">
      <c r="A8045" s="62">
        <v>41122701</v>
      </c>
      <c r="B8045" s="63" t="s">
        <v>8535</v>
      </c>
    </row>
    <row r="8046" spans="1:2" x14ac:dyDescent="0.25">
      <c r="A8046" s="62">
        <v>41122702</v>
      </c>
      <c r="B8046" s="63" t="s">
        <v>13643</v>
      </c>
    </row>
    <row r="8047" spans="1:2" x14ac:dyDescent="0.25">
      <c r="A8047" s="62">
        <v>41122703</v>
      </c>
      <c r="B8047" s="63" t="s">
        <v>8421</v>
      </c>
    </row>
    <row r="8048" spans="1:2" x14ac:dyDescent="0.25">
      <c r="A8048" s="62">
        <v>41122704</v>
      </c>
      <c r="B8048" s="63" t="s">
        <v>6024</v>
      </c>
    </row>
    <row r="8049" spans="1:2" x14ac:dyDescent="0.25">
      <c r="A8049" s="62">
        <v>41122801</v>
      </c>
      <c r="B8049" s="63" t="s">
        <v>12766</v>
      </c>
    </row>
    <row r="8050" spans="1:2" x14ac:dyDescent="0.25">
      <c r="A8050" s="62">
        <v>41122802</v>
      </c>
      <c r="B8050" s="63" t="s">
        <v>1061</v>
      </c>
    </row>
    <row r="8051" spans="1:2" x14ac:dyDescent="0.25">
      <c r="A8051" s="62">
        <v>41122803</v>
      </c>
      <c r="B8051" s="63" t="s">
        <v>8361</v>
      </c>
    </row>
    <row r="8052" spans="1:2" x14ac:dyDescent="0.25">
      <c r="A8052" s="62">
        <v>41122804</v>
      </c>
      <c r="B8052" s="63" t="s">
        <v>12327</v>
      </c>
    </row>
    <row r="8053" spans="1:2" x14ac:dyDescent="0.25">
      <c r="A8053" s="62">
        <v>41122805</v>
      </c>
      <c r="B8053" s="63" t="s">
        <v>9804</v>
      </c>
    </row>
    <row r="8054" spans="1:2" x14ac:dyDescent="0.25">
      <c r="A8054" s="62">
        <v>41122806</v>
      </c>
      <c r="B8054" s="63" t="s">
        <v>8252</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3554</v>
      </c>
    </row>
    <row r="8059" spans="1:2" x14ac:dyDescent="0.25">
      <c r="A8059" s="62">
        <v>41123002</v>
      </c>
      <c r="B8059" s="63" t="s">
        <v>17287</v>
      </c>
    </row>
    <row r="8060" spans="1:2" x14ac:dyDescent="0.25">
      <c r="A8060" s="62">
        <v>41123003</v>
      </c>
      <c r="B8060" s="63" t="s">
        <v>15145</v>
      </c>
    </row>
    <row r="8061" spans="1:2" x14ac:dyDescent="0.25">
      <c r="A8061" s="62">
        <v>41123004</v>
      </c>
      <c r="B8061" s="63" t="s">
        <v>12305</v>
      </c>
    </row>
    <row r="8062" spans="1:2" x14ac:dyDescent="0.25">
      <c r="A8062" s="62">
        <v>41123101</v>
      </c>
      <c r="B8062" s="63" t="s">
        <v>2365</v>
      </c>
    </row>
    <row r="8063" spans="1:2" x14ac:dyDescent="0.25">
      <c r="A8063" s="62">
        <v>41123102</v>
      </c>
      <c r="B8063" s="63" t="s">
        <v>2607</v>
      </c>
    </row>
    <row r="8064" spans="1:2" x14ac:dyDescent="0.25">
      <c r="A8064" s="62">
        <v>41123201</v>
      </c>
      <c r="B8064" s="63" t="s">
        <v>6209</v>
      </c>
    </row>
    <row r="8065" spans="1:2" x14ac:dyDescent="0.25">
      <c r="A8065" s="62">
        <v>41123202</v>
      </c>
      <c r="B8065" s="63" t="s">
        <v>12343</v>
      </c>
    </row>
    <row r="8066" spans="1:2" x14ac:dyDescent="0.25">
      <c r="A8066" s="62">
        <v>41123302</v>
      </c>
      <c r="B8066" s="63" t="s">
        <v>18408</v>
      </c>
    </row>
    <row r="8067" spans="1:2" x14ac:dyDescent="0.25">
      <c r="A8067" s="62">
        <v>41123303</v>
      </c>
      <c r="B8067" s="63" t="s">
        <v>8680</v>
      </c>
    </row>
    <row r="8068" spans="1:2" x14ac:dyDescent="0.25">
      <c r="A8068" s="62">
        <v>41123304</v>
      </c>
      <c r="B8068" s="63" t="s">
        <v>8034</v>
      </c>
    </row>
    <row r="8069" spans="1:2" x14ac:dyDescent="0.25">
      <c r="A8069" s="62">
        <v>41123305</v>
      </c>
      <c r="B8069" s="63" t="s">
        <v>15962</v>
      </c>
    </row>
    <row r="8070" spans="1:2" x14ac:dyDescent="0.25">
      <c r="A8070" s="62">
        <v>41123401</v>
      </c>
      <c r="B8070" s="63" t="s">
        <v>7929</v>
      </c>
    </row>
    <row r="8071" spans="1:2" x14ac:dyDescent="0.25">
      <c r="A8071" s="62">
        <v>41123402</v>
      </c>
      <c r="B8071" s="63" t="s">
        <v>7398</v>
      </c>
    </row>
    <row r="8072" spans="1:2" x14ac:dyDescent="0.25">
      <c r="A8072" s="62">
        <v>41123403</v>
      </c>
      <c r="B8072" s="63" t="s">
        <v>1870</v>
      </c>
    </row>
    <row r="8073" spans="1:2" x14ac:dyDescent="0.25">
      <c r="A8073" s="62">
        <v>42121501</v>
      </c>
      <c r="B8073" s="63" t="s">
        <v>9228</v>
      </c>
    </row>
    <row r="8074" spans="1:2" x14ac:dyDescent="0.25">
      <c r="A8074" s="62">
        <v>42121502</v>
      </c>
      <c r="B8074" s="63" t="s">
        <v>9956</v>
      </c>
    </row>
    <row r="8075" spans="1:2" x14ac:dyDescent="0.25">
      <c r="A8075" s="62">
        <v>42121503</v>
      </c>
      <c r="B8075" s="63" t="s">
        <v>9908</v>
      </c>
    </row>
    <row r="8076" spans="1:2" x14ac:dyDescent="0.25">
      <c r="A8076" s="62">
        <v>42121504</v>
      </c>
      <c r="B8076" s="63" t="s">
        <v>17265</v>
      </c>
    </row>
    <row r="8077" spans="1:2" x14ac:dyDescent="0.25">
      <c r="A8077" s="62">
        <v>42121505</v>
      </c>
      <c r="B8077" s="63" t="s">
        <v>17304</v>
      </c>
    </row>
    <row r="8078" spans="1:2" x14ac:dyDescent="0.25">
      <c r="A8078" s="62">
        <v>42121506</v>
      </c>
      <c r="B8078" s="63" t="s">
        <v>444</v>
      </c>
    </row>
    <row r="8079" spans="1:2" x14ac:dyDescent="0.25">
      <c r="A8079" s="62">
        <v>42121507</v>
      </c>
      <c r="B8079" s="63" t="s">
        <v>6802</v>
      </c>
    </row>
    <row r="8080" spans="1:2" x14ac:dyDescent="0.25">
      <c r="A8080" s="62">
        <v>42121508</v>
      </c>
      <c r="B8080" s="63" t="s">
        <v>12420</v>
      </c>
    </row>
    <row r="8081" spans="1:2" x14ac:dyDescent="0.25">
      <c r="A8081" s="62">
        <v>42121509</v>
      </c>
      <c r="B8081" s="63" t="s">
        <v>8639</v>
      </c>
    </row>
    <row r="8082" spans="1:2" x14ac:dyDescent="0.25">
      <c r="A8082" s="62">
        <v>42121510</v>
      </c>
      <c r="B8082" s="63" t="s">
        <v>13213</v>
      </c>
    </row>
    <row r="8083" spans="1:2" x14ac:dyDescent="0.25">
      <c r="A8083" s="62">
        <v>42121511</v>
      </c>
      <c r="B8083" s="63" t="s">
        <v>6752</v>
      </c>
    </row>
    <row r="8084" spans="1:2" x14ac:dyDescent="0.25">
      <c r="A8084" s="62">
        <v>42121512</v>
      </c>
      <c r="B8084" s="63" t="s">
        <v>1364</v>
      </c>
    </row>
    <row r="8085" spans="1:2" x14ac:dyDescent="0.25">
      <c r="A8085" s="62">
        <v>42121513</v>
      </c>
      <c r="B8085" s="63" t="s">
        <v>14246</v>
      </c>
    </row>
    <row r="8086" spans="1:2" x14ac:dyDescent="0.25">
      <c r="A8086" s="62">
        <v>42121514</v>
      </c>
      <c r="B8086" s="63" t="s">
        <v>2507</v>
      </c>
    </row>
    <row r="8087" spans="1:2" x14ac:dyDescent="0.25">
      <c r="A8087" s="62">
        <v>42121515</v>
      </c>
      <c r="B8087" s="63" t="s">
        <v>3978</v>
      </c>
    </row>
    <row r="8088" spans="1:2" x14ac:dyDescent="0.25">
      <c r="A8088" s="62">
        <v>42121601</v>
      </c>
      <c r="B8088" s="63" t="s">
        <v>5812</v>
      </c>
    </row>
    <row r="8089" spans="1:2" x14ac:dyDescent="0.25">
      <c r="A8089" s="62">
        <v>42121602</v>
      </c>
      <c r="B8089" s="63" t="s">
        <v>7201</v>
      </c>
    </row>
    <row r="8090" spans="1:2" x14ac:dyDescent="0.25">
      <c r="A8090" s="62">
        <v>42121603</v>
      </c>
      <c r="B8090" s="63" t="s">
        <v>137</v>
      </c>
    </row>
    <row r="8091" spans="1:2" x14ac:dyDescent="0.25">
      <c r="A8091" s="62">
        <v>42121604</v>
      </c>
      <c r="B8091" s="63" t="s">
        <v>7774</v>
      </c>
    </row>
    <row r="8092" spans="1:2" x14ac:dyDescent="0.25">
      <c r="A8092" s="62">
        <v>42121605</v>
      </c>
      <c r="B8092" s="63" t="s">
        <v>14796</v>
      </c>
    </row>
    <row r="8093" spans="1:2" x14ac:dyDescent="0.25">
      <c r="A8093" s="62">
        <v>42121606</v>
      </c>
      <c r="B8093" s="63" t="s">
        <v>9023</v>
      </c>
    </row>
    <row r="8094" spans="1:2" x14ac:dyDescent="0.25">
      <c r="A8094" s="62">
        <v>42121607</v>
      </c>
      <c r="B8094" s="63" t="s">
        <v>18364</v>
      </c>
    </row>
    <row r="8095" spans="1:2" x14ac:dyDescent="0.25">
      <c r="A8095" s="62">
        <v>42121608</v>
      </c>
      <c r="B8095" s="63" t="s">
        <v>1169</v>
      </c>
    </row>
    <row r="8096" spans="1:2" x14ac:dyDescent="0.25">
      <c r="A8096" s="62">
        <v>42121701</v>
      </c>
      <c r="B8096" s="63" t="s">
        <v>477</v>
      </c>
    </row>
    <row r="8097" spans="1:2" x14ac:dyDescent="0.25">
      <c r="A8097" s="62">
        <v>42121702</v>
      </c>
      <c r="B8097" s="63" t="s">
        <v>15750</v>
      </c>
    </row>
    <row r="8098" spans="1:2" x14ac:dyDescent="0.25">
      <c r="A8098" s="62">
        <v>42131501</v>
      </c>
      <c r="B8098" s="63" t="s">
        <v>10379</v>
      </c>
    </row>
    <row r="8099" spans="1:2" x14ac:dyDescent="0.25">
      <c r="A8099" s="62">
        <v>42131502</v>
      </c>
      <c r="B8099" s="63" t="s">
        <v>16478</v>
      </c>
    </row>
    <row r="8100" spans="1:2" x14ac:dyDescent="0.25">
      <c r="A8100" s="62">
        <v>42131503</v>
      </c>
      <c r="B8100" s="63" t="s">
        <v>5699</v>
      </c>
    </row>
    <row r="8101" spans="1:2" x14ac:dyDescent="0.25">
      <c r="A8101" s="62">
        <v>42131504</v>
      </c>
      <c r="B8101" s="63" t="s">
        <v>16536</v>
      </c>
    </row>
    <row r="8102" spans="1:2" x14ac:dyDescent="0.25">
      <c r="A8102" s="62">
        <v>42131505</v>
      </c>
      <c r="B8102" s="63" t="s">
        <v>1634</v>
      </c>
    </row>
    <row r="8103" spans="1:2" x14ac:dyDescent="0.25">
      <c r="A8103" s="62">
        <v>42131506</v>
      </c>
      <c r="B8103" s="63" t="s">
        <v>9748</v>
      </c>
    </row>
    <row r="8104" spans="1:2" x14ac:dyDescent="0.25">
      <c r="A8104" s="62">
        <v>42131507</v>
      </c>
      <c r="B8104" s="63" t="s">
        <v>16004</v>
      </c>
    </row>
    <row r="8105" spans="1:2" x14ac:dyDescent="0.25">
      <c r="A8105" s="62">
        <v>42131508</v>
      </c>
      <c r="B8105" s="63" t="s">
        <v>11245</v>
      </c>
    </row>
    <row r="8106" spans="1:2" x14ac:dyDescent="0.25">
      <c r="A8106" s="62">
        <v>42131509</v>
      </c>
      <c r="B8106" s="63" t="s">
        <v>5381</v>
      </c>
    </row>
    <row r="8107" spans="1:2" x14ac:dyDescent="0.25">
      <c r="A8107" s="62">
        <v>42131510</v>
      </c>
      <c r="B8107" s="63" t="s">
        <v>4680</v>
      </c>
    </row>
    <row r="8108" spans="1:2" x14ac:dyDescent="0.25">
      <c r="A8108" s="62">
        <v>42131601</v>
      </c>
      <c r="B8108" s="63" t="s">
        <v>7237</v>
      </c>
    </row>
    <row r="8109" spans="1:2" x14ac:dyDescent="0.25">
      <c r="A8109" s="62">
        <v>42131602</v>
      </c>
      <c r="B8109" s="63" t="s">
        <v>13504</v>
      </c>
    </row>
    <row r="8110" spans="1:2" x14ac:dyDescent="0.25">
      <c r="A8110" s="62">
        <v>42131603</v>
      </c>
      <c r="B8110" s="63" t="s">
        <v>16148</v>
      </c>
    </row>
    <row r="8111" spans="1:2" x14ac:dyDescent="0.25">
      <c r="A8111" s="62">
        <v>42131604</v>
      </c>
      <c r="B8111" s="63" t="s">
        <v>2994</v>
      </c>
    </row>
    <row r="8112" spans="1:2" x14ac:dyDescent="0.25">
      <c r="A8112" s="62">
        <v>42131605</v>
      </c>
      <c r="B8112" s="63" t="s">
        <v>18560</v>
      </c>
    </row>
    <row r="8113" spans="1:2" x14ac:dyDescent="0.25">
      <c r="A8113" s="62">
        <v>42131606</v>
      </c>
      <c r="B8113" s="63" t="s">
        <v>5519</v>
      </c>
    </row>
    <row r="8114" spans="1:2" x14ac:dyDescent="0.25">
      <c r="A8114" s="62">
        <v>42131607</v>
      </c>
      <c r="B8114" s="63" t="s">
        <v>11089</v>
      </c>
    </row>
    <row r="8115" spans="1:2" x14ac:dyDescent="0.25">
      <c r="A8115" s="62">
        <v>42131608</v>
      </c>
      <c r="B8115" s="63" t="s">
        <v>4814</v>
      </c>
    </row>
    <row r="8116" spans="1:2" x14ac:dyDescent="0.25">
      <c r="A8116" s="62">
        <v>42131609</v>
      </c>
      <c r="B8116" s="63" t="s">
        <v>12756</v>
      </c>
    </row>
    <row r="8117" spans="1:2" x14ac:dyDescent="0.25">
      <c r="A8117" s="62">
        <v>42131610</v>
      </c>
      <c r="B8117" s="63" t="s">
        <v>2097</v>
      </c>
    </row>
    <row r="8118" spans="1:2" x14ac:dyDescent="0.25">
      <c r="A8118" s="62">
        <v>42131611</v>
      </c>
      <c r="B8118" s="63" t="s">
        <v>9816</v>
      </c>
    </row>
    <row r="8119" spans="1:2" x14ac:dyDescent="0.25">
      <c r="A8119" s="62">
        <v>42131612</v>
      </c>
      <c r="B8119" s="63" t="s">
        <v>17509</v>
      </c>
    </row>
    <row r="8120" spans="1:2" x14ac:dyDescent="0.25">
      <c r="A8120" s="62">
        <v>42131613</v>
      </c>
      <c r="B8120" s="63" t="s">
        <v>17618</v>
      </c>
    </row>
    <row r="8121" spans="1:2" x14ac:dyDescent="0.25">
      <c r="A8121" s="62">
        <v>42131701</v>
      </c>
      <c r="B8121" s="63" t="s">
        <v>9807</v>
      </c>
    </row>
    <row r="8122" spans="1:2" x14ac:dyDescent="0.25">
      <c r="A8122" s="62">
        <v>42131702</v>
      </c>
      <c r="B8122" s="63" t="s">
        <v>6951</v>
      </c>
    </row>
    <row r="8123" spans="1:2" x14ac:dyDescent="0.25">
      <c r="A8123" s="62">
        <v>42131703</v>
      </c>
      <c r="B8123" s="63" t="s">
        <v>2281</v>
      </c>
    </row>
    <row r="8124" spans="1:2" x14ac:dyDescent="0.25">
      <c r="A8124" s="62">
        <v>42131704</v>
      </c>
      <c r="B8124" s="63" t="s">
        <v>12833</v>
      </c>
    </row>
    <row r="8125" spans="1:2" x14ac:dyDescent="0.25">
      <c r="A8125" s="62">
        <v>42131705</v>
      </c>
      <c r="B8125" s="63" t="s">
        <v>4284</v>
      </c>
    </row>
    <row r="8126" spans="1:2" x14ac:dyDescent="0.25">
      <c r="A8126" s="62">
        <v>42131706</v>
      </c>
      <c r="B8126" s="63" t="s">
        <v>16858</v>
      </c>
    </row>
    <row r="8127" spans="1:2" x14ac:dyDescent="0.25">
      <c r="A8127" s="62">
        <v>42131707</v>
      </c>
      <c r="B8127" s="63" t="s">
        <v>6008</v>
      </c>
    </row>
    <row r="8128" spans="1:2" x14ac:dyDescent="0.25">
      <c r="A8128" s="62">
        <v>42132101</v>
      </c>
      <c r="B8128" s="63" t="s">
        <v>7003</v>
      </c>
    </row>
    <row r="8129" spans="1:2" x14ac:dyDescent="0.25">
      <c r="A8129" s="62">
        <v>42132102</v>
      </c>
      <c r="B8129" s="63" t="s">
        <v>10686</v>
      </c>
    </row>
    <row r="8130" spans="1:2" x14ac:dyDescent="0.25">
      <c r="A8130" s="62">
        <v>42132103</v>
      </c>
      <c r="B8130" s="63" t="s">
        <v>13702</v>
      </c>
    </row>
    <row r="8131" spans="1:2" x14ac:dyDescent="0.25">
      <c r="A8131" s="62">
        <v>42132104</v>
      </c>
      <c r="B8131" s="63" t="s">
        <v>7309</v>
      </c>
    </row>
    <row r="8132" spans="1:2" x14ac:dyDescent="0.25">
      <c r="A8132" s="62">
        <v>42132105</v>
      </c>
      <c r="B8132" s="63" t="s">
        <v>14253</v>
      </c>
    </row>
    <row r="8133" spans="1:2" x14ac:dyDescent="0.25">
      <c r="A8133" s="62">
        <v>42132106</v>
      </c>
      <c r="B8133" s="63" t="s">
        <v>3477</v>
      </c>
    </row>
    <row r="8134" spans="1:2" x14ac:dyDescent="0.25">
      <c r="A8134" s="62">
        <v>42132107</v>
      </c>
      <c r="B8134" s="63" t="s">
        <v>15073</v>
      </c>
    </row>
    <row r="8135" spans="1:2" x14ac:dyDescent="0.25">
      <c r="A8135" s="62">
        <v>42132108</v>
      </c>
      <c r="B8135" s="63" t="s">
        <v>2407</v>
      </c>
    </row>
    <row r="8136" spans="1:2" x14ac:dyDescent="0.25">
      <c r="A8136" s="62">
        <v>42132201</v>
      </c>
      <c r="B8136" s="63" t="s">
        <v>18559</v>
      </c>
    </row>
    <row r="8137" spans="1:2" x14ac:dyDescent="0.25">
      <c r="A8137" s="62">
        <v>42132202</v>
      </c>
      <c r="B8137" s="63" t="s">
        <v>6520</v>
      </c>
    </row>
    <row r="8138" spans="1:2" x14ac:dyDescent="0.25">
      <c r="A8138" s="62">
        <v>42132203</v>
      </c>
      <c r="B8138" s="63" t="s">
        <v>17360</v>
      </c>
    </row>
    <row r="8139" spans="1:2" x14ac:dyDescent="0.25">
      <c r="A8139" s="62">
        <v>42132204</v>
      </c>
      <c r="B8139" s="63" t="s">
        <v>1788</v>
      </c>
    </row>
    <row r="8140" spans="1:2" x14ac:dyDescent="0.25">
      <c r="A8140" s="62">
        <v>42132205</v>
      </c>
      <c r="B8140" s="63" t="s">
        <v>11192</v>
      </c>
    </row>
    <row r="8141" spans="1:2" x14ac:dyDescent="0.25">
      <c r="A8141" s="62">
        <v>42141501</v>
      </c>
      <c r="B8141" s="63" t="s">
        <v>17765</v>
      </c>
    </row>
    <row r="8142" spans="1:2" x14ac:dyDescent="0.25">
      <c r="A8142" s="62">
        <v>42141502</v>
      </c>
      <c r="B8142" s="63" t="s">
        <v>5874</v>
      </c>
    </row>
    <row r="8143" spans="1:2" x14ac:dyDescent="0.25">
      <c r="A8143" s="62">
        <v>42141503</v>
      </c>
      <c r="B8143" s="63" t="s">
        <v>15153</v>
      </c>
    </row>
    <row r="8144" spans="1:2" x14ac:dyDescent="0.25">
      <c r="A8144" s="62">
        <v>42141504</v>
      </c>
      <c r="B8144" s="63" t="s">
        <v>544</v>
      </c>
    </row>
    <row r="8145" spans="1:2" x14ac:dyDescent="0.25">
      <c r="A8145" s="62">
        <v>42141601</v>
      </c>
      <c r="B8145" s="63" t="s">
        <v>5774</v>
      </c>
    </row>
    <row r="8146" spans="1:2" x14ac:dyDescent="0.25">
      <c r="A8146" s="62">
        <v>42141602</v>
      </c>
      <c r="B8146" s="63" t="s">
        <v>2817</v>
      </c>
    </row>
    <row r="8147" spans="1:2" x14ac:dyDescent="0.25">
      <c r="A8147" s="62">
        <v>42141603</v>
      </c>
      <c r="B8147" s="63" t="s">
        <v>8204</v>
      </c>
    </row>
    <row r="8148" spans="1:2" x14ac:dyDescent="0.25">
      <c r="A8148" s="62">
        <v>42141604</v>
      </c>
      <c r="B8148" s="63" t="s">
        <v>13878</v>
      </c>
    </row>
    <row r="8149" spans="1:2" x14ac:dyDescent="0.25">
      <c r="A8149" s="62">
        <v>42141605</v>
      </c>
      <c r="B8149" s="63" t="s">
        <v>18303</v>
      </c>
    </row>
    <row r="8150" spans="1:2" x14ac:dyDescent="0.25">
      <c r="A8150" s="62">
        <v>42141606</v>
      </c>
      <c r="B8150" s="63" t="s">
        <v>6333</v>
      </c>
    </row>
    <row r="8151" spans="1:2" x14ac:dyDescent="0.25">
      <c r="A8151" s="62">
        <v>42141607</v>
      </c>
      <c r="B8151" s="63" t="s">
        <v>3014</v>
      </c>
    </row>
    <row r="8152" spans="1:2" x14ac:dyDescent="0.25">
      <c r="A8152" s="62">
        <v>42141701</v>
      </c>
      <c r="B8152" s="63" t="s">
        <v>13397</v>
      </c>
    </row>
    <row r="8153" spans="1:2" x14ac:dyDescent="0.25">
      <c r="A8153" s="62">
        <v>42141702</v>
      </c>
      <c r="B8153" s="63" t="s">
        <v>5895</v>
      </c>
    </row>
    <row r="8154" spans="1:2" x14ac:dyDescent="0.25">
      <c r="A8154" s="62">
        <v>42141703</v>
      </c>
      <c r="B8154" s="63" t="s">
        <v>18174</v>
      </c>
    </row>
    <row r="8155" spans="1:2" x14ac:dyDescent="0.25">
      <c r="A8155" s="62">
        <v>42141704</v>
      </c>
      <c r="B8155" s="63" t="s">
        <v>17721</v>
      </c>
    </row>
    <row r="8156" spans="1:2" x14ac:dyDescent="0.25">
      <c r="A8156" s="62">
        <v>42141705</v>
      </c>
      <c r="B8156" s="63" t="s">
        <v>13251</v>
      </c>
    </row>
    <row r="8157" spans="1:2" x14ac:dyDescent="0.25">
      <c r="A8157" s="62">
        <v>42141801</v>
      </c>
      <c r="B8157" s="63" t="s">
        <v>3774</v>
      </c>
    </row>
    <row r="8158" spans="1:2" x14ac:dyDescent="0.25">
      <c r="A8158" s="62">
        <v>42141802</v>
      </c>
      <c r="B8158" s="63" t="s">
        <v>1311</v>
      </c>
    </row>
    <row r="8159" spans="1:2" x14ac:dyDescent="0.25">
      <c r="A8159" s="62">
        <v>42141803</v>
      </c>
      <c r="B8159" s="63" t="s">
        <v>6371</v>
      </c>
    </row>
    <row r="8160" spans="1:2" x14ac:dyDescent="0.25">
      <c r="A8160" s="62">
        <v>42141804</v>
      </c>
      <c r="B8160" s="63" t="s">
        <v>7599</v>
      </c>
    </row>
    <row r="8161" spans="1:2" x14ac:dyDescent="0.25">
      <c r="A8161" s="62">
        <v>42141805</v>
      </c>
      <c r="B8161" s="63" t="s">
        <v>6165</v>
      </c>
    </row>
    <row r="8162" spans="1:2" x14ac:dyDescent="0.25">
      <c r="A8162" s="62">
        <v>42141806</v>
      </c>
      <c r="B8162" s="63" t="s">
        <v>8622</v>
      </c>
    </row>
    <row r="8163" spans="1:2" x14ac:dyDescent="0.25">
      <c r="A8163" s="62">
        <v>42141807</v>
      </c>
      <c r="B8163" s="63" t="s">
        <v>14913</v>
      </c>
    </row>
    <row r="8164" spans="1:2" x14ac:dyDescent="0.25">
      <c r="A8164" s="62">
        <v>42141808</v>
      </c>
      <c r="B8164" s="63" t="s">
        <v>7826</v>
      </c>
    </row>
    <row r="8165" spans="1:2" x14ac:dyDescent="0.25">
      <c r="A8165" s="62">
        <v>42141809</v>
      </c>
      <c r="B8165" s="63" t="s">
        <v>1238</v>
      </c>
    </row>
    <row r="8166" spans="1:2" x14ac:dyDescent="0.25">
      <c r="A8166" s="62">
        <v>42141901</v>
      </c>
      <c r="B8166" s="63" t="s">
        <v>10463</v>
      </c>
    </row>
    <row r="8167" spans="1:2" x14ac:dyDescent="0.25">
      <c r="A8167" s="62">
        <v>42141902</v>
      </c>
      <c r="B8167" s="63" t="s">
        <v>7790</v>
      </c>
    </row>
    <row r="8168" spans="1:2" x14ac:dyDescent="0.25">
      <c r="A8168" s="62">
        <v>42141903</v>
      </c>
      <c r="B8168" s="63" t="s">
        <v>13354</v>
      </c>
    </row>
    <row r="8169" spans="1:2" x14ac:dyDescent="0.25">
      <c r="A8169" s="62">
        <v>42141904</v>
      </c>
      <c r="B8169" s="63" t="s">
        <v>13556</v>
      </c>
    </row>
    <row r="8170" spans="1:2" x14ac:dyDescent="0.25">
      <c r="A8170" s="62">
        <v>42141905</v>
      </c>
      <c r="B8170" s="63" t="s">
        <v>12307</v>
      </c>
    </row>
    <row r="8171" spans="1:2" x14ac:dyDescent="0.25">
      <c r="A8171" s="62">
        <v>42142001</v>
      </c>
      <c r="B8171" s="63" t="s">
        <v>15498</v>
      </c>
    </row>
    <row r="8172" spans="1:2" x14ac:dyDescent="0.25">
      <c r="A8172" s="62">
        <v>42142002</v>
      </c>
      <c r="B8172" s="63" t="s">
        <v>12447</v>
      </c>
    </row>
    <row r="8173" spans="1:2" x14ac:dyDescent="0.25">
      <c r="A8173" s="62">
        <v>42142003</v>
      </c>
      <c r="B8173" s="63" t="s">
        <v>15609</v>
      </c>
    </row>
    <row r="8174" spans="1:2" x14ac:dyDescent="0.25">
      <c r="A8174" s="62">
        <v>42142004</v>
      </c>
      <c r="B8174" s="63" t="s">
        <v>10059</v>
      </c>
    </row>
    <row r="8175" spans="1:2" x14ac:dyDescent="0.25">
      <c r="A8175" s="62">
        <v>42142005</v>
      </c>
      <c r="B8175" s="63" t="s">
        <v>2184</v>
      </c>
    </row>
    <row r="8176" spans="1:2" x14ac:dyDescent="0.25">
      <c r="A8176" s="62">
        <v>42142006</v>
      </c>
      <c r="B8176" s="63" t="s">
        <v>9675</v>
      </c>
    </row>
    <row r="8177" spans="1:2" x14ac:dyDescent="0.25">
      <c r="A8177" s="62">
        <v>42142007</v>
      </c>
      <c r="B8177" s="63" t="s">
        <v>10955</v>
      </c>
    </row>
    <row r="8178" spans="1:2" x14ac:dyDescent="0.25">
      <c r="A8178" s="62">
        <v>42142101</v>
      </c>
      <c r="B8178" s="63" t="s">
        <v>3728</v>
      </c>
    </row>
    <row r="8179" spans="1:2" x14ac:dyDescent="0.25">
      <c r="A8179" s="62">
        <v>42142102</v>
      </c>
      <c r="B8179" s="63" t="s">
        <v>2728</v>
      </c>
    </row>
    <row r="8180" spans="1:2" x14ac:dyDescent="0.25">
      <c r="A8180" s="62">
        <v>42142103</v>
      </c>
      <c r="B8180" s="63" t="s">
        <v>12250</v>
      </c>
    </row>
    <row r="8181" spans="1:2" x14ac:dyDescent="0.25">
      <c r="A8181" s="62">
        <v>42142104</v>
      </c>
      <c r="B8181" s="63" t="s">
        <v>8231</v>
      </c>
    </row>
    <row r="8182" spans="1:2" x14ac:dyDescent="0.25">
      <c r="A8182" s="62">
        <v>42142105</v>
      </c>
      <c r="B8182" s="63" t="s">
        <v>9927</v>
      </c>
    </row>
    <row r="8183" spans="1:2" x14ac:dyDescent="0.25">
      <c r="A8183" s="62">
        <v>42142106</v>
      </c>
      <c r="B8183" s="63" t="s">
        <v>16674</v>
      </c>
    </row>
    <row r="8184" spans="1:2" x14ac:dyDescent="0.25">
      <c r="A8184" s="62">
        <v>42142107</v>
      </c>
      <c r="B8184" s="63" t="s">
        <v>9303</v>
      </c>
    </row>
    <row r="8185" spans="1:2" x14ac:dyDescent="0.25">
      <c r="A8185" s="62">
        <v>42142108</v>
      </c>
      <c r="B8185" s="63" t="s">
        <v>12941</v>
      </c>
    </row>
    <row r="8186" spans="1:2" x14ac:dyDescent="0.25">
      <c r="A8186" s="62">
        <v>42142109</v>
      </c>
      <c r="B8186" s="63" t="s">
        <v>100</v>
      </c>
    </row>
    <row r="8187" spans="1:2" x14ac:dyDescent="0.25">
      <c r="A8187" s="62">
        <v>42142110</v>
      </c>
      <c r="B8187" s="63" t="s">
        <v>12236</v>
      </c>
    </row>
    <row r="8188" spans="1:2" x14ac:dyDescent="0.25">
      <c r="A8188" s="62">
        <v>42142111</v>
      </c>
      <c r="B8188" s="63" t="s">
        <v>4931</v>
      </c>
    </row>
    <row r="8189" spans="1:2" x14ac:dyDescent="0.25">
      <c r="A8189" s="62">
        <v>42142112</v>
      </c>
      <c r="B8189" s="63" t="s">
        <v>6982</v>
      </c>
    </row>
    <row r="8190" spans="1:2" x14ac:dyDescent="0.25">
      <c r="A8190" s="62">
        <v>42142113</v>
      </c>
      <c r="B8190" s="63" t="s">
        <v>10721</v>
      </c>
    </row>
    <row r="8191" spans="1:2" x14ac:dyDescent="0.25">
      <c r="A8191" s="62">
        <v>42142114</v>
      </c>
      <c r="B8191" s="63" t="s">
        <v>1797</v>
      </c>
    </row>
    <row r="8192" spans="1:2" x14ac:dyDescent="0.25">
      <c r="A8192" s="62">
        <v>42142119</v>
      </c>
      <c r="B8192" s="63" t="s">
        <v>4282</v>
      </c>
    </row>
    <row r="8193" spans="1:2" x14ac:dyDescent="0.25">
      <c r="A8193" s="62">
        <v>42142201</v>
      </c>
      <c r="B8193" s="63" t="s">
        <v>15484</v>
      </c>
    </row>
    <row r="8194" spans="1:2" x14ac:dyDescent="0.25">
      <c r="A8194" s="62">
        <v>42142202</v>
      </c>
      <c r="B8194" s="63" t="s">
        <v>5582</v>
      </c>
    </row>
    <row r="8195" spans="1:2" x14ac:dyDescent="0.25">
      <c r="A8195" s="62">
        <v>42142203</v>
      </c>
      <c r="B8195" s="63" t="s">
        <v>14486</v>
      </c>
    </row>
    <row r="8196" spans="1:2" x14ac:dyDescent="0.25">
      <c r="A8196" s="62">
        <v>42142204</v>
      </c>
      <c r="B8196" s="63" t="s">
        <v>6748</v>
      </c>
    </row>
    <row r="8197" spans="1:2" x14ac:dyDescent="0.25">
      <c r="A8197" s="62">
        <v>42142301</v>
      </c>
      <c r="B8197" s="63" t="s">
        <v>3082</v>
      </c>
    </row>
    <row r="8198" spans="1:2" x14ac:dyDescent="0.25">
      <c r="A8198" s="62">
        <v>42142302</v>
      </c>
      <c r="B8198" s="63" t="s">
        <v>17957</v>
      </c>
    </row>
    <row r="8199" spans="1:2" x14ac:dyDescent="0.25">
      <c r="A8199" s="62">
        <v>42142303</v>
      </c>
      <c r="B8199" s="63" t="s">
        <v>13665</v>
      </c>
    </row>
    <row r="8200" spans="1:2" x14ac:dyDescent="0.25">
      <c r="A8200" s="62">
        <v>42142401</v>
      </c>
      <c r="B8200" s="63" t="s">
        <v>15290</v>
      </c>
    </row>
    <row r="8201" spans="1:2" x14ac:dyDescent="0.25">
      <c r="A8201" s="62">
        <v>42142402</v>
      </c>
      <c r="B8201" s="63" t="s">
        <v>17256</v>
      </c>
    </row>
    <row r="8202" spans="1:2" x14ac:dyDescent="0.25">
      <c r="A8202" s="62">
        <v>42142403</v>
      </c>
      <c r="B8202" s="63" t="s">
        <v>11398</v>
      </c>
    </row>
    <row r="8203" spans="1:2" x14ac:dyDescent="0.25">
      <c r="A8203" s="62">
        <v>42142404</v>
      </c>
      <c r="B8203" s="63" t="s">
        <v>16642</v>
      </c>
    </row>
    <row r="8204" spans="1:2" x14ac:dyDescent="0.25">
      <c r="A8204" s="62">
        <v>42142405</v>
      </c>
      <c r="B8204" s="63" t="s">
        <v>8056</v>
      </c>
    </row>
    <row r="8205" spans="1:2" x14ac:dyDescent="0.25">
      <c r="A8205" s="62">
        <v>42142406</v>
      </c>
      <c r="B8205" s="63" t="s">
        <v>5333</v>
      </c>
    </row>
    <row r="8206" spans="1:2" x14ac:dyDescent="0.25">
      <c r="A8206" s="62">
        <v>42142407</v>
      </c>
      <c r="B8206" s="63" t="s">
        <v>16331</v>
      </c>
    </row>
    <row r="8207" spans="1:2" x14ac:dyDescent="0.25">
      <c r="A8207" s="62">
        <v>42142501</v>
      </c>
      <c r="B8207" s="63" t="s">
        <v>14542</v>
      </c>
    </row>
    <row r="8208" spans="1:2" x14ac:dyDescent="0.25">
      <c r="A8208" s="62">
        <v>42142502</v>
      </c>
      <c r="B8208" s="63" t="s">
        <v>10873</v>
      </c>
    </row>
    <row r="8209" spans="1:2" x14ac:dyDescent="0.25">
      <c r="A8209" s="62">
        <v>42142503</v>
      </c>
      <c r="B8209" s="63" t="s">
        <v>15025</v>
      </c>
    </row>
    <row r="8210" spans="1:2" x14ac:dyDescent="0.25">
      <c r="A8210" s="62">
        <v>42142504</v>
      </c>
      <c r="B8210" s="63" t="s">
        <v>7517</v>
      </c>
    </row>
    <row r="8211" spans="1:2" x14ac:dyDescent="0.25">
      <c r="A8211" s="62">
        <v>42142505</v>
      </c>
      <c r="B8211" s="63" t="s">
        <v>14706</v>
      </c>
    </row>
    <row r="8212" spans="1:2" x14ac:dyDescent="0.25">
      <c r="A8212" s="62">
        <v>42142506</v>
      </c>
      <c r="B8212" s="63" t="s">
        <v>17291</v>
      </c>
    </row>
    <row r="8213" spans="1:2" x14ac:dyDescent="0.25">
      <c r="A8213" s="62">
        <v>42142507</v>
      </c>
      <c r="B8213" s="63" t="s">
        <v>17703</v>
      </c>
    </row>
    <row r="8214" spans="1:2" x14ac:dyDescent="0.25">
      <c r="A8214" s="62">
        <v>42142509</v>
      </c>
      <c r="B8214" s="63" t="s">
        <v>17063</v>
      </c>
    </row>
    <row r="8215" spans="1:2" x14ac:dyDescent="0.25">
      <c r="A8215" s="62">
        <v>42142510</v>
      </c>
      <c r="B8215" s="63" t="s">
        <v>8873</v>
      </c>
    </row>
    <row r="8216" spans="1:2" x14ac:dyDescent="0.25">
      <c r="A8216" s="62">
        <v>42142511</v>
      </c>
      <c r="B8216" s="63" t="s">
        <v>3285</v>
      </c>
    </row>
    <row r="8217" spans="1:2" x14ac:dyDescent="0.25">
      <c r="A8217" s="62">
        <v>42142512</v>
      </c>
      <c r="B8217" s="63" t="s">
        <v>7578</v>
      </c>
    </row>
    <row r="8218" spans="1:2" x14ac:dyDescent="0.25">
      <c r="A8218" s="62">
        <v>42142513</v>
      </c>
      <c r="B8218" s="63" t="s">
        <v>12655</v>
      </c>
    </row>
    <row r="8219" spans="1:2" x14ac:dyDescent="0.25">
      <c r="A8219" s="62">
        <v>42142514</v>
      </c>
      <c r="B8219" s="63" t="s">
        <v>7587</v>
      </c>
    </row>
    <row r="8220" spans="1:2" x14ac:dyDescent="0.25">
      <c r="A8220" s="62">
        <v>42142515</v>
      </c>
      <c r="B8220" s="63" t="s">
        <v>18579</v>
      </c>
    </row>
    <row r="8221" spans="1:2" x14ac:dyDescent="0.25">
      <c r="A8221" s="62">
        <v>42142516</v>
      </c>
      <c r="B8221" s="63" t="s">
        <v>8508</v>
      </c>
    </row>
    <row r="8222" spans="1:2" x14ac:dyDescent="0.25">
      <c r="A8222" s="62">
        <v>42142517</v>
      </c>
      <c r="B8222" s="63" t="s">
        <v>6482</v>
      </c>
    </row>
    <row r="8223" spans="1:2" x14ac:dyDescent="0.25">
      <c r="A8223" s="62">
        <v>42142518</v>
      </c>
      <c r="B8223" s="63" t="s">
        <v>2272</v>
      </c>
    </row>
    <row r="8224" spans="1:2" x14ac:dyDescent="0.25">
      <c r="A8224" s="62">
        <v>42142519</v>
      </c>
      <c r="B8224" s="63" t="s">
        <v>16678</v>
      </c>
    </row>
    <row r="8225" spans="1:2" x14ac:dyDescent="0.25">
      <c r="A8225" s="62">
        <v>42142520</v>
      </c>
      <c r="B8225" s="63" t="s">
        <v>2802</v>
      </c>
    </row>
    <row r="8226" spans="1:2" x14ac:dyDescent="0.25">
      <c r="A8226" s="62">
        <v>42142521</v>
      </c>
      <c r="B8226" s="63" t="s">
        <v>12824</v>
      </c>
    </row>
    <row r="8227" spans="1:2" x14ac:dyDescent="0.25">
      <c r="A8227" s="62">
        <v>42142522</v>
      </c>
      <c r="B8227" s="63" t="s">
        <v>11580</v>
      </c>
    </row>
    <row r="8228" spans="1:2" x14ac:dyDescent="0.25">
      <c r="A8228" s="62">
        <v>42142523</v>
      </c>
      <c r="B8228" s="63" t="s">
        <v>14938</v>
      </c>
    </row>
    <row r="8229" spans="1:2" x14ac:dyDescent="0.25">
      <c r="A8229" s="62">
        <v>42142524</v>
      </c>
      <c r="B8229" s="63" t="s">
        <v>9802</v>
      </c>
    </row>
    <row r="8230" spans="1:2" x14ac:dyDescent="0.25">
      <c r="A8230" s="62">
        <v>42142525</v>
      </c>
      <c r="B8230" s="63" t="s">
        <v>6685</v>
      </c>
    </row>
    <row r="8231" spans="1:2" x14ac:dyDescent="0.25">
      <c r="A8231" s="62">
        <v>42142526</v>
      </c>
      <c r="B8231" s="63" t="s">
        <v>10436</v>
      </c>
    </row>
    <row r="8232" spans="1:2" x14ac:dyDescent="0.25">
      <c r="A8232" s="62">
        <v>42142527</v>
      </c>
      <c r="B8232" s="63" t="s">
        <v>5718</v>
      </c>
    </row>
    <row r="8233" spans="1:2" x14ac:dyDescent="0.25">
      <c r="A8233" s="62">
        <v>42142528</v>
      </c>
      <c r="B8233" s="63" t="s">
        <v>16220</v>
      </c>
    </row>
    <row r="8234" spans="1:2" x14ac:dyDescent="0.25">
      <c r="A8234" s="62">
        <v>42142529</v>
      </c>
      <c r="B8234" s="63" t="s">
        <v>5276</v>
      </c>
    </row>
    <row r="8235" spans="1:2" x14ac:dyDescent="0.25">
      <c r="A8235" s="62">
        <v>42142530</v>
      </c>
      <c r="B8235" s="63" t="s">
        <v>11170</v>
      </c>
    </row>
    <row r="8236" spans="1:2" x14ac:dyDescent="0.25">
      <c r="A8236" s="62">
        <v>42142531</v>
      </c>
      <c r="B8236" s="63" t="s">
        <v>7802</v>
      </c>
    </row>
    <row r="8237" spans="1:2" x14ac:dyDescent="0.25">
      <c r="A8237" s="62">
        <v>42142532</v>
      </c>
      <c r="B8237" s="63" t="s">
        <v>13393</v>
      </c>
    </row>
    <row r="8238" spans="1:2" x14ac:dyDescent="0.25">
      <c r="A8238" s="62">
        <v>42142601</v>
      </c>
      <c r="B8238" s="63" t="s">
        <v>6055</v>
      </c>
    </row>
    <row r="8239" spans="1:2" x14ac:dyDescent="0.25">
      <c r="A8239" s="62">
        <v>42142602</v>
      </c>
      <c r="B8239" s="63" t="s">
        <v>12019</v>
      </c>
    </row>
    <row r="8240" spans="1:2" x14ac:dyDescent="0.25">
      <c r="A8240" s="62">
        <v>42142603</v>
      </c>
      <c r="B8240" s="63" t="s">
        <v>1410</v>
      </c>
    </row>
    <row r="8241" spans="1:2" x14ac:dyDescent="0.25">
      <c r="A8241" s="62">
        <v>42142604</v>
      </c>
      <c r="B8241" s="63" t="s">
        <v>2220</v>
      </c>
    </row>
    <row r="8242" spans="1:2" x14ac:dyDescent="0.25">
      <c r="A8242" s="62">
        <v>42142605</v>
      </c>
      <c r="B8242" s="63" t="s">
        <v>12874</v>
      </c>
    </row>
    <row r="8243" spans="1:2" x14ac:dyDescent="0.25">
      <c r="A8243" s="62">
        <v>42142606</v>
      </c>
      <c r="B8243" s="63" t="s">
        <v>6877</v>
      </c>
    </row>
    <row r="8244" spans="1:2" x14ac:dyDescent="0.25">
      <c r="A8244" s="62">
        <v>42142607</v>
      </c>
      <c r="B8244" s="63" t="s">
        <v>8557</v>
      </c>
    </row>
    <row r="8245" spans="1:2" x14ac:dyDescent="0.25">
      <c r="A8245" s="62">
        <v>42142608</v>
      </c>
      <c r="B8245" s="63" t="s">
        <v>9539</v>
      </c>
    </row>
    <row r="8246" spans="1:2" x14ac:dyDescent="0.25">
      <c r="A8246" s="62">
        <v>42142609</v>
      </c>
      <c r="B8246" s="63" t="s">
        <v>7993</v>
      </c>
    </row>
    <row r="8247" spans="1:2" x14ac:dyDescent="0.25">
      <c r="A8247" s="62">
        <v>42142610</v>
      </c>
      <c r="B8247" s="63" t="s">
        <v>2579</v>
      </c>
    </row>
    <row r="8248" spans="1:2" x14ac:dyDescent="0.25">
      <c r="A8248" s="62">
        <v>42142611</v>
      </c>
      <c r="B8248" s="63" t="s">
        <v>8314</v>
      </c>
    </row>
    <row r="8249" spans="1:2" x14ac:dyDescent="0.25">
      <c r="A8249" s="62">
        <v>42142612</v>
      </c>
      <c r="B8249" s="63" t="s">
        <v>12642</v>
      </c>
    </row>
    <row r="8250" spans="1:2" x14ac:dyDescent="0.25">
      <c r="A8250" s="62">
        <v>42142613</v>
      </c>
      <c r="B8250" s="63" t="s">
        <v>4056</v>
      </c>
    </row>
    <row r="8251" spans="1:2" x14ac:dyDescent="0.25">
      <c r="A8251" s="62">
        <v>42142614</v>
      </c>
      <c r="B8251" s="63" t="s">
        <v>18181</v>
      </c>
    </row>
    <row r="8252" spans="1:2" x14ac:dyDescent="0.25">
      <c r="A8252" s="62">
        <v>42142615</v>
      </c>
      <c r="B8252" s="63" t="s">
        <v>16408</v>
      </c>
    </row>
    <row r="8253" spans="1:2" x14ac:dyDescent="0.25">
      <c r="A8253" s="62">
        <v>42142616</v>
      </c>
      <c r="B8253" s="63" t="s">
        <v>839</v>
      </c>
    </row>
    <row r="8254" spans="1:2" x14ac:dyDescent="0.25">
      <c r="A8254" s="62">
        <v>42142617</v>
      </c>
      <c r="B8254" s="63" t="s">
        <v>15879</v>
      </c>
    </row>
    <row r="8255" spans="1:2" x14ac:dyDescent="0.25">
      <c r="A8255" s="62">
        <v>42142618</v>
      </c>
      <c r="B8255" s="63" t="s">
        <v>1818</v>
      </c>
    </row>
    <row r="8256" spans="1:2" x14ac:dyDescent="0.25">
      <c r="A8256" s="62">
        <v>42142701</v>
      </c>
      <c r="B8256" s="63" t="s">
        <v>1755</v>
      </c>
    </row>
    <row r="8257" spans="1:2" x14ac:dyDescent="0.25">
      <c r="A8257" s="62">
        <v>42142702</v>
      </c>
      <c r="B8257" s="63" t="s">
        <v>13958</v>
      </c>
    </row>
    <row r="8258" spans="1:2" x14ac:dyDescent="0.25">
      <c r="A8258" s="62">
        <v>42142703</v>
      </c>
      <c r="B8258" s="63" t="s">
        <v>14291</v>
      </c>
    </row>
    <row r="8259" spans="1:2" x14ac:dyDescent="0.25">
      <c r="A8259" s="62">
        <v>42142704</v>
      </c>
      <c r="B8259" s="63" t="s">
        <v>14911</v>
      </c>
    </row>
    <row r="8260" spans="1:2" x14ac:dyDescent="0.25">
      <c r="A8260" s="62">
        <v>42142705</v>
      </c>
      <c r="B8260" s="63" t="s">
        <v>16900</v>
      </c>
    </row>
    <row r="8261" spans="1:2" x14ac:dyDescent="0.25">
      <c r="A8261" s="62">
        <v>42142706</v>
      </c>
      <c r="B8261" s="63" t="s">
        <v>1160</v>
      </c>
    </row>
    <row r="8262" spans="1:2" x14ac:dyDescent="0.25">
      <c r="A8262" s="62">
        <v>42142707</v>
      </c>
      <c r="B8262" s="63" t="s">
        <v>2922</v>
      </c>
    </row>
    <row r="8263" spans="1:2" x14ac:dyDescent="0.25">
      <c r="A8263" s="62">
        <v>42142708</v>
      </c>
      <c r="B8263" s="63" t="s">
        <v>17415</v>
      </c>
    </row>
    <row r="8264" spans="1:2" x14ac:dyDescent="0.25">
      <c r="A8264" s="62">
        <v>42142709</v>
      </c>
      <c r="B8264" s="63" t="s">
        <v>6505</v>
      </c>
    </row>
    <row r="8265" spans="1:2" x14ac:dyDescent="0.25">
      <c r="A8265" s="62">
        <v>42142710</v>
      </c>
      <c r="B8265" s="63" t="s">
        <v>10722</v>
      </c>
    </row>
    <row r="8266" spans="1:2" x14ac:dyDescent="0.25">
      <c r="A8266" s="62">
        <v>42142711</v>
      </c>
      <c r="B8266" s="63" t="s">
        <v>15956</v>
      </c>
    </row>
    <row r="8267" spans="1:2" x14ac:dyDescent="0.25">
      <c r="A8267" s="62">
        <v>42142712</v>
      </c>
      <c r="B8267" s="63" t="s">
        <v>11389</v>
      </c>
    </row>
    <row r="8268" spans="1:2" x14ac:dyDescent="0.25">
      <c r="A8268" s="62">
        <v>42142713</v>
      </c>
      <c r="B8268" s="63" t="s">
        <v>120</v>
      </c>
    </row>
    <row r="8269" spans="1:2" x14ac:dyDescent="0.25">
      <c r="A8269" s="62">
        <v>42142714</v>
      </c>
      <c r="B8269" s="63" t="s">
        <v>2447</v>
      </c>
    </row>
    <row r="8270" spans="1:2" x14ac:dyDescent="0.25">
      <c r="A8270" s="62">
        <v>42142715</v>
      </c>
      <c r="B8270" s="63" t="s">
        <v>359</v>
      </c>
    </row>
    <row r="8271" spans="1:2" x14ac:dyDescent="0.25">
      <c r="A8271" s="62">
        <v>42142716</v>
      </c>
      <c r="B8271" s="63" t="s">
        <v>253</v>
      </c>
    </row>
    <row r="8272" spans="1:2" x14ac:dyDescent="0.25">
      <c r="A8272" s="62">
        <v>42142801</v>
      </c>
      <c r="B8272" s="63" t="s">
        <v>5454</v>
      </c>
    </row>
    <row r="8273" spans="1:2" x14ac:dyDescent="0.25">
      <c r="A8273" s="62">
        <v>42142802</v>
      </c>
      <c r="B8273" s="63" t="s">
        <v>4920</v>
      </c>
    </row>
    <row r="8274" spans="1:2" x14ac:dyDescent="0.25">
      <c r="A8274" s="62">
        <v>42142901</v>
      </c>
      <c r="B8274" s="63" t="s">
        <v>7502</v>
      </c>
    </row>
    <row r="8275" spans="1:2" x14ac:dyDescent="0.25">
      <c r="A8275" s="62">
        <v>42142902</v>
      </c>
      <c r="B8275" s="63" t="s">
        <v>10548</v>
      </c>
    </row>
    <row r="8276" spans="1:2" x14ac:dyDescent="0.25">
      <c r="A8276" s="62">
        <v>42142903</v>
      </c>
      <c r="B8276" s="63" t="s">
        <v>17379</v>
      </c>
    </row>
    <row r="8277" spans="1:2" x14ac:dyDescent="0.25">
      <c r="A8277" s="62">
        <v>42142904</v>
      </c>
      <c r="B8277" s="63" t="s">
        <v>604</v>
      </c>
    </row>
    <row r="8278" spans="1:2" x14ac:dyDescent="0.25">
      <c r="A8278" s="62">
        <v>42142905</v>
      </c>
      <c r="B8278" s="63" t="s">
        <v>7184</v>
      </c>
    </row>
    <row r="8279" spans="1:2" x14ac:dyDescent="0.25">
      <c r="A8279" s="62">
        <v>42142906</v>
      </c>
      <c r="B8279" s="63" t="s">
        <v>6786</v>
      </c>
    </row>
    <row r="8280" spans="1:2" x14ac:dyDescent="0.25">
      <c r="A8280" s="62">
        <v>42142907</v>
      </c>
      <c r="B8280" s="63" t="s">
        <v>6980</v>
      </c>
    </row>
    <row r="8281" spans="1:2" x14ac:dyDescent="0.25">
      <c r="A8281" s="62">
        <v>42142908</v>
      </c>
      <c r="B8281" s="63" t="s">
        <v>5598</v>
      </c>
    </row>
    <row r="8282" spans="1:2" x14ac:dyDescent="0.25">
      <c r="A8282" s="62">
        <v>42142909</v>
      </c>
      <c r="B8282" s="63" t="s">
        <v>2239</v>
      </c>
    </row>
    <row r="8283" spans="1:2" x14ac:dyDescent="0.25">
      <c r="A8283" s="62">
        <v>42142910</v>
      </c>
      <c r="B8283" s="63" t="s">
        <v>15339</v>
      </c>
    </row>
    <row r="8284" spans="1:2" x14ac:dyDescent="0.25">
      <c r="A8284" s="62">
        <v>42142911</v>
      </c>
      <c r="B8284" s="63" t="s">
        <v>3083</v>
      </c>
    </row>
    <row r="8285" spans="1:2" x14ac:dyDescent="0.25">
      <c r="A8285" s="62">
        <v>42142912</v>
      </c>
      <c r="B8285" s="63" t="s">
        <v>14330</v>
      </c>
    </row>
    <row r="8286" spans="1:2" x14ac:dyDescent="0.25">
      <c r="A8286" s="62">
        <v>42142913</v>
      </c>
      <c r="B8286" s="63" t="s">
        <v>3782</v>
      </c>
    </row>
    <row r="8287" spans="1:2" x14ac:dyDescent="0.25">
      <c r="A8287" s="62">
        <v>42143101</v>
      </c>
      <c r="B8287" s="63" t="s">
        <v>7432</v>
      </c>
    </row>
    <row r="8288" spans="1:2" x14ac:dyDescent="0.25">
      <c r="A8288" s="62">
        <v>42143102</v>
      </c>
      <c r="B8288" s="63" t="s">
        <v>8708</v>
      </c>
    </row>
    <row r="8289" spans="1:2" x14ac:dyDescent="0.25">
      <c r="A8289" s="62">
        <v>42143103</v>
      </c>
      <c r="B8289" s="63" t="s">
        <v>15402</v>
      </c>
    </row>
    <row r="8290" spans="1:2" x14ac:dyDescent="0.25">
      <c r="A8290" s="62">
        <v>42143104</v>
      </c>
      <c r="B8290" s="63" t="s">
        <v>90</v>
      </c>
    </row>
    <row r="8291" spans="1:2" x14ac:dyDescent="0.25">
      <c r="A8291" s="62">
        <v>42143105</v>
      </c>
      <c r="B8291" s="63" t="s">
        <v>2294</v>
      </c>
    </row>
    <row r="8292" spans="1:2" x14ac:dyDescent="0.25">
      <c r="A8292" s="62">
        <v>42143106</v>
      </c>
      <c r="B8292" s="63" t="s">
        <v>8815</v>
      </c>
    </row>
    <row r="8293" spans="1:2" x14ac:dyDescent="0.25">
      <c r="A8293" s="62">
        <v>42143201</v>
      </c>
      <c r="B8293" s="63" t="s">
        <v>14969</v>
      </c>
    </row>
    <row r="8294" spans="1:2" x14ac:dyDescent="0.25">
      <c r="A8294" s="62">
        <v>42143202</v>
      </c>
      <c r="B8294" s="63" t="s">
        <v>3974</v>
      </c>
    </row>
    <row r="8295" spans="1:2" x14ac:dyDescent="0.25">
      <c r="A8295" s="62">
        <v>42143301</v>
      </c>
      <c r="B8295" s="63" t="s">
        <v>17474</v>
      </c>
    </row>
    <row r="8296" spans="1:2" x14ac:dyDescent="0.25">
      <c r="A8296" s="62">
        <v>42143401</v>
      </c>
      <c r="B8296" s="63" t="s">
        <v>6098</v>
      </c>
    </row>
    <row r="8297" spans="1:2" x14ac:dyDescent="0.25">
      <c r="A8297" s="62">
        <v>42143501</v>
      </c>
      <c r="B8297" s="63" t="s">
        <v>71</v>
      </c>
    </row>
    <row r="8298" spans="1:2" x14ac:dyDescent="0.25">
      <c r="A8298" s="62">
        <v>42143502</v>
      </c>
      <c r="B8298" s="63" t="s">
        <v>15179</v>
      </c>
    </row>
    <row r="8299" spans="1:2" x14ac:dyDescent="0.25">
      <c r="A8299" s="62">
        <v>42143503</v>
      </c>
      <c r="B8299" s="63" t="s">
        <v>2624</v>
      </c>
    </row>
    <row r="8300" spans="1:2" x14ac:dyDescent="0.25">
      <c r="A8300" s="62">
        <v>42143504</v>
      </c>
      <c r="B8300" s="63" t="s">
        <v>10070</v>
      </c>
    </row>
    <row r="8301" spans="1:2" x14ac:dyDescent="0.25">
      <c r="A8301" s="62">
        <v>42143505</v>
      </c>
      <c r="B8301" s="63" t="s">
        <v>11235</v>
      </c>
    </row>
    <row r="8302" spans="1:2" x14ac:dyDescent="0.25">
      <c r="A8302" s="62">
        <v>42143506</v>
      </c>
      <c r="B8302" s="63" t="s">
        <v>3588</v>
      </c>
    </row>
    <row r="8303" spans="1:2" x14ac:dyDescent="0.25">
      <c r="A8303" s="62">
        <v>42143507</v>
      </c>
      <c r="B8303" s="63" t="s">
        <v>12069</v>
      </c>
    </row>
    <row r="8304" spans="1:2" x14ac:dyDescent="0.25">
      <c r="A8304" s="62">
        <v>42143508</v>
      </c>
      <c r="B8304" s="63" t="s">
        <v>10886</v>
      </c>
    </row>
    <row r="8305" spans="1:2" x14ac:dyDescent="0.25">
      <c r="A8305" s="62">
        <v>42143509</v>
      </c>
      <c r="B8305" s="63" t="s">
        <v>11083</v>
      </c>
    </row>
    <row r="8306" spans="1:2" x14ac:dyDescent="0.25">
      <c r="A8306" s="62">
        <v>42143510</v>
      </c>
      <c r="B8306" s="63" t="s">
        <v>14717</v>
      </c>
    </row>
    <row r="8307" spans="1:2" x14ac:dyDescent="0.25">
      <c r="A8307" s="62">
        <v>42143511</v>
      </c>
      <c r="B8307" s="63" t="s">
        <v>3544</v>
      </c>
    </row>
    <row r="8308" spans="1:2" x14ac:dyDescent="0.25">
      <c r="A8308" s="62">
        <v>42143512</v>
      </c>
      <c r="B8308" s="63" t="s">
        <v>18754</v>
      </c>
    </row>
    <row r="8309" spans="1:2" x14ac:dyDescent="0.25">
      <c r="A8309" s="62">
        <v>42143513</v>
      </c>
      <c r="B8309" s="63" t="s">
        <v>4469</v>
      </c>
    </row>
    <row r="8310" spans="1:2" x14ac:dyDescent="0.25">
      <c r="A8310" s="62">
        <v>42143601</v>
      </c>
      <c r="B8310" s="63" t="s">
        <v>15935</v>
      </c>
    </row>
    <row r="8311" spans="1:2" x14ac:dyDescent="0.25">
      <c r="A8311" s="62">
        <v>42143602</v>
      </c>
      <c r="B8311" s="63" t="s">
        <v>1625</v>
      </c>
    </row>
    <row r="8312" spans="1:2" x14ac:dyDescent="0.25">
      <c r="A8312" s="62">
        <v>42143603</v>
      </c>
      <c r="B8312" s="63" t="s">
        <v>13911</v>
      </c>
    </row>
    <row r="8313" spans="1:2" x14ac:dyDescent="0.25">
      <c r="A8313" s="62">
        <v>42143604</v>
      </c>
      <c r="B8313" s="63" t="s">
        <v>13104</v>
      </c>
    </row>
    <row r="8314" spans="1:2" x14ac:dyDescent="0.25">
      <c r="A8314" s="62">
        <v>42143605</v>
      </c>
      <c r="B8314" s="63" t="s">
        <v>4936</v>
      </c>
    </row>
    <row r="8315" spans="1:2" x14ac:dyDescent="0.25">
      <c r="A8315" s="62">
        <v>42143606</v>
      </c>
      <c r="B8315" s="63" t="s">
        <v>995</v>
      </c>
    </row>
    <row r="8316" spans="1:2" x14ac:dyDescent="0.25">
      <c r="A8316" s="62">
        <v>42143607</v>
      </c>
      <c r="B8316" s="63" t="s">
        <v>15620</v>
      </c>
    </row>
    <row r="8317" spans="1:2" x14ac:dyDescent="0.25">
      <c r="A8317" s="62">
        <v>42143608</v>
      </c>
      <c r="B8317" s="63" t="s">
        <v>16376</v>
      </c>
    </row>
    <row r="8318" spans="1:2" x14ac:dyDescent="0.25">
      <c r="A8318" s="62">
        <v>42151501</v>
      </c>
      <c r="B8318" s="63" t="s">
        <v>14027</v>
      </c>
    </row>
    <row r="8319" spans="1:2" x14ac:dyDescent="0.25">
      <c r="A8319" s="62">
        <v>42151502</v>
      </c>
      <c r="B8319" s="63" t="s">
        <v>12593</v>
      </c>
    </row>
    <row r="8320" spans="1:2" x14ac:dyDescent="0.25">
      <c r="A8320" s="62">
        <v>42151503</v>
      </c>
      <c r="B8320" s="63" t="s">
        <v>808</v>
      </c>
    </row>
    <row r="8321" spans="1:2" x14ac:dyDescent="0.25">
      <c r="A8321" s="62">
        <v>42151504</v>
      </c>
      <c r="B8321" s="63" t="s">
        <v>17372</v>
      </c>
    </row>
    <row r="8322" spans="1:2" x14ac:dyDescent="0.25">
      <c r="A8322" s="62">
        <v>42151505</v>
      </c>
      <c r="B8322" s="63" t="s">
        <v>2065</v>
      </c>
    </row>
    <row r="8323" spans="1:2" x14ac:dyDescent="0.25">
      <c r="A8323" s="62">
        <v>42151506</v>
      </c>
      <c r="B8323" s="63" t="s">
        <v>6476</v>
      </c>
    </row>
    <row r="8324" spans="1:2" x14ac:dyDescent="0.25">
      <c r="A8324" s="62">
        <v>42151507</v>
      </c>
      <c r="B8324" s="63" t="s">
        <v>10093</v>
      </c>
    </row>
    <row r="8325" spans="1:2" x14ac:dyDescent="0.25">
      <c r="A8325" s="62">
        <v>42151601</v>
      </c>
      <c r="B8325" s="63" t="s">
        <v>1726</v>
      </c>
    </row>
    <row r="8326" spans="1:2" x14ac:dyDescent="0.25">
      <c r="A8326" s="62">
        <v>42151602</v>
      </c>
      <c r="B8326" s="63" t="s">
        <v>16552</v>
      </c>
    </row>
    <row r="8327" spans="1:2" x14ac:dyDescent="0.25">
      <c r="A8327" s="62">
        <v>42151603</v>
      </c>
      <c r="B8327" s="63" t="s">
        <v>12628</v>
      </c>
    </row>
    <row r="8328" spans="1:2" x14ac:dyDescent="0.25">
      <c r="A8328" s="62">
        <v>42151604</v>
      </c>
      <c r="B8328" s="63" t="s">
        <v>8774</v>
      </c>
    </row>
    <row r="8329" spans="1:2" x14ac:dyDescent="0.25">
      <c r="A8329" s="62">
        <v>42151605</v>
      </c>
      <c r="B8329" s="63" t="s">
        <v>13891</v>
      </c>
    </row>
    <row r="8330" spans="1:2" x14ac:dyDescent="0.25">
      <c r="A8330" s="62">
        <v>42151606</v>
      </c>
      <c r="B8330" s="63" t="s">
        <v>6572</v>
      </c>
    </row>
    <row r="8331" spans="1:2" x14ac:dyDescent="0.25">
      <c r="A8331" s="62">
        <v>42151607</v>
      </c>
      <c r="B8331" s="63" t="s">
        <v>1973</v>
      </c>
    </row>
    <row r="8332" spans="1:2" x14ac:dyDescent="0.25">
      <c r="A8332" s="62">
        <v>42151608</v>
      </c>
      <c r="B8332" s="63" t="s">
        <v>11746</v>
      </c>
    </row>
    <row r="8333" spans="1:2" x14ac:dyDescent="0.25">
      <c r="A8333" s="62">
        <v>42151609</v>
      </c>
      <c r="B8333" s="63" t="s">
        <v>14570</v>
      </c>
    </row>
    <row r="8334" spans="1:2" x14ac:dyDescent="0.25">
      <c r="A8334" s="62">
        <v>42151610</v>
      </c>
      <c r="B8334" s="63" t="s">
        <v>6608</v>
      </c>
    </row>
    <row r="8335" spans="1:2" x14ac:dyDescent="0.25">
      <c r="A8335" s="62">
        <v>42151611</v>
      </c>
      <c r="B8335" s="63" t="s">
        <v>9607</v>
      </c>
    </row>
    <row r="8336" spans="1:2" x14ac:dyDescent="0.25">
      <c r="A8336" s="62">
        <v>42151612</v>
      </c>
      <c r="B8336" s="63" t="s">
        <v>7530</v>
      </c>
    </row>
    <row r="8337" spans="1:2" x14ac:dyDescent="0.25">
      <c r="A8337" s="62">
        <v>42151613</v>
      </c>
      <c r="B8337" s="63" t="s">
        <v>18435</v>
      </c>
    </row>
    <row r="8338" spans="1:2" x14ac:dyDescent="0.25">
      <c r="A8338" s="62">
        <v>42151614</v>
      </c>
      <c r="B8338" s="63" t="s">
        <v>796</v>
      </c>
    </row>
    <row r="8339" spans="1:2" x14ac:dyDescent="0.25">
      <c r="A8339" s="62">
        <v>42151615</v>
      </c>
      <c r="B8339" s="63" t="s">
        <v>16940</v>
      </c>
    </row>
    <row r="8340" spans="1:2" x14ac:dyDescent="0.25">
      <c r="A8340" s="62">
        <v>42151616</v>
      </c>
      <c r="B8340" s="63" t="s">
        <v>7030</v>
      </c>
    </row>
    <row r="8341" spans="1:2" x14ac:dyDescent="0.25">
      <c r="A8341" s="62">
        <v>42151617</v>
      </c>
      <c r="B8341" s="63" t="s">
        <v>1896</v>
      </c>
    </row>
    <row r="8342" spans="1:2" x14ac:dyDescent="0.25">
      <c r="A8342" s="62">
        <v>42151618</v>
      </c>
      <c r="B8342" s="63" t="s">
        <v>1646</v>
      </c>
    </row>
    <row r="8343" spans="1:2" x14ac:dyDescent="0.25">
      <c r="A8343" s="62">
        <v>42151619</v>
      </c>
      <c r="B8343" s="63" t="s">
        <v>8143</v>
      </c>
    </row>
    <row r="8344" spans="1:2" x14ac:dyDescent="0.25">
      <c r="A8344" s="62">
        <v>42151620</v>
      </c>
      <c r="B8344" s="63" t="s">
        <v>17465</v>
      </c>
    </row>
    <row r="8345" spans="1:2" x14ac:dyDescent="0.25">
      <c r="A8345" s="62">
        <v>42151621</v>
      </c>
      <c r="B8345" s="63" t="s">
        <v>6293</v>
      </c>
    </row>
    <row r="8346" spans="1:2" x14ac:dyDescent="0.25">
      <c r="A8346" s="62">
        <v>42151622</v>
      </c>
      <c r="B8346" s="63" t="s">
        <v>13010</v>
      </c>
    </row>
    <row r="8347" spans="1:2" x14ac:dyDescent="0.25">
      <c r="A8347" s="62">
        <v>42151623</v>
      </c>
      <c r="B8347" s="63" t="s">
        <v>6679</v>
      </c>
    </row>
    <row r="8348" spans="1:2" x14ac:dyDescent="0.25">
      <c r="A8348" s="62">
        <v>42151624</v>
      </c>
      <c r="B8348" s="63" t="s">
        <v>18538</v>
      </c>
    </row>
    <row r="8349" spans="1:2" x14ac:dyDescent="0.25">
      <c r="A8349" s="62">
        <v>42151625</v>
      </c>
      <c r="B8349" s="63" t="s">
        <v>657</v>
      </c>
    </row>
    <row r="8350" spans="1:2" x14ac:dyDescent="0.25">
      <c r="A8350" s="62">
        <v>42151626</v>
      </c>
      <c r="B8350" s="63" t="s">
        <v>16002</v>
      </c>
    </row>
    <row r="8351" spans="1:2" x14ac:dyDescent="0.25">
      <c r="A8351" s="62">
        <v>42151627</v>
      </c>
      <c r="B8351" s="63" t="s">
        <v>13148</v>
      </c>
    </row>
    <row r="8352" spans="1:2" x14ac:dyDescent="0.25">
      <c r="A8352" s="62">
        <v>42151628</v>
      </c>
      <c r="B8352" s="63" t="s">
        <v>8281</v>
      </c>
    </row>
    <row r="8353" spans="1:2" x14ac:dyDescent="0.25">
      <c r="A8353" s="62">
        <v>42151629</v>
      </c>
      <c r="B8353" s="63" t="s">
        <v>5049</v>
      </c>
    </row>
    <row r="8354" spans="1:2" x14ac:dyDescent="0.25">
      <c r="A8354" s="62">
        <v>42151630</v>
      </c>
      <c r="B8354" s="63" t="s">
        <v>421</v>
      </c>
    </row>
    <row r="8355" spans="1:2" x14ac:dyDescent="0.25">
      <c r="A8355" s="62">
        <v>42151631</v>
      </c>
      <c r="B8355" s="63" t="s">
        <v>1638</v>
      </c>
    </row>
    <row r="8356" spans="1:2" x14ac:dyDescent="0.25">
      <c r="A8356" s="62">
        <v>42151632</v>
      </c>
      <c r="B8356" s="63" t="s">
        <v>17990</v>
      </c>
    </row>
    <row r="8357" spans="1:2" x14ac:dyDescent="0.25">
      <c r="A8357" s="62">
        <v>42151633</v>
      </c>
      <c r="B8357" s="63" t="s">
        <v>18305</v>
      </c>
    </row>
    <row r="8358" spans="1:2" x14ac:dyDescent="0.25">
      <c r="A8358" s="62">
        <v>42151634</v>
      </c>
      <c r="B8358" s="63" t="s">
        <v>4173</v>
      </c>
    </row>
    <row r="8359" spans="1:2" x14ac:dyDescent="0.25">
      <c r="A8359" s="62">
        <v>42151635</v>
      </c>
      <c r="B8359" s="63" t="s">
        <v>15613</v>
      </c>
    </row>
    <row r="8360" spans="1:2" x14ac:dyDescent="0.25">
      <c r="A8360" s="62">
        <v>42151636</v>
      </c>
      <c r="B8360" s="63" t="s">
        <v>12162</v>
      </c>
    </row>
    <row r="8361" spans="1:2" x14ac:dyDescent="0.25">
      <c r="A8361" s="62">
        <v>42151637</v>
      </c>
      <c r="B8361" s="63" t="s">
        <v>15419</v>
      </c>
    </row>
    <row r="8362" spans="1:2" x14ac:dyDescent="0.25">
      <c r="A8362" s="62">
        <v>42151638</v>
      </c>
      <c r="B8362" s="63" t="s">
        <v>10863</v>
      </c>
    </row>
    <row r="8363" spans="1:2" x14ac:dyDescent="0.25">
      <c r="A8363" s="62">
        <v>42151639</v>
      </c>
      <c r="B8363" s="63" t="s">
        <v>9541</v>
      </c>
    </row>
    <row r="8364" spans="1:2" x14ac:dyDescent="0.25">
      <c r="A8364" s="62">
        <v>42151640</v>
      </c>
      <c r="B8364" s="63" t="s">
        <v>17234</v>
      </c>
    </row>
    <row r="8365" spans="1:2" x14ac:dyDescent="0.25">
      <c r="A8365" s="62">
        <v>42151641</v>
      </c>
      <c r="B8365" s="63" t="s">
        <v>15317</v>
      </c>
    </row>
    <row r="8366" spans="1:2" x14ac:dyDescent="0.25">
      <c r="A8366" s="62">
        <v>42151642</v>
      </c>
      <c r="B8366" s="63" t="s">
        <v>1293</v>
      </c>
    </row>
    <row r="8367" spans="1:2" x14ac:dyDescent="0.25">
      <c r="A8367" s="62">
        <v>42151643</v>
      </c>
      <c r="B8367" s="63" t="s">
        <v>11576</v>
      </c>
    </row>
    <row r="8368" spans="1:2" x14ac:dyDescent="0.25">
      <c r="A8368" s="62">
        <v>42151644</v>
      </c>
      <c r="B8368" s="63" t="s">
        <v>14316</v>
      </c>
    </row>
    <row r="8369" spans="1:2" x14ac:dyDescent="0.25">
      <c r="A8369" s="62">
        <v>42151645</v>
      </c>
      <c r="B8369" s="63" t="s">
        <v>1426</v>
      </c>
    </row>
    <row r="8370" spans="1:2" x14ac:dyDescent="0.25">
      <c r="A8370" s="62">
        <v>42151646</v>
      </c>
      <c r="B8370" s="63" t="s">
        <v>1652</v>
      </c>
    </row>
    <row r="8371" spans="1:2" x14ac:dyDescent="0.25">
      <c r="A8371" s="62">
        <v>42151647</v>
      </c>
      <c r="B8371" s="63" t="s">
        <v>12614</v>
      </c>
    </row>
    <row r="8372" spans="1:2" x14ac:dyDescent="0.25">
      <c r="A8372" s="62">
        <v>42151648</v>
      </c>
      <c r="B8372" s="63" t="s">
        <v>1957</v>
      </c>
    </row>
    <row r="8373" spans="1:2" x14ac:dyDescent="0.25">
      <c r="A8373" s="62">
        <v>42151650</v>
      </c>
      <c r="B8373" s="63" t="s">
        <v>1480</v>
      </c>
    </row>
    <row r="8374" spans="1:2" x14ac:dyDescent="0.25">
      <c r="A8374" s="62">
        <v>42151651</v>
      </c>
      <c r="B8374" s="63" t="s">
        <v>1095</v>
      </c>
    </row>
    <row r="8375" spans="1:2" x14ac:dyDescent="0.25">
      <c r="A8375" s="62">
        <v>42151652</v>
      </c>
      <c r="B8375" s="63" t="s">
        <v>12971</v>
      </c>
    </row>
    <row r="8376" spans="1:2" x14ac:dyDescent="0.25">
      <c r="A8376" s="62">
        <v>42151653</v>
      </c>
      <c r="B8376" s="63" t="s">
        <v>14161</v>
      </c>
    </row>
    <row r="8377" spans="1:2" x14ac:dyDescent="0.25">
      <c r="A8377" s="62">
        <v>42151654</v>
      </c>
      <c r="B8377" s="63" t="s">
        <v>2203</v>
      </c>
    </row>
    <row r="8378" spans="1:2" x14ac:dyDescent="0.25">
      <c r="A8378" s="62">
        <v>42151655</v>
      </c>
      <c r="B8378" s="63" t="s">
        <v>14627</v>
      </c>
    </row>
    <row r="8379" spans="1:2" x14ac:dyDescent="0.25">
      <c r="A8379" s="62">
        <v>42151656</v>
      </c>
      <c r="B8379" s="63" t="s">
        <v>5991</v>
      </c>
    </row>
    <row r="8380" spans="1:2" x14ac:dyDescent="0.25">
      <c r="A8380" s="62">
        <v>42151657</v>
      </c>
      <c r="B8380" s="63" t="s">
        <v>17325</v>
      </c>
    </row>
    <row r="8381" spans="1:2" x14ac:dyDescent="0.25">
      <c r="A8381" s="62">
        <v>42151658</v>
      </c>
      <c r="B8381" s="63" t="s">
        <v>6575</v>
      </c>
    </row>
    <row r="8382" spans="1:2" x14ac:dyDescent="0.25">
      <c r="A8382" s="62">
        <v>42151659</v>
      </c>
      <c r="B8382" s="63" t="s">
        <v>15834</v>
      </c>
    </row>
    <row r="8383" spans="1:2" x14ac:dyDescent="0.25">
      <c r="A8383" s="62">
        <v>42151660</v>
      </c>
      <c r="B8383" s="63" t="s">
        <v>15125</v>
      </c>
    </row>
    <row r="8384" spans="1:2" x14ac:dyDescent="0.25">
      <c r="A8384" s="62">
        <v>42151661</v>
      </c>
      <c r="B8384" s="63" t="s">
        <v>10325</v>
      </c>
    </row>
    <row r="8385" spans="1:2" x14ac:dyDescent="0.25">
      <c r="A8385" s="62">
        <v>42151662</v>
      </c>
      <c r="B8385" s="63" t="s">
        <v>10764</v>
      </c>
    </row>
    <row r="8386" spans="1:2" x14ac:dyDescent="0.25">
      <c r="A8386" s="62">
        <v>42151663</v>
      </c>
      <c r="B8386" s="63" t="s">
        <v>13639</v>
      </c>
    </row>
    <row r="8387" spans="1:2" x14ac:dyDescent="0.25">
      <c r="A8387" s="62">
        <v>42151664</v>
      </c>
      <c r="B8387" s="63" t="s">
        <v>3825</v>
      </c>
    </row>
    <row r="8388" spans="1:2" x14ac:dyDescent="0.25">
      <c r="A8388" s="62">
        <v>42151665</v>
      </c>
      <c r="B8388" s="63" t="s">
        <v>5183</v>
      </c>
    </row>
    <row r="8389" spans="1:2" x14ac:dyDescent="0.25">
      <c r="A8389" s="62">
        <v>42151666</v>
      </c>
      <c r="B8389" s="63" t="s">
        <v>11827</v>
      </c>
    </row>
    <row r="8390" spans="1:2" x14ac:dyDescent="0.25">
      <c r="A8390" s="62">
        <v>42151667</v>
      </c>
      <c r="B8390" s="63" t="s">
        <v>6749</v>
      </c>
    </row>
    <row r="8391" spans="1:2" x14ac:dyDescent="0.25">
      <c r="A8391" s="62">
        <v>42151668</v>
      </c>
      <c r="B8391" s="63" t="s">
        <v>5400</v>
      </c>
    </row>
    <row r="8392" spans="1:2" x14ac:dyDescent="0.25">
      <c r="A8392" s="62">
        <v>42151669</v>
      </c>
      <c r="B8392" s="63" t="s">
        <v>9411</v>
      </c>
    </row>
    <row r="8393" spans="1:2" x14ac:dyDescent="0.25">
      <c r="A8393" s="62">
        <v>42151670</v>
      </c>
      <c r="B8393" s="63" t="s">
        <v>14448</v>
      </c>
    </row>
    <row r="8394" spans="1:2" x14ac:dyDescent="0.25">
      <c r="A8394" s="62">
        <v>42151671</v>
      </c>
      <c r="B8394" s="63" t="s">
        <v>9911</v>
      </c>
    </row>
    <row r="8395" spans="1:2" x14ac:dyDescent="0.25">
      <c r="A8395" s="62">
        <v>42151672</v>
      </c>
      <c r="B8395" s="63" t="s">
        <v>2899</v>
      </c>
    </row>
    <row r="8396" spans="1:2" x14ac:dyDescent="0.25">
      <c r="A8396" s="62">
        <v>42151673</v>
      </c>
      <c r="B8396" s="63" t="s">
        <v>11313</v>
      </c>
    </row>
    <row r="8397" spans="1:2" x14ac:dyDescent="0.25">
      <c r="A8397" s="62">
        <v>42151674</v>
      </c>
      <c r="B8397" s="63" t="s">
        <v>15986</v>
      </c>
    </row>
    <row r="8398" spans="1:2" x14ac:dyDescent="0.25">
      <c r="A8398" s="62">
        <v>42151675</v>
      </c>
      <c r="B8398" s="63" t="s">
        <v>4307</v>
      </c>
    </row>
    <row r="8399" spans="1:2" x14ac:dyDescent="0.25">
      <c r="A8399" s="62">
        <v>42151676</v>
      </c>
      <c r="B8399" s="63" t="s">
        <v>13964</v>
      </c>
    </row>
    <row r="8400" spans="1:2" x14ac:dyDescent="0.25">
      <c r="A8400" s="62">
        <v>42151677</v>
      </c>
      <c r="B8400" s="63" t="s">
        <v>8734</v>
      </c>
    </row>
    <row r="8401" spans="1:2" x14ac:dyDescent="0.25">
      <c r="A8401" s="62">
        <v>42151678</v>
      </c>
      <c r="B8401" s="63" t="s">
        <v>3643</v>
      </c>
    </row>
    <row r="8402" spans="1:2" x14ac:dyDescent="0.25">
      <c r="A8402" s="62">
        <v>42151679</v>
      </c>
      <c r="B8402" s="63" t="s">
        <v>11203</v>
      </c>
    </row>
    <row r="8403" spans="1:2" x14ac:dyDescent="0.25">
      <c r="A8403" s="62">
        <v>42151680</v>
      </c>
      <c r="B8403" s="63" t="s">
        <v>17764</v>
      </c>
    </row>
    <row r="8404" spans="1:2" x14ac:dyDescent="0.25">
      <c r="A8404" s="62">
        <v>42151681</v>
      </c>
      <c r="B8404" s="63" t="s">
        <v>16688</v>
      </c>
    </row>
    <row r="8405" spans="1:2" x14ac:dyDescent="0.25">
      <c r="A8405" s="62">
        <v>42151701</v>
      </c>
      <c r="B8405" s="63" t="s">
        <v>1815</v>
      </c>
    </row>
    <row r="8406" spans="1:2" x14ac:dyDescent="0.25">
      <c r="A8406" s="62">
        <v>42151702</v>
      </c>
      <c r="B8406" s="63" t="s">
        <v>14977</v>
      </c>
    </row>
    <row r="8407" spans="1:2" x14ac:dyDescent="0.25">
      <c r="A8407" s="62">
        <v>42151703</v>
      </c>
      <c r="B8407" s="63" t="s">
        <v>18577</v>
      </c>
    </row>
    <row r="8408" spans="1:2" x14ac:dyDescent="0.25">
      <c r="A8408" s="62">
        <v>42151704</v>
      </c>
      <c r="B8408" s="63" t="s">
        <v>3792</v>
      </c>
    </row>
    <row r="8409" spans="1:2" x14ac:dyDescent="0.25">
      <c r="A8409" s="62">
        <v>42151705</v>
      </c>
      <c r="B8409" s="63" t="s">
        <v>16114</v>
      </c>
    </row>
    <row r="8410" spans="1:2" x14ac:dyDescent="0.25">
      <c r="A8410" s="62">
        <v>42151801</v>
      </c>
      <c r="B8410" s="63" t="s">
        <v>1017</v>
      </c>
    </row>
    <row r="8411" spans="1:2" x14ac:dyDescent="0.25">
      <c r="A8411" s="62">
        <v>42151802</v>
      </c>
      <c r="B8411" s="63" t="s">
        <v>320</v>
      </c>
    </row>
    <row r="8412" spans="1:2" x14ac:dyDescent="0.25">
      <c r="A8412" s="62">
        <v>42151803</v>
      </c>
      <c r="B8412" s="63" t="s">
        <v>18638</v>
      </c>
    </row>
    <row r="8413" spans="1:2" x14ac:dyDescent="0.25">
      <c r="A8413" s="62">
        <v>42151804</v>
      </c>
      <c r="B8413" s="63" t="s">
        <v>16832</v>
      </c>
    </row>
    <row r="8414" spans="1:2" x14ac:dyDescent="0.25">
      <c r="A8414" s="62">
        <v>42151805</v>
      </c>
      <c r="B8414" s="63" t="s">
        <v>9975</v>
      </c>
    </row>
    <row r="8415" spans="1:2" x14ac:dyDescent="0.25">
      <c r="A8415" s="62">
        <v>42151806</v>
      </c>
      <c r="B8415" s="63" t="s">
        <v>10288</v>
      </c>
    </row>
    <row r="8416" spans="1:2" x14ac:dyDescent="0.25">
      <c r="A8416" s="62">
        <v>42151807</v>
      </c>
      <c r="B8416" s="63" t="s">
        <v>9636</v>
      </c>
    </row>
    <row r="8417" spans="1:2" x14ac:dyDescent="0.25">
      <c r="A8417" s="62">
        <v>42151808</v>
      </c>
      <c r="B8417" s="63" t="s">
        <v>8326</v>
      </c>
    </row>
    <row r="8418" spans="1:2" x14ac:dyDescent="0.25">
      <c r="A8418" s="62">
        <v>42151809</v>
      </c>
      <c r="B8418" s="63" t="s">
        <v>12047</v>
      </c>
    </row>
    <row r="8419" spans="1:2" x14ac:dyDescent="0.25">
      <c r="A8419" s="62">
        <v>42151810</v>
      </c>
      <c r="B8419" s="63" t="s">
        <v>838</v>
      </c>
    </row>
    <row r="8420" spans="1:2" x14ac:dyDescent="0.25">
      <c r="A8420" s="62">
        <v>42151811</v>
      </c>
      <c r="B8420" s="63" t="s">
        <v>12170</v>
      </c>
    </row>
    <row r="8421" spans="1:2" x14ac:dyDescent="0.25">
      <c r="A8421" s="62">
        <v>42151812</v>
      </c>
      <c r="B8421" s="63" t="s">
        <v>11124</v>
      </c>
    </row>
    <row r="8422" spans="1:2" x14ac:dyDescent="0.25">
      <c r="A8422" s="62">
        <v>42151813</v>
      </c>
      <c r="B8422" s="63" t="s">
        <v>2242</v>
      </c>
    </row>
    <row r="8423" spans="1:2" x14ac:dyDescent="0.25">
      <c r="A8423" s="62">
        <v>42151814</v>
      </c>
      <c r="B8423" s="63" t="s">
        <v>7288</v>
      </c>
    </row>
    <row r="8424" spans="1:2" x14ac:dyDescent="0.25">
      <c r="A8424" s="62">
        <v>42151815</v>
      </c>
      <c r="B8424" s="63" t="s">
        <v>7521</v>
      </c>
    </row>
    <row r="8425" spans="1:2" x14ac:dyDescent="0.25">
      <c r="A8425" s="62">
        <v>42151816</v>
      </c>
      <c r="B8425" s="63" t="s">
        <v>5955</v>
      </c>
    </row>
    <row r="8426" spans="1:2" x14ac:dyDescent="0.25">
      <c r="A8426" s="62">
        <v>42151901</v>
      </c>
      <c r="B8426" s="63" t="s">
        <v>7819</v>
      </c>
    </row>
    <row r="8427" spans="1:2" x14ac:dyDescent="0.25">
      <c r="A8427" s="62">
        <v>42151902</v>
      </c>
      <c r="B8427" s="63" t="s">
        <v>6415</v>
      </c>
    </row>
    <row r="8428" spans="1:2" x14ac:dyDescent="0.25">
      <c r="A8428" s="62">
        <v>42151903</v>
      </c>
      <c r="B8428" s="63" t="s">
        <v>1237</v>
      </c>
    </row>
    <row r="8429" spans="1:2" x14ac:dyDescent="0.25">
      <c r="A8429" s="62">
        <v>42151904</v>
      </c>
      <c r="B8429" s="63" t="s">
        <v>2452</v>
      </c>
    </row>
    <row r="8430" spans="1:2" x14ac:dyDescent="0.25">
      <c r="A8430" s="62">
        <v>42151905</v>
      </c>
      <c r="B8430" s="63" t="s">
        <v>10561</v>
      </c>
    </row>
    <row r="8431" spans="1:2" x14ac:dyDescent="0.25">
      <c r="A8431" s="62">
        <v>42151906</v>
      </c>
      <c r="B8431" s="63" t="s">
        <v>5082</v>
      </c>
    </row>
    <row r="8432" spans="1:2" x14ac:dyDescent="0.25">
      <c r="A8432" s="62">
        <v>42151907</v>
      </c>
      <c r="B8432" s="63" t="s">
        <v>12838</v>
      </c>
    </row>
    <row r="8433" spans="1:2" x14ac:dyDescent="0.25">
      <c r="A8433" s="62">
        <v>42151908</v>
      </c>
      <c r="B8433" s="63" t="s">
        <v>1673</v>
      </c>
    </row>
    <row r="8434" spans="1:2" x14ac:dyDescent="0.25">
      <c r="A8434" s="62">
        <v>42151909</v>
      </c>
      <c r="B8434" s="63" t="s">
        <v>11779</v>
      </c>
    </row>
    <row r="8435" spans="1:2" x14ac:dyDescent="0.25">
      <c r="A8435" s="62">
        <v>42151910</v>
      </c>
      <c r="B8435" s="63" t="s">
        <v>11356</v>
      </c>
    </row>
    <row r="8436" spans="1:2" x14ac:dyDescent="0.25">
      <c r="A8436" s="62">
        <v>42151911</v>
      </c>
      <c r="B8436" s="63" t="s">
        <v>14497</v>
      </c>
    </row>
    <row r="8437" spans="1:2" x14ac:dyDescent="0.25">
      <c r="A8437" s="62">
        <v>42151912</v>
      </c>
      <c r="B8437" s="63" t="s">
        <v>15205</v>
      </c>
    </row>
    <row r="8438" spans="1:2" x14ac:dyDescent="0.25">
      <c r="A8438" s="62">
        <v>42152001</v>
      </c>
      <c r="B8438" s="63" t="s">
        <v>17418</v>
      </c>
    </row>
    <row r="8439" spans="1:2" x14ac:dyDescent="0.25">
      <c r="A8439" s="62">
        <v>42152002</v>
      </c>
      <c r="B8439" s="63" t="s">
        <v>4755</v>
      </c>
    </row>
    <row r="8440" spans="1:2" x14ac:dyDescent="0.25">
      <c r="A8440" s="62">
        <v>42152003</v>
      </c>
      <c r="B8440" s="63" t="s">
        <v>15429</v>
      </c>
    </row>
    <row r="8441" spans="1:2" x14ac:dyDescent="0.25">
      <c r="A8441" s="62">
        <v>42152004</v>
      </c>
      <c r="B8441" s="63" t="s">
        <v>3920</v>
      </c>
    </row>
    <row r="8442" spans="1:2" x14ac:dyDescent="0.25">
      <c r="A8442" s="62">
        <v>42152005</v>
      </c>
      <c r="B8442" s="63" t="s">
        <v>4074</v>
      </c>
    </row>
    <row r="8443" spans="1:2" x14ac:dyDescent="0.25">
      <c r="A8443" s="62">
        <v>42152006</v>
      </c>
      <c r="B8443" s="63" t="s">
        <v>1522</v>
      </c>
    </row>
    <row r="8444" spans="1:2" x14ac:dyDescent="0.25">
      <c r="A8444" s="62">
        <v>42152007</v>
      </c>
      <c r="B8444" s="63" t="s">
        <v>13974</v>
      </c>
    </row>
    <row r="8445" spans="1:2" x14ac:dyDescent="0.25">
      <c r="A8445" s="62">
        <v>42152008</v>
      </c>
      <c r="B8445" s="63" t="s">
        <v>10020</v>
      </c>
    </row>
    <row r="8446" spans="1:2" x14ac:dyDescent="0.25">
      <c r="A8446" s="62">
        <v>42152009</v>
      </c>
      <c r="B8446" s="63" t="s">
        <v>17543</v>
      </c>
    </row>
    <row r="8447" spans="1:2" x14ac:dyDescent="0.25">
      <c r="A8447" s="62">
        <v>42152010</v>
      </c>
      <c r="B8447" s="63" t="s">
        <v>2008</v>
      </c>
    </row>
    <row r="8448" spans="1:2" x14ac:dyDescent="0.25">
      <c r="A8448" s="62">
        <v>42152011</v>
      </c>
      <c r="B8448" s="63" t="s">
        <v>4401</v>
      </c>
    </row>
    <row r="8449" spans="1:2" x14ac:dyDescent="0.25">
      <c r="A8449" s="62">
        <v>42152012</v>
      </c>
      <c r="B8449" s="63" t="s">
        <v>17376</v>
      </c>
    </row>
    <row r="8450" spans="1:2" x14ac:dyDescent="0.25">
      <c r="A8450" s="62">
        <v>42152013</v>
      </c>
      <c r="B8450" s="63" t="s">
        <v>1557</v>
      </c>
    </row>
    <row r="8451" spans="1:2" x14ac:dyDescent="0.25">
      <c r="A8451" s="62">
        <v>42152014</v>
      </c>
      <c r="B8451" s="63" t="s">
        <v>13080</v>
      </c>
    </row>
    <row r="8452" spans="1:2" x14ac:dyDescent="0.25">
      <c r="A8452" s="62">
        <v>42152101</v>
      </c>
      <c r="B8452" s="63" t="s">
        <v>12255</v>
      </c>
    </row>
    <row r="8453" spans="1:2" x14ac:dyDescent="0.25">
      <c r="A8453" s="62">
        <v>42152102</v>
      </c>
      <c r="B8453" s="63" t="s">
        <v>1210</v>
      </c>
    </row>
    <row r="8454" spans="1:2" x14ac:dyDescent="0.25">
      <c r="A8454" s="62">
        <v>42152103</v>
      </c>
      <c r="B8454" s="63" t="s">
        <v>16086</v>
      </c>
    </row>
    <row r="8455" spans="1:2" x14ac:dyDescent="0.25">
      <c r="A8455" s="62">
        <v>42152104</v>
      </c>
      <c r="B8455" s="63" t="s">
        <v>7980</v>
      </c>
    </row>
    <row r="8456" spans="1:2" x14ac:dyDescent="0.25">
      <c r="A8456" s="62">
        <v>42152105</v>
      </c>
      <c r="B8456" s="63" t="s">
        <v>13492</v>
      </c>
    </row>
    <row r="8457" spans="1:2" x14ac:dyDescent="0.25">
      <c r="A8457" s="62">
        <v>42152106</v>
      </c>
      <c r="B8457" s="63" t="s">
        <v>3789</v>
      </c>
    </row>
    <row r="8458" spans="1:2" x14ac:dyDescent="0.25">
      <c r="A8458" s="62">
        <v>42152107</v>
      </c>
      <c r="B8458" s="63" t="s">
        <v>7496</v>
      </c>
    </row>
    <row r="8459" spans="1:2" x14ac:dyDescent="0.25">
      <c r="A8459" s="62">
        <v>42152108</v>
      </c>
      <c r="B8459" s="63" t="s">
        <v>2527</v>
      </c>
    </row>
    <row r="8460" spans="1:2" x14ac:dyDescent="0.25">
      <c r="A8460" s="62">
        <v>42152109</v>
      </c>
      <c r="B8460" s="63" t="s">
        <v>4303</v>
      </c>
    </row>
    <row r="8461" spans="1:2" x14ac:dyDescent="0.25">
      <c r="A8461" s="62">
        <v>42152110</v>
      </c>
      <c r="B8461" s="63" t="s">
        <v>3297</v>
      </c>
    </row>
    <row r="8462" spans="1:2" x14ac:dyDescent="0.25">
      <c r="A8462" s="62">
        <v>42152111</v>
      </c>
      <c r="B8462" s="63" t="s">
        <v>18066</v>
      </c>
    </row>
    <row r="8463" spans="1:2" x14ac:dyDescent="0.25">
      <c r="A8463" s="62">
        <v>42152112</v>
      </c>
      <c r="B8463" s="63" t="s">
        <v>14506</v>
      </c>
    </row>
    <row r="8464" spans="1:2" x14ac:dyDescent="0.25">
      <c r="A8464" s="62">
        <v>42152113</v>
      </c>
      <c r="B8464" s="63" t="s">
        <v>10763</v>
      </c>
    </row>
    <row r="8465" spans="1:2" x14ac:dyDescent="0.25">
      <c r="A8465" s="62">
        <v>42152114</v>
      </c>
      <c r="B8465" s="63" t="s">
        <v>2724</v>
      </c>
    </row>
    <row r="8466" spans="1:2" x14ac:dyDescent="0.25">
      <c r="A8466" s="62">
        <v>42152115</v>
      </c>
      <c r="B8466" s="63" t="s">
        <v>15076</v>
      </c>
    </row>
    <row r="8467" spans="1:2" x14ac:dyDescent="0.25">
      <c r="A8467" s="62">
        <v>42152201</v>
      </c>
      <c r="B8467" s="63" t="s">
        <v>16039</v>
      </c>
    </row>
    <row r="8468" spans="1:2" x14ac:dyDescent="0.25">
      <c r="A8468" s="62">
        <v>42152202</v>
      </c>
      <c r="B8468" s="63" t="s">
        <v>5591</v>
      </c>
    </row>
    <row r="8469" spans="1:2" x14ac:dyDescent="0.25">
      <c r="A8469" s="62">
        <v>42152203</v>
      </c>
      <c r="B8469" s="63" t="s">
        <v>12935</v>
      </c>
    </row>
    <row r="8470" spans="1:2" x14ac:dyDescent="0.25">
      <c r="A8470" s="62">
        <v>42152204</v>
      </c>
      <c r="B8470" s="63" t="s">
        <v>12546</v>
      </c>
    </row>
    <row r="8471" spans="1:2" x14ac:dyDescent="0.25">
      <c r="A8471" s="62">
        <v>42152205</v>
      </c>
      <c r="B8471" s="63" t="s">
        <v>18548</v>
      </c>
    </row>
    <row r="8472" spans="1:2" x14ac:dyDescent="0.25">
      <c r="A8472" s="62">
        <v>42152206</v>
      </c>
      <c r="B8472" s="63" t="s">
        <v>10754</v>
      </c>
    </row>
    <row r="8473" spans="1:2" x14ac:dyDescent="0.25">
      <c r="A8473" s="62">
        <v>42152207</v>
      </c>
      <c r="B8473" s="63" t="s">
        <v>4782</v>
      </c>
    </row>
    <row r="8474" spans="1:2" x14ac:dyDescent="0.25">
      <c r="A8474" s="62">
        <v>42152208</v>
      </c>
      <c r="B8474" s="63" t="s">
        <v>14996</v>
      </c>
    </row>
    <row r="8475" spans="1:2" x14ac:dyDescent="0.25">
      <c r="A8475" s="62">
        <v>42152209</v>
      </c>
      <c r="B8475" s="63" t="s">
        <v>14863</v>
      </c>
    </row>
    <row r="8476" spans="1:2" x14ac:dyDescent="0.25">
      <c r="A8476" s="62">
        <v>42152210</v>
      </c>
      <c r="B8476" s="63" t="s">
        <v>11696</v>
      </c>
    </row>
    <row r="8477" spans="1:2" x14ac:dyDescent="0.25">
      <c r="A8477" s="62">
        <v>42152211</v>
      </c>
      <c r="B8477" s="63" t="s">
        <v>16339</v>
      </c>
    </row>
    <row r="8478" spans="1:2" x14ac:dyDescent="0.25">
      <c r="A8478" s="62">
        <v>42152212</v>
      </c>
      <c r="B8478" s="63" t="s">
        <v>17533</v>
      </c>
    </row>
    <row r="8479" spans="1:2" x14ac:dyDescent="0.25">
      <c r="A8479" s="62">
        <v>42152213</v>
      </c>
      <c r="B8479" s="63" t="s">
        <v>11666</v>
      </c>
    </row>
    <row r="8480" spans="1:2" x14ac:dyDescent="0.25">
      <c r="A8480" s="62">
        <v>42152214</v>
      </c>
      <c r="B8480" s="63" t="s">
        <v>18499</v>
      </c>
    </row>
    <row r="8481" spans="1:2" x14ac:dyDescent="0.25">
      <c r="A8481" s="62">
        <v>42152215</v>
      </c>
      <c r="B8481" s="63" t="s">
        <v>13310</v>
      </c>
    </row>
    <row r="8482" spans="1:2" x14ac:dyDescent="0.25">
      <c r="A8482" s="62">
        <v>42152216</v>
      </c>
      <c r="B8482" s="63" t="s">
        <v>1083</v>
      </c>
    </row>
    <row r="8483" spans="1:2" x14ac:dyDescent="0.25">
      <c r="A8483" s="62">
        <v>42152217</v>
      </c>
      <c r="B8483" s="63" t="s">
        <v>12840</v>
      </c>
    </row>
    <row r="8484" spans="1:2" x14ac:dyDescent="0.25">
      <c r="A8484" s="62">
        <v>42152218</v>
      </c>
      <c r="B8484" s="63" t="s">
        <v>9171</v>
      </c>
    </row>
    <row r="8485" spans="1:2" x14ac:dyDescent="0.25">
      <c r="A8485" s="62">
        <v>42152219</v>
      </c>
      <c r="B8485" s="63" t="s">
        <v>13060</v>
      </c>
    </row>
    <row r="8486" spans="1:2" x14ac:dyDescent="0.25">
      <c r="A8486" s="62">
        <v>42152220</v>
      </c>
      <c r="B8486" s="63" t="s">
        <v>12428</v>
      </c>
    </row>
    <row r="8487" spans="1:2" x14ac:dyDescent="0.25">
      <c r="A8487" s="62">
        <v>42152221</v>
      </c>
      <c r="B8487" s="63" t="s">
        <v>16646</v>
      </c>
    </row>
    <row r="8488" spans="1:2" x14ac:dyDescent="0.25">
      <c r="A8488" s="62">
        <v>42152222</v>
      </c>
      <c r="B8488" s="63" t="s">
        <v>13725</v>
      </c>
    </row>
    <row r="8489" spans="1:2" x14ac:dyDescent="0.25">
      <c r="A8489" s="62">
        <v>42152223</v>
      </c>
      <c r="B8489" s="63" t="s">
        <v>18220</v>
      </c>
    </row>
    <row r="8490" spans="1:2" x14ac:dyDescent="0.25">
      <c r="A8490" s="62">
        <v>42152224</v>
      </c>
      <c r="B8490" s="63" t="s">
        <v>7739</v>
      </c>
    </row>
    <row r="8491" spans="1:2" x14ac:dyDescent="0.25">
      <c r="A8491" s="62">
        <v>42152301</v>
      </c>
      <c r="B8491" s="63" t="s">
        <v>2183</v>
      </c>
    </row>
    <row r="8492" spans="1:2" x14ac:dyDescent="0.25">
      <c r="A8492" s="62">
        <v>42152302</v>
      </c>
      <c r="B8492" s="63" t="s">
        <v>12733</v>
      </c>
    </row>
    <row r="8493" spans="1:2" x14ac:dyDescent="0.25">
      <c r="A8493" s="62">
        <v>42152303</v>
      </c>
      <c r="B8493" s="63" t="s">
        <v>11512</v>
      </c>
    </row>
    <row r="8494" spans="1:2" x14ac:dyDescent="0.25">
      <c r="A8494" s="62">
        <v>42152304</v>
      </c>
      <c r="B8494" s="63" t="s">
        <v>11111</v>
      </c>
    </row>
    <row r="8495" spans="1:2" x14ac:dyDescent="0.25">
      <c r="A8495" s="62">
        <v>42152305</v>
      </c>
      <c r="B8495" s="63" t="s">
        <v>18294</v>
      </c>
    </row>
    <row r="8496" spans="1:2" x14ac:dyDescent="0.25">
      <c r="A8496" s="62">
        <v>42152306</v>
      </c>
      <c r="B8496" s="63" t="s">
        <v>18363</v>
      </c>
    </row>
    <row r="8497" spans="1:2" x14ac:dyDescent="0.25">
      <c r="A8497" s="62">
        <v>42152307</v>
      </c>
      <c r="B8497" s="63" t="s">
        <v>10853</v>
      </c>
    </row>
    <row r="8498" spans="1:2" x14ac:dyDescent="0.25">
      <c r="A8498" s="62">
        <v>42152401</v>
      </c>
      <c r="B8498" s="63" t="s">
        <v>2688</v>
      </c>
    </row>
    <row r="8499" spans="1:2" x14ac:dyDescent="0.25">
      <c r="A8499" s="62">
        <v>42152402</v>
      </c>
      <c r="B8499" s="63" t="s">
        <v>5938</v>
      </c>
    </row>
    <row r="8500" spans="1:2" x14ac:dyDescent="0.25">
      <c r="A8500" s="62">
        <v>42152403</v>
      </c>
      <c r="B8500" s="63" t="s">
        <v>18450</v>
      </c>
    </row>
    <row r="8501" spans="1:2" x14ac:dyDescent="0.25">
      <c r="A8501" s="62">
        <v>42152404</v>
      </c>
      <c r="B8501" s="63" t="s">
        <v>10007</v>
      </c>
    </row>
    <row r="8502" spans="1:2" x14ac:dyDescent="0.25">
      <c r="A8502" s="62">
        <v>42152405</v>
      </c>
      <c r="B8502" s="63" t="s">
        <v>8146</v>
      </c>
    </row>
    <row r="8503" spans="1:2" x14ac:dyDescent="0.25">
      <c r="A8503" s="62">
        <v>42152406</v>
      </c>
      <c r="B8503" s="63" t="s">
        <v>2039</v>
      </c>
    </row>
    <row r="8504" spans="1:2" x14ac:dyDescent="0.25">
      <c r="A8504" s="62">
        <v>42152407</v>
      </c>
      <c r="B8504" s="63" t="s">
        <v>14671</v>
      </c>
    </row>
    <row r="8505" spans="1:2" x14ac:dyDescent="0.25">
      <c r="A8505" s="62">
        <v>42152408</v>
      </c>
      <c r="B8505" s="63" t="s">
        <v>5712</v>
      </c>
    </row>
    <row r="8506" spans="1:2" x14ac:dyDescent="0.25">
      <c r="A8506" s="62">
        <v>42152409</v>
      </c>
      <c r="B8506" s="63" t="s">
        <v>7540</v>
      </c>
    </row>
    <row r="8507" spans="1:2" x14ac:dyDescent="0.25">
      <c r="A8507" s="62">
        <v>42152410</v>
      </c>
      <c r="B8507" s="63" t="s">
        <v>8915</v>
      </c>
    </row>
    <row r="8508" spans="1:2" x14ac:dyDescent="0.25">
      <c r="A8508" s="62">
        <v>42152411</v>
      </c>
      <c r="B8508" s="63" t="s">
        <v>15225</v>
      </c>
    </row>
    <row r="8509" spans="1:2" x14ac:dyDescent="0.25">
      <c r="A8509" s="62">
        <v>42152412</v>
      </c>
      <c r="B8509" s="63" t="s">
        <v>10285</v>
      </c>
    </row>
    <row r="8510" spans="1:2" x14ac:dyDescent="0.25">
      <c r="A8510" s="62">
        <v>42152413</v>
      </c>
      <c r="B8510" s="63" t="s">
        <v>983</v>
      </c>
    </row>
    <row r="8511" spans="1:2" x14ac:dyDescent="0.25">
      <c r="A8511" s="62">
        <v>42152414</v>
      </c>
      <c r="B8511" s="63" t="s">
        <v>9677</v>
      </c>
    </row>
    <row r="8512" spans="1:2" x14ac:dyDescent="0.25">
      <c r="A8512" s="62">
        <v>42152415</v>
      </c>
      <c r="B8512" s="63" t="s">
        <v>18267</v>
      </c>
    </row>
    <row r="8513" spans="1:2" x14ac:dyDescent="0.25">
      <c r="A8513" s="62">
        <v>42152416</v>
      </c>
      <c r="B8513" s="63" t="s">
        <v>11888</v>
      </c>
    </row>
    <row r="8514" spans="1:2" x14ac:dyDescent="0.25">
      <c r="A8514" s="62">
        <v>42152417</v>
      </c>
      <c r="B8514" s="63" t="s">
        <v>861</v>
      </c>
    </row>
    <row r="8515" spans="1:2" x14ac:dyDescent="0.25">
      <c r="A8515" s="62">
        <v>42152418</v>
      </c>
      <c r="B8515" s="63" t="s">
        <v>18185</v>
      </c>
    </row>
    <row r="8516" spans="1:2" x14ac:dyDescent="0.25">
      <c r="A8516" s="62">
        <v>42152419</v>
      </c>
      <c r="B8516" s="63" t="s">
        <v>4526</v>
      </c>
    </row>
    <row r="8517" spans="1:2" x14ac:dyDescent="0.25">
      <c r="A8517" s="62">
        <v>42152420</v>
      </c>
      <c r="B8517" s="63" t="s">
        <v>6144</v>
      </c>
    </row>
    <row r="8518" spans="1:2" x14ac:dyDescent="0.25">
      <c r="A8518" s="62">
        <v>42152421</v>
      </c>
      <c r="B8518" s="63" t="s">
        <v>17144</v>
      </c>
    </row>
    <row r="8519" spans="1:2" x14ac:dyDescent="0.25">
      <c r="A8519" s="62">
        <v>42152422</v>
      </c>
      <c r="B8519" s="63" t="s">
        <v>11592</v>
      </c>
    </row>
    <row r="8520" spans="1:2" x14ac:dyDescent="0.25">
      <c r="A8520" s="62">
        <v>42152423</v>
      </c>
      <c r="B8520" s="63" t="s">
        <v>3041</v>
      </c>
    </row>
    <row r="8521" spans="1:2" x14ac:dyDescent="0.25">
      <c r="A8521" s="62">
        <v>42152424</v>
      </c>
      <c r="B8521" s="63" t="s">
        <v>13169</v>
      </c>
    </row>
    <row r="8522" spans="1:2" x14ac:dyDescent="0.25">
      <c r="A8522" s="62">
        <v>42152425</v>
      </c>
      <c r="B8522" s="63" t="s">
        <v>3984</v>
      </c>
    </row>
    <row r="8523" spans="1:2" x14ac:dyDescent="0.25">
      <c r="A8523" s="62">
        <v>42152426</v>
      </c>
      <c r="B8523" s="63" t="s">
        <v>330</v>
      </c>
    </row>
    <row r="8524" spans="1:2" x14ac:dyDescent="0.25">
      <c r="A8524" s="62">
        <v>42152427</v>
      </c>
      <c r="B8524" s="63" t="s">
        <v>9383</v>
      </c>
    </row>
    <row r="8525" spans="1:2" x14ac:dyDescent="0.25">
      <c r="A8525" s="62">
        <v>42152428</v>
      </c>
      <c r="B8525" s="63" t="s">
        <v>15545</v>
      </c>
    </row>
    <row r="8526" spans="1:2" x14ac:dyDescent="0.25">
      <c r="A8526" s="62">
        <v>42152429</v>
      </c>
      <c r="B8526" s="63" t="s">
        <v>2287</v>
      </c>
    </row>
    <row r="8527" spans="1:2" x14ac:dyDescent="0.25">
      <c r="A8527" s="62">
        <v>42152430</v>
      </c>
      <c r="B8527" s="63" t="s">
        <v>5849</v>
      </c>
    </row>
    <row r="8528" spans="1:2" x14ac:dyDescent="0.25">
      <c r="A8528" s="62">
        <v>42152431</v>
      </c>
      <c r="B8528" s="63" t="s">
        <v>2700</v>
      </c>
    </row>
    <row r="8529" spans="1:2" x14ac:dyDescent="0.25">
      <c r="A8529" s="62">
        <v>42152432</v>
      </c>
      <c r="B8529" s="63" t="s">
        <v>920</v>
      </c>
    </row>
    <row r="8530" spans="1:2" x14ac:dyDescent="0.25">
      <c r="A8530" s="62">
        <v>42152433</v>
      </c>
      <c r="B8530" s="63" t="s">
        <v>6486</v>
      </c>
    </row>
    <row r="8531" spans="1:2" x14ac:dyDescent="0.25">
      <c r="A8531" s="62">
        <v>42152434</v>
      </c>
      <c r="B8531" s="63" t="s">
        <v>6034</v>
      </c>
    </row>
    <row r="8532" spans="1:2" x14ac:dyDescent="0.25">
      <c r="A8532" s="62">
        <v>42152435</v>
      </c>
      <c r="B8532" s="63" t="s">
        <v>7960</v>
      </c>
    </row>
    <row r="8533" spans="1:2" x14ac:dyDescent="0.25">
      <c r="A8533" s="62">
        <v>42152436</v>
      </c>
      <c r="B8533" s="63" t="s">
        <v>4994</v>
      </c>
    </row>
    <row r="8534" spans="1:2" x14ac:dyDescent="0.25">
      <c r="A8534" s="62">
        <v>42152437</v>
      </c>
      <c r="B8534" s="63" t="s">
        <v>13562</v>
      </c>
    </row>
    <row r="8535" spans="1:2" x14ac:dyDescent="0.25">
      <c r="A8535" s="62">
        <v>42152438</v>
      </c>
      <c r="B8535" s="63" t="s">
        <v>7481</v>
      </c>
    </row>
    <row r="8536" spans="1:2" x14ac:dyDescent="0.25">
      <c r="A8536" s="62">
        <v>42152439</v>
      </c>
      <c r="B8536" s="63" t="s">
        <v>367</v>
      </c>
    </row>
    <row r="8537" spans="1:2" x14ac:dyDescent="0.25">
      <c r="A8537" s="62">
        <v>42152440</v>
      </c>
      <c r="B8537" s="63" t="s">
        <v>7656</v>
      </c>
    </row>
    <row r="8538" spans="1:2" x14ac:dyDescent="0.25">
      <c r="A8538" s="62">
        <v>42152441</v>
      </c>
      <c r="B8538" s="63" t="s">
        <v>17097</v>
      </c>
    </row>
    <row r="8539" spans="1:2" x14ac:dyDescent="0.25">
      <c r="A8539" s="62">
        <v>42152442</v>
      </c>
      <c r="B8539" s="63" t="s">
        <v>173</v>
      </c>
    </row>
    <row r="8540" spans="1:2" x14ac:dyDescent="0.25">
      <c r="A8540" s="62">
        <v>42152443</v>
      </c>
      <c r="B8540" s="63" t="s">
        <v>17298</v>
      </c>
    </row>
    <row r="8541" spans="1:2" x14ac:dyDescent="0.25">
      <c r="A8541" s="62">
        <v>42152444</v>
      </c>
      <c r="B8541" s="63" t="s">
        <v>13649</v>
      </c>
    </row>
    <row r="8542" spans="1:2" x14ac:dyDescent="0.25">
      <c r="A8542" s="62">
        <v>42152445</v>
      </c>
      <c r="B8542" s="63" t="s">
        <v>15452</v>
      </c>
    </row>
    <row r="8543" spans="1:2" x14ac:dyDescent="0.25">
      <c r="A8543" s="62">
        <v>42152446</v>
      </c>
      <c r="B8543" s="63" t="s">
        <v>14211</v>
      </c>
    </row>
    <row r="8544" spans="1:2" x14ac:dyDescent="0.25">
      <c r="A8544" s="62">
        <v>42152447</v>
      </c>
      <c r="B8544" s="63" t="s">
        <v>11290</v>
      </c>
    </row>
    <row r="8545" spans="1:2" x14ac:dyDescent="0.25">
      <c r="A8545" s="62">
        <v>42152449</v>
      </c>
      <c r="B8545" s="63" t="s">
        <v>10380</v>
      </c>
    </row>
    <row r="8546" spans="1:2" x14ac:dyDescent="0.25">
      <c r="A8546" s="62">
        <v>42152450</v>
      </c>
      <c r="B8546" s="63" t="s">
        <v>6403</v>
      </c>
    </row>
    <row r="8547" spans="1:2" x14ac:dyDescent="0.25">
      <c r="A8547" s="62">
        <v>42152451</v>
      </c>
      <c r="B8547" s="63" t="s">
        <v>3333</v>
      </c>
    </row>
    <row r="8548" spans="1:2" x14ac:dyDescent="0.25">
      <c r="A8548" s="62">
        <v>42152452</v>
      </c>
      <c r="B8548" s="63" t="s">
        <v>5841</v>
      </c>
    </row>
    <row r="8549" spans="1:2" x14ac:dyDescent="0.25">
      <c r="A8549" s="62">
        <v>42152453</v>
      </c>
      <c r="B8549" s="63" t="s">
        <v>14054</v>
      </c>
    </row>
    <row r="8550" spans="1:2" x14ac:dyDescent="0.25">
      <c r="A8550" s="62">
        <v>42152454</v>
      </c>
      <c r="B8550" s="63" t="s">
        <v>15440</v>
      </c>
    </row>
    <row r="8551" spans="1:2" x14ac:dyDescent="0.25">
      <c r="A8551" s="62">
        <v>42152455</v>
      </c>
      <c r="B8551" s="63" t="s">
        <v>13740</v>
      </c>
    </row>
    <row r="8552" spans="1:2" x14ac:dyDescent="0.25">
      <c r="A8552" s="62">
        <v>42152456</v>
      </c>
      <c r="B8552" s="63" t="s">
        <v>16384</v>
      </c>
    </row>
    <row r="8553" spans="1:2" x14ac:dyDescent="0.25">
      <c r="A8553" s="62">
        <v>42152457</v>
      </c>
      <c r="B8553" s="63" t="s">
        <v>15382</v>
      </c>
    </row>
    <row r="8554" spans="1:2" x14ac:dyDescent="0.25">
      <c r="A8554" s="62">
        <v>42152458</v>
      </c>
      <c r="B8554" s="63" t="s">
        <v>11867</v>
      </c>
    </row>
    <row r="8555" spans="1:2" x14ac:dyDescent="0.25">
      <c r="A8555" s="62">
        <v>42152459</v>
      </c>
      <c r="B8555" s="63" t="s">
        <v>2335</v>
      </c>
    </row>
    <row r="8556" spans="1:2" x14ac:dyDescent="0.25">
      <c r="A8556" s="62">
        <v>42152460</v>
      </c>
      <c r="B8556" s="63" t="s">
        <v>8920</v>
      </c>
    </row>
    <row r="8557" spans="1:2" x14ac:dyDescent="0.25">
      <c r="A8557" s="62">
        <v>42152461</v>
      </c>
      <c r="B8557" s="63" t="s">
        <v>15712</v>
      </c>
    </row>
    <row r="8558" spans="1:2" x14ac:dyDescent="0.25">
      <c r="A8558" s="62">
        <v>42152462</v>
      </c>
      <c r="B8558" s="63" t="s">
        <v>16675</v>
      </c>
    </row>
    <row r="8559" spans="1:2" x14ac:dyDescent="0.25">
      <c r="A8559" s="62">
        <v>42152463</v>
      </c>
      <c r="B8559" s="63" t="s">
        <v>16828</v>
      </c>
    </row>
    <row r="8560" spans="1:2" x14ac:dyDescent="0.25">
      <c r="A8560" s="62">
        <v>42152464</v>
      </c>
      <c r="B8560" s="63" t="s">
        <v>2531</v>
      </c>
    </row>
    <row r="8561" spans="1:2" x14ac:dyDescent="0.25">
      <c r="A8561" s="62">
        <v>42152465</v>
      </c>
      <c r="B8561" s="63" t="s">
        <v>7567</v>
      </c>
    </row>
    <row r="8562" spans="1:2" x14ac:dyDescent="0.25">
      <c r="A8562" s="62">
        <v>42152501</v>
      </c>
      <c r="B8562" s="63" t="s">
        <v>10122</v>
      </c>
    </row>
    <row r="8563" spans="1:2" x14ac:dyDescent="0.25">
      <c r="A8563" s="62">
        <v>42152502</v>
      </c>
      <c r="B8563" s="63" t="s">
        <v>10181</v>
      </c>
    </row>
    <row r="8564" spans="1:2" x14ac:dyDescent="0.25">
      <c r="A8564" s="62">
        <v>42152503</v>
      </c>
      <c r="B8564" s="63" t="s">
        <v>8308</v>
      </c>
    </row>
    <row r="8565" spans="1:2" x14ac:dyDescent="0.25">
      <c r="A8565" s="62">
        <v>42152504</v>
      </c>
      <c r="B8565" s="63" t="s">
        <v>17807</v>
      </c>
    </row>
    <row r="8566" spans="1:2" x14ac:dyDescent="0.25">
      <c r="A8566" s="62">
        <v>42152505</v>
      </c>
      <c r="B8566" s="63" t="s">
        <v>17382</v>
      </c>
    </row>
    <row r="8567" spans="1:2" x14ac:dyDescent="0.25">
      <c r="A8567" s="62">
        <v>42152506</v>
      </c>
      <c r="B8567" s="63" t="s">
        <v>3417</v>
      </c>
    </row>
    <row r="8568" spans="1:2" x14ac:dyDescent="0.25">
      <c r="A8568" s="62">
        <v>42152507</v>
      </c>
      <c r="B8568" s="63" t="s">
        <v>2003</v>
      </c>
    </row>
    <row r="8569" spans="1:2" x14ac:dyDescent="0.25">
      <c r="A8569" s="62">
        <v>42152508</v>
      </c>
      <c r="B8569" s="63" t="s">
        <v>8363</v>
      </c>
    </row>
    <row r="8570" spans="1:2" x14ac:dyDescent="0.25">
      <c r="A8570" s="62">
        <v>42152509</v>
      </c>
      <c r="B8570" s="63" t="s">
        <v>10355</v>
      </c>
    </row>
    <row r="8571" spans="1:2" x14ac:dyDescent="0.25">
      <c r="A8571" s="62">
        <v>42152510</v>
      </c>
      <c r="B8571" s="63" t="s">
        <v>10209</v>
      </c>
    </row>
    <row r="8572" spans="1:2" x14ac:dyDescent="0.25">
      <c r="A8572" s="62">
        <v>42152511</v>
      </c>
      <c r="B8572" s="63" t="s">
        <v>1980</v>
      </c>
    </row>
    <row r="8573" spans="1:2" x14ac:dyDescent="0.25">
      <c r="A8573" s="62">
        <v>42152512</v>
      </c>
      <c r="B8573" s="63" t="s">
        <v>8994</v>
      </c>
    </row>
    <row r="8574" spans="1:2" x14ac:dyDescent="0.25">
      <c r="A8574" s="62">
        <v>42152513</v>
      </c>
      <c r="B8574" s="63" t="s">
        <v>17245</v>
      </c>
    </row>
    <row r="8575" spans="1:2" x14ac:dyDescent="0.25">
      <c r="A8575" s="62">
        <v>42152514</v>
      </c>
      <c r="B8575" s="63" t="s">
        <v>3967</v>
      </c>
    </row>
    <row r="8576" spans="1:2" x14ac:dyDescent="0.25">
      <c r="A8576" s="62">
        <v>42152516</v>
      </c>
      <c r="B8576" s="63" t="s">
        <v>18218</v>
      </c>
    </row>
    <row r="8577" spans="1:2" x14ac:dyDescent="0.25">
      <c r="A8577" s="62">
        <v>42152517</v>
      </c>
      <c r="B8577" s="63" t="s">
        <v>1514</v>
      </c>
    </row>
    <row r="8578" spans="1:2" x14ac:dyDescent="0.25">
      <c r="A8578" s="62">
        <v>42152518</v>
      </c>
      <c r="B8578" s="63" t="s">
        <v>9879</v>
      </c>
    </row>
    <row r="8579" spans="1:2" x14ac:dyDescent="0.25">
      <c r="A8579" s="62">
        <v>42152519</v>
      </c>
      <c r="B8579" s="63" t="s">
        <v>6490</v>
      </c>
    </row>
    <row r="8580" spans="1:2" x14ac:dyDescent="0.25">
      <c r="A8580" s="62">
        <v>42152520</v>
      </c>
      <c r="B8580" s="63" t="s">
        <v>9689</v>
      </c>
    </row>
    <row r="8581" spans="1:2" x14ac:dyDescent="0.25">
      <c r="A8581" s="62">
        <v>42152601</v>
      </c>
      <c r="B8581" s="63" t="s">
        <v>16370</v>
      </c>
    </row>
    <row r="8582" spans="1:2" x14ac:dyDescent="0.25">
      <c r="A8582" s="62">
        <v>42152602</v>
      </c>
      <c r="B8582" s="63" t="s">
        <v>17883</v>
      </c>
    </row>
    <row r="8583" spans="1:2" x14ac:dyDescent="0.25">
      <c r="A8583" s="62">
        <v>42152603</v>
      </c>
      <c r="B8583" s="63" t="s">
        <v>13578</v>
      </c>
    </row>
    <row r="8584" spans="1:2" x14ac:dyDescent="0.25">
      <c r="A8584" s="62">
        <v>42152604</v>
      </c>
      <c r="B8584" s="63" t="s">
        <v>16298</v>
      </c>
    </row>
    <row r="8585" spans="1:2" x14ac:dyDescent="0.25">
      <c r="A8585" s="62">
        <v>42152605</v>
      </c>
      <c r="B8585" s="63" t="s">
        <v>13491</v>
      </c>
    </row>
    <row r="8586" spans="1:2" x14ac:dyDescent="0.25">
      <c r="A8586" s="62">
        <v>42152606</v>
      </c>
      <c r="B8586" s="63" t="s">
        <v>16241</v>
      </c>
    </row>
    <row r="8587" spans="1:2" x14ac:dyDescent="0.25">
      <c r="A8587" s="62">
        <v>42152607</v>
      </c>
      <c r="B8587" s="63" t="s">
        <v>2467</v>
      </c>
    </row>
    <row r="8588" spans="1:2" x14ac:dyDescent="0.25">
      <c r="A8588" s="62">
        <v>42152608</v>
      </c>
      <c r="B8588" s="63" t="s">
        <v>14752</v>
      </c>
    </row>
    <row r="8589" spans="1:2" x14ac:dyDescent="0.25">
      <c r="A8589" s="62">
        <v>42152701</v>
      </c>
      <c r="B8589" s="63" t="s">
        <v>18482</v>
      </c>
    </row>
    <row r="8590" spans="1:2" x14ac:dyDescent="0.25">
      <c r="A8590" s="62">
        <v>42152702</v>
      </c>
      <c r="B8590" s="63" t="s">
        <v>17611</v>
      </c>
    </row>
    <row r="8591" spans="1:2" x14ac:dyDescent="0.25">
      <c r="A8591" s="62">
        <v>42152703</v>
      </c>
      <c r="B8591" s="63" t="s">
        <v>1779</v>
      </c>
    </row>
    <row r="8592" spans="1:2" x14ac:dyDescent="0.25">
      <c r="A8592" s="62">
        <v>42152704</v>
      </c>
      <c r="B8592" s="63" t="s">
        <v>3028</v>
      </c>
    </row>
    <row r="8593" spans="1:2" x14ac:dyDescent="0.25">
      <c r="A8593" s="62">
        <v>42152705</v>
      </c>
      <c r="B8593" s="63" t="s">
        <v>955</v>
      </c>
    </row>
    <row r="8594" spans="1:2" x14ac:dyDescent="0.25">
      <c r="A8594" s="62">
        <v>42152706</v>
      </c>
      <c r="B8594" s="63" t="s">
        <v>10323</v>
      </c>
    </row>
    <row r="8595" spans="1:2" x14ac:dyDescent="0.25">
      <c r="A8595" s="62">
        <v>42152707</v>
      </c>
      <c r="B8595" s="63" t="s">
        <v>2601</v>
      </c>
    </row>
    <row r="8596" spans="1:2" x14ac:dyDescent="0.25">
      <c r="A8596" s="62">
        <v>42152708</v>
      </c>
      <c r="B8596" s="63" t="s">
        <v>5089</v>
      </c>
    </row>
    <row r="8597" spans="1:2" x14ac:dyDescent="0.25">
      <c r="A8597" s="62">
        <v>42152709</v>
      </c>
      <c r="B8597" s="63" t="s">
        <v>15430</v>
      </c>
    </row>
    <row r="8598" spans="1:2" x14ac:dyDescent="0.25">
      <c r="A8598" s="62">
        <v>42152710</v>
      </c>
      <c r="B8598" s="63" t="s">
        <v>18622</v>
      </c>
    </row>
    <row r="8599" spans="1:2" x14ac:dyDescent="0.25">
      <c r="A8599" s="62">
        <v>42152711</v>
      </c>
      <c r="B8599" s="63" t="s">
        <v>1224</v>
      </c>
    </row>
    <row r="8600" spans="1:2" x14ac:dyDescent="0.25">
      <c r="A8600" s="62">
        <v>42152712</v>
      </c>
      <c r="B8600" s="63" t="s">
        <v>15855</v>
      </c>
    </row>
    <row r="8601" spans="1:2" x14ac:dyDescent="0.25">
      <c r="A8601" s="62">
        <v>42152713</v>
      </c>
      <c r="B8601" s="63" t="s">
        <v>16665</v>
      </c>
    </row>
    <row r="8602" spans="1:2" x14ac:dyDescent="0.25">
      <c r="A8602" s="62">
        <v>42152714</v>
      </c>
      <c r="B8602" s="63" t="s">
        <v>7270</v>
      </c>
    </row>
    <row r="8603" spans="1:2" x14ac:dyDescent="0.25">
      <c r="A8603" s="62">
        <v>42152715</v>
      </c>
      <c r="B8603" s="63" t="s">
        <v>15399</v>
      </c>
    </row>
    <row r="8604" spans="1:2" x14ac:dyDescent="0.25">
      <c r="A8604" s="62">
        <v>42152716</v>
      </c>
      <c r="B8604" s="63" t="s">
        <v>2326</v>
      </c>
    </row>
    <row r="8605" spans="1:2" x14ac:dyDescent="0.25">
      <c r="A8605" s="62">
        <v>42152801</v>
      </c>
      <c r="B8605" s="63" t="s">
        <v>17077</v>
      </c>
    </row>
    <row r="8606" spans="1:2" x14ac:dyDescent="0.25">
      <c r="A8606" s="62">
        <v>42152802</v>
      </c>
      <c r="B8606" s="63" t="s">
        <v>12011</v>
      </c>
    </row>
    <row r="8607" spans="1:2" x14ac:dyDescent="0.25">
      <c r="A8607" s="62">
        <v>42152803</v>
      </c>
      <c r="B8607" s="63" t="s">
        <v>4482</v>
      </c>
    </row>
    <row r="8608" spans="1:2" x14ac:dyDescent="0.25">
      <c r="A8608" s="62">
        <v>42152804</v>
      </c>
      <c r="B8608" s="63" t="s">
        <v>10849</v>
      </c>
    </row>
    <row r="8609" spans="1:2" x14ac:dyDescent="0.25">
      <c r="A8609" s="62">
        <v>42152805</v>
      </c>
      <c r="B8609" s="63" t="s">
        <v>4846</v>
      </c>
    </row>
    <row r="8610" spans="1:2" x14ac:dyDescent="0.25">
      <c r="A8610" s="62">
        <v>42152806</v>
      </c>
      <c r="B8610" s="63" t="s">
        <v>5464</v>
      </c>
    </row>
    <row r="8611" spans="1:2" x14ac:dyDescent="0.25">
      <c r="A8611" s="62">
        <v>42152807</v>
      </c>
      <c r="B8611" s="63" t="s">
        <v>16802</v>
      </c>
    </row>
    <row r="8612" spans="1:2" x14ac:dyDescent="0.25">
      <c r="A8612" s="62">
        <v>42152808</v>
      </c>
      <c r="B8612" s="63" t="s">
        <v>11283</v>
      </c>
    </row>
    <row r="8613" spans="1:2" x14ac:dyDescent="0.25">
      <c r="A8613" s="62">
        <v>42152809</v>
      </c>
      <c r="B8613" s="63" t="s">
        <v>11707</v>
      </c>
    </row>
    <row r="8614" spans="1:2" x14ac:dyDescent="0.25">
      <c r="A8614" s="62">
        <v>42152810</v>
      </c>
      <c r="B8614" s="63" t="s">
        <v>7719</v>
      </c>
    </row>
    <row r="8615" spans="1:2" x14ac:dyDescent="0.25">
      <c r="A8615" s="62">
        <v>42161501</v>
      </c>
      <c r="B8615" s="63" t="s">
        <v>15343</v>
      </c>
    </row>
    <row r="8616" spans="1:2" x14ac:dyDescent="0.25">
      <c r="A8616" s="62">
        <v>42161502</v>
      </c>
      <c r="B8616" s="63" t="s">
        <v>14873</v>
      </c>
    </row>
    <row r="8617" spans="1:2" x14ac:dyDescent="0.25">
      <c r="A8617" s="62">
        <v>42161503</v>
      </c>
      <c r="B8617" s="63" t="s">
        <v>9409</v>
      </c>
    </row>
    <row r="8618" spans="1:2" x14ac:dyDescent="0.25">
      <c r="A8618" s="62">
        <v>42161504</v>
      </c>
      <c r="B8618" s="63" t="s">
        <v>9915</v>
      </c>
    </row>
    <row r="8619" spans="1:2" x14ac:dyDescent="0.25">
      <c r="A8619" s="62">
        <v>42161505</v>
      </c>
      <c r="B8619" s="63" t="s">
        <v>11728</v>
      </c>
    </row>
    <row r="8620" spans="1:2" x14ac:dyDescent="0.25">
      <c r="A8620" s="62">
        <v>42161506</v>
      </c>
      <c r="B8620" s="63" t="s">
        <v>3596</v>
      </c>
    </row>
    <row r="8621" spans="1:2" x14ac:dyDescent="0.25">
      <c r="A8621" s="62">
        <v>42161507</v>
      </c>
      <c r="B8621" s="63" t="s">
        <v>15270</v>
      </c>
    </row>
    <row r="8622" spans="1:2" x14ac:dyDescent="0.25">
      <c r="A8622" s="62">
        <v>42161508</v>
      </c>
      <c r="B8622" s="63" t="s">
        <v>11799</v>
      </c>
    </row>
    <row r="8623" spans="1:2" x14ac:dyDescent="0.25">
      <c r="A8623" s="62">
        <v>42161509</v>
      </c>
      <c r="B8623" s="63" t="s">
        <v>5855</v>
      </c>
    </row>
    <row r="8624" spans="1:2" x14ac:dyDescent="0.25">
      <c r="A8624" s="62">
        <v>42161510</v>
      </c>
      <c r="B8624" s="63" t="s">
        <v>5452</v>
      </c>
    </row>
    <row r="8625" spans="1:2" x14ac:dyDescent="0.25">
      <c r="A8625" s="62">
        <v>42161601</v>
      </c>
      <c r="B8625" s="63" t="s">
        <v>3257</v>
      </c>
    </row>
    <row r="8626" spans="1:2" x14ac:dyDescent="0.25">
      <c r="A8626" s="62">
        <v>42161602</v>
      </c>
      <c r="B8626" s="63" t="s">
        <v>16817</v>
      </c>
    </row>
    <row r="8627" spans="1:2" x14ac:dyDescent="0.25">
      <c r="A8627" s="62">
        <v>42161603</v>
      </c>
      <c r="B8627" s="63" t="s">
        <v>901</v>
      </c>
    </row>
    <row r="8628" spans="1:2" x14ac:dyDescent="0.25">
      <c r="A8628" s="62">
        <v>42161604</v>
      </c>
      <c r="B8628" s="63" t="s">
        <v>11955</v>
      </c>
    </row>
    <row r="8629" spans="1:2" x14ac:dyDescent="0.25">
      <c r="A8629" s="62">
        <v>42161605</v>
      </c>
      <c r="B8629" s="63" t="s">
        <v>932</v>
      </c>
    </row>
    <row r="8630" spans="1:2" x14ac:dyDescent="0.25">
      <c r="A8630" s="62">
        <v>42161606</v>
      </c>
      <c r="B8630" s="63" t="s">
        <v>17447</v>
      </c>
    </row>
    <row r="8631" spans="1:2" x14ac:dyDescent="0.25">
      <c r="A8631" s="62">
        <v>42161607</v>
      </c>
      <c r="B8631" s="63" t="s">
        <v>16759</v>
      </c>
    </row>
    <row r="8632" spans="1:2" x14ac:dyDescent="0.25">
      <c r="A8632" s="62">
        <v>42161608</v>
      </c>
      <c r="B8632" s="63" t="s">
        <v>16926</v>
      </c>
    </row>
    <row r="8633" spans="1:2" x14ac:dyDescent="0.25">
      <c r="A8633" s="62">
        <v>42161609</v>
      </c>
      <c r="B8633" s="63" t="s">
        <v>1028</v>
      </c>
    </row>
    <row r="8634" spans="1:2" x14ac:dyDescent="0.25">
      <c r="A8634" s="62">
        <v>42161610</v>
      </c>
      <c r="B8634" s="63" t="s">
        <v>17652</v>
      </c>
    </row>
    <row r="8635" spans="1:2" x14ac:dyDescent="0.25">
      <c r="A8635" s="62">
        <v>42161611</v>
      </c>
      <c r="B8635" s="63" t="s">
        <v>6635</v>
      </c>
    </row>
    <row r="8636" spans="1:2" x14ac:dyDescent="0.25">
      <c r="A8636" s="62">
        <v>42161612</v>
      </c>
      <c r="B8636" s="63" t="s">
        <v>14680</v>
      </c>
    </row>
    <row r="8637" spans="1:2" x14ac:dyDescent="0.25">
      <c r="A8637" s="62">
        <v>42161613</v>
      </c>
      <c r="B8637" s="63" t="s">
        <v>7939</v>
      </c>
    </row>
    <row r="8638" spans="1:2" x14ac:dyDescent="0.25">
      <c r="A8638" s="62">
        <v>42161614</v>
      </c>
      <c r="B8638" s="63" t="s">
        <v>13450</v>
      </c>
    </row>
    <row r="8639" spans="1:2" x14ac:dyDescent="0.25">
      <c r="A8639" s="62">
        <v>42161615</v>
      </c>
      <c r="B8639" s="63" t="s">
        <v>887</v>
      </c>
    </row>
    <row r="8640" spans="1:2" x14ac:dyDescent="0.25">
      <c r="A8640" s="62">
        <v>42161616</v>
      </c>
      <c r="B8640" s="63" t="s">
        <v>1763</v>
      </c>
    </row>
    <row r="8641" spans="1:2" x14ac:dyDescent="0.25">
      <c r="A8641" s="62">
        <v>42161617</v>
      </c>
      <c r="B8641" s="63" t="s">
        <v>8806</v>
      </c>
    </row>
    <row r="8642" spans="1:2" x14ac:dyDescent="0.25">
      <c r="A8642" s="62">
        <v>42161618</v>
      </c>
      <c r="B8642" s="63" t="s">
        <v>16756</v>
      </c>
    </row>
    <row r="8643" spans="1:2" x14ac:dyDescent="0.25">
      <c r="A8643" s="62">
        <v>42161619</v>
      </c>
      <c r="B8643" s="63" t="s">
        <v>3824</v>
      </c>
    </row>
    <row r="8644" spans="1:2" x14ac:dyDescent="0.25">
      <c r="A8644" s="62">
        <v>42161620</v>
      </c>
      <c r="B8644" s="63" t="s">
        <v>9268</v>
      </c>
    </row>
    <row r="8645" spans="1:2" x14ac:dyDescent="0.25">
      <c r="A8645" s="62">
        <v>42161621</v>
      </c>
      <c r="B8645" s="63" t="s">
        <v>12195</v>
      </c>
    </row>
    <row r="8646" spans="1:2" x14ac:dyDescent="0.25">
      <c r="A8646" s="62">
        <v>42161622</v>
      </c>
      <c r="B8646" s="63" t="s">
        <v>8145</v>
      </c>
    </row>
    <row r="8647" spans="1:2" x14ac:dyDescent="0.25">
      <c r="A8647" s="62">
        <v>42161623</v>
      </c>
      <c r="B8647" s="63" t="s">
        <v>5306</v>
      </c>
    </row>
    <row r="8648" spans="1:2" x14ac:dyDescent="0.25">
      <c r="A8648" s="62">
        <v>42161624</v>
      </c>
      <c r="B8648" s="63" t="s">
        <v>8188</v>
      </c>
    </row>
    <row r="8649" spans="1:2" x14ac:dyDescent="0.25">
      <c r="A8649" s="62">
        <v>42161625</v>
      </c>
      <c r="B8649" s="63" t="s">
        <v>12055</v>
      </c>
    </row>
    <row r="8650" spans="1:2" x14ac:dyDescent="0.25">
      <c r="A8650" s="62">
        <v>42161626</v>
      </c>
      <c r="B8650" s="63" t="s">
        <v>7478</v>
      </c>
    </row>
    <row r="8651" spans="1:2" x14ac:dyDescent="0.25">
      <c r="A8651" s="62">
        <v>42161627</v>
      </c>
      <c r="B8651" s="63" t="s">
        <v>13712</v>
      </c>
    </row>
    <row r="8652" spans="1:2" x14ac:dyDescent="0.25">
      <c r="A8652" s="62">
        <v>42161628</v>
      </c>
      <c r="B8652" s="63" t="s">
        <v>11014</v>
      </c>
    </row>
    <row r="8653" spans="1:2" x14ac:dyDescent="0.25">
      <c r="A8653" s="62">
        <v>42161629</v>
      </c>
      <c r="B8653" s="63" t="s">
        <v>16905</v>
      </c>
    </row>
    <row r="8654" spans="1:2" x14ac:dyDescent="0.25">
      <c r="A8654" s="62">
        <v>42161630</v>
      </c>
      <c r="B8654" s="63" t="s">
        <v>4520</v>
      </c>
    </row>
    <row r="8655" spans="1:2" x14ac:dyDescent="0.25">
      <c r="A8655" s="62">
        <v>42161631</v>
      </c>
      <c r="B8655" s="63" t="s">
        <v>9926</v>
      </c>
    </row>
    <row r="8656" spans="1:2" x14ac:dyDescent="0.25">
      <c r="A8656" s="62">
        <v>42161632</v>
      </c>
      <c r="B8656" s="63" t="s">
        <v>6131</v>
      </c>
    </row>
    <row r="8657" spans="1:2" x14ac:dyDescent="0.25">
      <c r="A8657" s="62">
        <v>42161633</v>
      </c>
      <c r="B8657" s="63" t="s">
        <v>4890</v>
      </c>
    </row>
    <row r="8658" spans="1:2" x14ac:dyDescent="0.25">
      <c r="A8658" s="62">
        <v>42161634</v>
      </c>
      <c r="B8658" s="63" t="s">
        <v>362</v>
      </c>
    </row>
    <row r="8659" spans="1:2" x14ac:dyDescent="0.25">
      <c r="A8659" s="62">
        <v>42161635</v>
      </c>
      <c r="B8659" s="63" t="s">
        <v>8127</v>
      </c>
    </row>
    <row r="8660" spans="1:2" x14ac:dyDescent="0.25">
      <c r="A8660" s="62">
        <v>42161701</v>
      </c>
      <c r="B8660" s="63" t="s">
        <v>6651</v>
      </c>
    </row>
    <row r="8661" spans="1:2" x14ac:dyDescent="0.25">
      <c r="A8661" s="62">
        <v>42161702</v>
      </c>
      <c r="B8661" s="63" t="s">
        <v>10205</v>
      </c>
    </row>
    <row r="8662" spans="1:2" x14ac:dyDescent="0.25">
      <c r="A8662" s="62">
        <v>42161703</v>
      </c>
      <c r="B8662" s="63" t="s">
        <v>18534</v>
      </c>
    </row>
    <row r="8663" spans="1:2" x14ac:dyDescent="0.25">
      <c r="A8663" s="62">
        <v>42161704</v>
      </c>
      <c r="B8663" s="63" t="s">
        <v>3598</v>
      </c>
    </row>
    <row r="8664" spans="1:2" x14ac:dyDescent="0.25">
      <c r="A8664" s="62">
        <v>42161801</v>
      </c>
      <c r="B8664" s="63" t="s">
        <v>16306</v>
      </c>
    </row>
    <row r="8665" spans="1:2" x14ac:dyDescent="0.25">
      <c r="A8665" s="62">
        <v>42161802</v>
      </c>
      <c r="B8665" s="63" t="s">
        <v>11027</v>
      </c>
    </row>
    <row r="8666" spans="1:2" x14ac:dyDescent="0.25">
      <c r="A8666" s="62">
        <v>42161803</v>
      </c>
      <c r="B8666" s="63" t="s">
        <v>18449</v>
      </c>
    </row>
    <row r="8667" spans="1:2" x14ac:dyDescent="0.25">
      <c r="A8667" s="62">
        <v>42161804</v>
      </c>
      <c r="B8667" s="63" t="s">
        <v>16009</v>
      </c>
    </row>
    <row r="8668" spans="1:2" x14ac:dyDescent="0.25">
      <c r="A8668" s="62">
        <v>42171501</v>
      </c>
      <c r="B8668" s="63" t="s">
        <v>8266</v>
      </c>
    </row>
    <row r="8669" spans="1:2" x14ac:dyDescent="0.25">
      <c r="A8669" s="62">
        <v>42171502</v>
      </c>
      <c r="B8669" s="63" t="s">
        <v>14994</v>
      </c>
    </row>
    <row r="8670" spans="1:2" x14ac:dyDescent="0.25">
      <c r="A8670" s="62">
        <v>42171601</v>
      </c>
      <c r="B8670" s="63" t="s">
        <v>15342</v>
      </c>
    </row>
    <row r="8671" spans="1:2" x14ac:dyDescent="0.25">
      <c r="A8671" s="62">
        <v>42171602</v>
      </c>
      <c r="B8671" s="63" t="s">
        <v>472</v>
      </c>
    </row>
    <row r="8672" spans="1:2" x14ac:dyDescent="0.25">
      <c r="A8672" s="62">
        <v>42171603</v>
      </c>
      <c r="B8672" s="63" t="s">
        <v>4432</v>
      </c>
    </row>
    <row r="8673" spans="1:2" x14ac:dyDescent="0.25">
      <c r="A8673" s="62">
        <v>42171604</v>
      </c>
      <c r="B8673" s="63" t="s">
        <v>5063</v>
      </c>
    </row>
    <row r="8674" spans="1:2" x14ac:dyDescent="0.25">
      <c r="A8674" s="62">
        <v>42171605</v>
      </c>
      <c r="B8674" s="63" t="s">
        <v>682</v>
      </c>
    </row>
    <row r="8675" spans="1:2" x14ac:dyDescent="0.25">
      <c r="A8675" s="62">
        <v>42171606</v>
      </c>
      <c r="B8675" s="63" t="s">
        <v>13457</v>
      </c>
    </row>
    <row r="8676" spans="1:2" x14ac:dyDescent="0.25">
      <c r="A8676" s="62">
        <v>42171607</v>
      </c>
      <c r="B8676" s="63" t="s">
        <v>11838</v>
      </c>
    </row>
    <row r="8677" spans="1:2" x14ac:dyDescent="0.25">
      <c r="A8677" s="62">
        <v>42171608</v>
      </c>
      <c r="B8677" s="63" t="s">
        <v>5908</v>
      </c>
    </row>
    <row r="8678" spans="1:2" x14ac:dyDescent="0.25">
      <c r="A8678" s="62">
        <v>42171609</v>
      </c>
      <c r="B8678" s="63" t="s">
        <v>12278</v>
      </c>
    </row>
    <row r="8679" spans="1:2" x14ac:dyDescent="0.25">
      <c r="A8679" s="62">
        <v>42171610</v>
      </c>
      <c r="B8679" s="63" t="s">
        <v>18064</v>
      </c>
    </row>
    <row r="8680" spans="1:2" x14ac:dyDescent="0.25">
      <c r="A8680" s="62">
        <v>42171611</v>
      </c>
      <c r="B8680" s="63" t="s">
        <v>3416</v>
      </c>
    </row>
    <row r="8681" spans="1:2" x14ac:dyDescent="0.25">
      <c r="A8681" s="62">
        <v>42171612</v>
      </c>
      <c r="B8681" s="63" t="s">
        <v>8119</v>
      </c>
    </row>
    <row r="8682" spans="1:2" x14ac:dyDescent="0.25">
      <c r="A8682" s="62">
        <v>42171613</v>
      </c>
      <c r="B8682" s="63" t="s">
        <v>2754</v>
      </c>
    </row>
    <row r="8683" spans="1:2" x14ac:dyDescent="0.25">
      <c r="A8683" s="62">
        <v>42171614</v>
      </c>
      <c r="B8683" s="63" t="s">
        <v>13690</v>
      </c>
    </row>
    <row r="8684" spans="1:2" x14ac:dyDescent="0.25">
      <c r="A8684" s="62">
        <v>42171701</v>
      </c>
      <c r="B8684" s="63" t="s">
        <v>5741</v>
      </c>
    </row>
    <row r="8685" spans="1:2" x14ac:dyDescent="0.25">
      <c r="A8685" s="62">
        <v>42171702</v>
      </c>
      <c r="B8685" s="63" t="s">
        <v>414</v>
      </c>
    </row>
    <row r="8686" spans="1:2" x14ac:dyDescent="0.25">
      <c r="A8686" s="62">
        <v>42171703</v>
      </c>
      <c r="B8686" s="63" t="s">
        <v>12799</v>
      </c>
    </row>
    <row r="8687" spans="1:2" x14ac:dyDescent="0.25">
      <c r="A8687" s="62">
        <v>42171704</v>
      </c>
      <c r="B8687" s="63" t="s">
        <v>2691</v>
      </c>
    </row>
    <row r="8688" spans="1:2" x14ac:dyDescent="0.25">
      <c r="A8688" s="62">
        <v>42171801</v>
      </c>
      <c r="B8688" s="63" t="s">
        <v>17877</v>
      </c>
    </row>
    <row r="8689" spans="1:2" x14ac:dyDescent="0.25">
      <c r="A8689" s="62">
        <v>42171802</v>
      </c>
      <c r="B8689" s="63" t="s">
        <v>2475</v>
      </c>
    </row>
    <row r="8690" spans="1:2" x14ac:dyDescent="0.25">
      <c r="A8690" s="62">
        <v>42171803</v>
      </c>
      <c r="B8690" s="63" t="s">
        <v>6035</v>
      </c>
    </row>
    <row r="8691" spans="1:2" x14ac:dyDescent="0.25">
      <c r="A8691" s="62">
        <v>42171804</v>
      </c>
      <c r="B8691" s="63" t="s">
        <v>14168</v>
      </c>
    </row>
    <row r="8692" spans="1:2" x14ac:dyDescent="0.25">
      <c r="A8692" s="62">
        <v>42171805</v>
      </c>
      <c r="B8692" s="63" t="s">
        <v>2023</v>
      </c>
    </row>
    <row r="8693" spans="1:2" x14ac:dyDescent="0.25">
      <c r="A8693" s="62">
        <v>42171806</v>
      </c>
      <c r="B8693" s="63" t="s">
        <v>12550</v>
      </c>
    </row>
    <row r="8694" spans="1:2" x14ac:dyDescent="0.25">
      <c r="A8694" s="62">
        <v>42171901</v>
      </c>
      <c r="B8694" s="63" t="s">
        <v>7011</v>
      </c>
    </row>
    <row r="8695" spans="1:2" x14ac:dyDescent="0.25">
      <c r="A8695" s="62">
        <v>42171902</v>
      </c>
      <c r="B8695" s="63" t="s">
        <v>18387</v>
      </c>
    </row>
    <row r="8696" spans="1:2" x14ac:dyDescent="0.25">
      <c r="A8696" s="62">
        <v>42171903</v>
      </c>
      <c r="B8696" s="63" t="s">
        <v>2627</v>
      </c>
    </row>
    <row r="8697" spans="1:2" x14ac:dyDescent="0.25">
      <c r="A8697" s="62">
        <v>42171904</v>
      </c>
      <c r="B8697" s="63" t="s">
        <v>14541</v>
      </c>
    </row>
    <row r="8698" spans="1:2" x14ac:dyDescent="0.25">
      <c r="A8698" s="62">
        <v>42171905</v>
      </c>
      <c r="B8698" s="63" t="s">
        <v>11067</v>
      </c>
    </row>
    <row r="8699" spans="1:2" x14ac:dyDescent="0.25">
      <c r="A8699" s="62">
        <v>42171906</v>
      </c>
      <c r="B8699" s="63" t="s">
        <v>9385</v>
      </c>
    </row>
    <row r="8700" spans="1:2" x14ac:dyDescent="0.25">
      <c r="A8700" s="62">
        <v>42171907</v>
      </c>
      <c r="B8700" s="63" t="s">
        <v>5639</v>
      </c>
    </row>
    <row r="8701" spans="1:2" x14ac:dyDescent="0.25">
      <c r="A8701" s="62">
        <v>42171908</v>
      </c>
      <c r="B8701" s="63" t="s">
        <v>12185</v>
      </c>
    </row>
    <row r="8702" spans="1:2" x14ac:dyDescent="0.25">
      <c r="A8702" s="62">
        <v>42171909</v>
      </c>
      <c r="B8702" s="63" t="s">
        <v>18414</v>
      </c>
    </row>
    <row r="8703" spans="1:2" x14ac:dyDescent="0.25">
      <c r="A8703" s="62">
        <v>42171910</v>
      </c>
      <c r="B8703" s="63" t="s">
        <v>13977</v>
      </c>
    </row>
    <row r="8704" spans="1:2" x14ac:dyDescent="0.25">
      <c r="A8704" s="62">
        <v>42171911</v>
      </c>
      <c r="B8704" s="63" t="s">
        <v>15297</v>
      </c>
    </row>
    <row r="8705" spans="1:2" x14ac:dyDescent="0.25">
      <c r="A8705" s="62">
        <v>42171912</v>
      </c>
      <c r="B8705" s="63" t="s">
        <v>15830</v>
      </c>
    </row>
    <row r="8706" spans="1:2" x14ac:dyDescent="0.25">
      <c r="A8706" s="62">
        <v>42171913</v>
      </c>
      <c r="B8706" s="63" t="s">
        <v>1398</v>
      </c>
    </row>
    <row r="8707" spans="1:2" x14ac:dyDescent="0.25">
      <c r="A8707" s="62">
        <v>42171914</v>
      </c>
      <c r="B8707" s="63" t="s">
        <v>16046</v>
      </c>
    </row>
    <row r="8708" spans="1:2" x14ac:dyDescent="0.25">
      <c r="A8708" s="62">
        <v>42171915</v>
      </c>
      <c r="B8708" s="63" t="s">
        <v>12159</v>
      </c>
    </row>
    <row r="8709" spans="1:2" x14ac:dyDescent="0.25">
      <c r="A8709" s="62">
        <v>42171916</v>
      </c>
      <c r="B8709" s="63" t="s">
        <v>7114</v>
      </c>
    </row>
    <row r="8710" spans="1:2" x14ac:dyDescent="0.25">
      <c r="A8710" s="62">
        <v>42171917</v>
      </c>
      <c r="B8710" s="63" t="s">
        <v>12425</v>
      </c>
    </row>
    <row r="8711" spans="1:2" x14ac:dyDescent="0.25">
      <c r="A8711" s="62">
        <v>42171918</v>
      </c>
      <c r="B8711" s="63" t="s">
        <v>6883</v>
      </c>
    </row>
    <row r="8712" spans="1:2" x14ac:dyDescent="0.25">
      <c r="A8712" s="62">
        <v>42171919</v>
      </c>
      <c r="B8712" s="63" t="s">
        <v>17812</v>
      </c>
    </row>
    <row r="8713" spans="1:2" x14ac:dyDescent="0.25">
      <c r="A8713" s="62">
        <v>42171920</v>
      </c>
      <c r="B8713" s="63" t="s">
        <v>15508</v>
      </c>
    </row>
    <row r="8714" spans="1:2" x14ac:dyDescent="0.25">
      <c r="A8714" s="62">
        <v>42172001</v>
      </c>
      <c r="B8714" s="63" t="s">
        <v>5261</v>
      </c>
    </row>
    <row r="8715" spans="1:2" x14ac:dyDescent="0.25">
      <c r="A8715" s="62">
        <v>42172002</v>
      </c>
      <c r="B8715" s="63" t="s">
        <v>7057</v>
      </c>
    </row>
    <row r="8716" spans="1:2" x14ac:dyDescent="0.25">
      <c r="A8716" s="62">
        <v>42172003</v>
      </c>
      <c r="B8716" s="63" t="s">
        <v>3894</v>
      </c>
    </row>
    <row r="8717" spans="1:2" x14ac:dyDescent="0.25">
      <c r="A8717" s="62">
        <v>42172004</v>
      </c>
      <c r="B8717" s="63" t="s">
        <v>12481</v>
      </c>
    </row>
    <row r="8718" spans="1:2" x14ac:dyDescent="0.25">
      <c r="A8718" s="62">
        <v>42172005</v>
      </c>
      <c r="B8718" s="63" t="s">
        <v>6508</v>
      </c>
    </row>
    <row r="8719" spans="1:2" x14ac:dyDescent="0.25">
      <c r="A8719" s="62">
        <v>42172006</v>
      </c>
      <c r="B8719" s="63" t="s">
        <v>948</v>
      </c>
    </row>
    <row r="8720" spans="1:2" x14ac:dyDescent="0.25">
      <c r="A8720" s="62">
        <v>42172007</v>
      </c>
      <c r="B8720" s="63" t="s">
        <v>11369</v>
      </c>
    </row>
    <row r="8721" spans="1:2" x14ac:dyDescent="0.25">
      <c r="A8721" s="62">
        <v>42172008</v>
      </c>
      <c r="B8721" s="63" t="s">
        <v>17888</v>
      </c>
    </row>
    <row r="8722" spans="1:2" x14ac:dyDescent="0.25">
      <c r="A8722" s="62">
        <v>42172009</v>
      </c>
      <c r="B8722" s="63" t="s">
        <v>9811</v>
      </c>
    </row>
    <row r="8723" spans="1:2" x14ac:dyDescent="0.25">
      <c r="A8723" s="62">
        <v>42172010</v>
      </c>
      <c r="B8723" s="63" t="s">
        <v>16704</v>
      </c>
    </row>
    <row r="8724" spans="1:2" x14ac:dyDescent="0.25">
      <c r="A8724" s="62">
        <v>42172011</v>
      </c>
      <c r="B8724" s="63" t="s">
        <v>18573</v>
      </c>
    </row>
    <row r="8725" spans="1:2" x14ac:dyDescent="0.25">
      <c r="A8725" s="62">
        <v>42172012</v>
      </c>
      <c r="B8725" s="63" t="s">
        <v>13941</v>
      </c>
    </row>
    <row r="8726" spans="1:2" x14ac:dyDescent="0.25">
      <c r="A8726" s="62">
        <v>42172013</v>
      </c>
      <c r="B8726" s="63" t="s">
        <v>9338</v>
      </c>
    </row>
    <row r="8727" spans="1:2" x14ac:dyDescent="0.25">
      <c r="A8727" s="62">
        <v>42172014</v>
      </c>
      <c r="B8727" s="63" t="s">
        <v>11216</v>
      </c>
    </row>
    <row r="8728" spans="1:2" x14ac:dyDescent="0.25">
      <c r="A8728" s="62">
        <v>42172015</v>
      </c>
      <c r="B8728" s="63" t="s">
        <v>9000</v>
      </c>
    </row>
    <row r="8729" spans="1:2" x14ac:dyDescent="0.25">
      <c r="A8729" s="62">
        <v>42172016</v>
      </c>
      <c r="B8729" s="63" t="s">
        <v>15312</v>
      </c>
    </row>
    <row r="8730" spans="1:2" x14ac:dyDescent="0.25">
      <c r="A8730" s="62">
        <v>42172017</v>
      </c>
      <c r="B8730" s="63" t="s">
        <v>6729</v>
      </c>
    </row>
    <row r="8731" spans="1:2" x14ac:dyDescent="0.25">
      <c r="A8731" s="62">
        <v>42172101</v>
      </c>
      <c r="B8731" s="63" t="s">
        <v>4370</v>
      </c>
    </row>
    <row r="8732" spans="1:2" x14ac:dyDescent="0.25">
      <c r="A8732" s="62">
        <v>42172102</v>
      </c>
      <c r="B8732" s="63" t="s">
        <v>13495</v>
      </c>
    </row>
    <row r="8733" spans="1:2" x14ac:dyDescent="0.25">
      <c r="A8733" s="62">
        <v>42172103</v>
      </c>
      <c r="B8733" s="63" t="s">
        <v>14741</v>
      </c>
    </row>
    <row r="8734" spans="1:2" x14ac:dyDescent="0.25">
      <c r="A8734" s="62">
        <v>42172201</v>
      </c>
      <c r="B8734" s="63" t="s">
        <v>15006</v>
      </c>
    </row>
    <row r="8735" spans="1:2" x14ac:dyDescent="0.25">
      <c r="A8735" s="62">
        <v>42181501</v>
      </c>
      <c r="B8735" s="63" t="s">
        <v>2451</v>
      </c>
    </row>
    <row r="8736" spans="1:2" x14ac:dyDescent="0.25">
      <c r="A8736" s="62">
        <v>42181502</v>
      </c>
      <c r="B8736" s="63" t="s">
        <v>7499</v>
      </c>
    </row>
    <row r="8737" spans="1:2" x14ac:dyDescent="0.25">
      <c r="A8737" s="62">
        <v>42181503</v>
      </c>
      <c r="B8737" s="63" t="s">
        <v>11085</v>
      </c>
    </row>
    <row r="8738" spans="1:2" x14ac:dyDescent="0.25">
      <c r="A8738" s="62">
        <v>42181504</v>
      </c>
      <c r="B8738" s="63" t="s">
        <v>11162</v>
      </c>
    </row>
    <row r="8739" spans="1:2" x14ac:dyDescent="0.25">
      <c r="A8739" s="62">
        <v>42181505</v>
      </c>
      <c r="B8739" s="63" t="s">
        <v>13547</v>
      </c>
    </row>
    <row r="8740" spans="1:2" x14ac:dyDescent="0.25">
      <c r="A8740" s="62">
        <v>42181506</v>
      </c>
      <c r="B8740" s="63" t="s">
        <v>6832</v>
      </c>
    </row>
    <row r="8741" spans="1:2" x14ac:dyDescent="0.25">
      <c r="A8741" s="62">
        <v>42181507</v>
      </c>
      <c r="B8741" s="63" t="s">
        <v>13214</v>
      </c>
    </row>
    <row r="8742" spans="1:2" x14ac:dyDescent="0.25">
      <c r="A8742" s="62">
        <v>42181508</v>
      </c>
      <c r="B8742" s="63" t="s">
        <v>8939</v>
      </c>
    </row>
    <row r="8743" spans="1:2" x14ac:dyDescent="0.25">
      <c r="A8743" s="62">
        <v>42181509</v>
      </c>
      <c r="B8743" s="63" t="s">
        <v>258</v>
      </c>
    </row>
    <row r="8744" spans="1:2" x14ac:dyDescent="0.25">
      <c r="A8744" s="62">
        <v>42181510</v>
      </c>
      <c r="B8744" s="63" t="s">
        <v>4156</v>
      </c>
    </row>
    <row r="8745" spans="1:2" x14ac:dyDescent="0.25">
      <c r="A8745" s="62">
        <v>42181511</v>
      </c>
      <c r="B8745" s="63" t="s">
        <v>15571</v>
      </c>
    </row>
    <row r="8746" spans="1:2" x14ac:dyDescent="0.25">
      <c r="A8746" s="62">
        <v>42181512</v>
      </c>
      <c r="B8746" s="63" t="s">
        <v>17663</v>
      </c>
    </row>
    <row r="8747" spans="1:2" x14ac:dyDescent="0.25">
      <c r="A8747" s="62">
        <v>42181513</v>
      </c>
      <c r="B8747" s="63" t="s">
        <v>4410</v>
      </c>
    </row>
    <row r="8748" spans="1:2" x14ac:dyDescent="0.25">
      <c r="A8748" s="62">
        <v>42181514</v>
      </c>
      <c r="B8748" s="63" t="s">
        <v>5279</v>
      </c>
    </row>
    <row r="8749" spans="1:2" x14ac:dyDescent="0.25">
      <c r="A8749" s="62">
        <v>42181515</v>
      </c>
      <c r="B8749" s="63" t="s">
        <v>3438</v>
      </c>
    </row>
    <row r="8750" spans="1:2" x14ac:dyDescent="0.25">
      <c r="A8750" s="62">
        <v>42181516</v>
      </c>
      <c r="B8750" s="63" t="s">
        <v>13940</v>
      </c>
    </row>
    <row r="8751" spans="1:2" x14ac:dyDescent="0.25">
      <c r="A8751" s="62">
        <v>42181517</v>
      </c>
      <c r="B8751" s="63" t="s">
        <v>2545</v>
      </c>
    </row>
    <row r="8752" spans="1:2" x14ac:dyDescent="0.25">
      <c r="A8752" s="62">
        <v>42181601</v>
      </c>
      <c r="B8752" s="63" t="s">
        <v>12458</v>
      </c>
    </row>
    <row r="8753" spans="1:2" x14ac:dyDescent="0.25">
      <c r="A8753" s="62">
        <v>42181602</v>
      </c>
      <c r="B8753" s="63" t="s">
        <v>10961</v>
      </c>
    </row>
    <row r="8754" spans="1:2" x14ac:dyDescent="0.25">
      <c r="A8754" s="62">
        <v>42181603</v>
      </c>
      <c r="B8754" s="63" t="s">
        <v>14457</v>
      </c>
    </row>
    <row r="8755" spans="1:2" x14ac:dyDescent="0.25">
      <c r="A8755" s="62">
        <v>42181604</v>
      </c>
      <c r="B8755" s="63" t="s">
        <v>1008</v>
      </c>
    </row>
    <row r="8756" spans="1:2" x14ac:dyDescent="0.25">
      <c r="A8756" s="62">
        <v>42181605</v>
      </c>
      <c r="B8756" s="63" t="s">
        <v>2142</v>
      </c>
    </row>
    <row r="8757" spans="1:2" x14ac:dyDescent="0.25">
      <c r="A8757" s="62">
        <v>42181606</v>
      </c>
      <c r="B8757" s="63" t="s">
        <v>15191</v>
      </c>
    </row>
    <row r="8758" spans="1:2" x14ac:dyDescent="0.25">
      <c r="A8758" s="62">
        <v>42181607</v>
      </c>
      <c r="B8758" s="63" t="s">
        <v>17211</v>
      </c>
    </row>
    <row r="8759" spans="1:2" x14ac:dyDescent="0.25">
      <c r="A8759" s="62">
        <v>42181608</v>
      </c>
      <c r="B8759" s="63" t="s">
        <v>5441</v>
      </c>
    </row>
    <row r="8760" spans="1:2" x14ac:dyDescent="0.25">
      <c r="A8760" s="62">
        <v>42181609</v>
      </c>
      <c r="B8760" s="63" t="s">
        <v>8321</v>
      </c>
    </row>
    <row r="8761" spans="1:2" x14ac:dyDescent="0.25">
      <c r="A8761" s="62">
        <v>42181610</v>
      </c>
      <c r="B8761" s="63" t="s">
        <v>3395</v>
      </c>
    </row>
    <row r="8762" spans="1:2" x14ac:dyDescent="0.25">
      <c r="A8762" s="62">
        <v>42181701</v>
      </c>
      <c r="B8762" s="63" t="s">
        <v>10240</v>
      </c>
    </row>
    <row r="8763" spans="1:2" x14ac:dyDescent="0.25">
      <c r="A8763" s="62">
        <v>42181702</v>
      </c>
      <c r="B8763" s="63" t="s">
        <v>18644</v>
      </c>
    </row>
    <row r="8764" spans="1:2" x14ac:dyDescent="0.25">
      <c r="A8764" s="62">
        <v>42181703</v>
      </c>
      <c r="B8764" s="63" t="s">
        <v>14778</v>
      </c>
    </row>
    <row r="8765" spans="1:2" x14ac:dyDescent="0.25">
      <c r="A8765" s="62">
        <v>42181704</v>
      </c>
      <c r="B8765" s="63" t="s">
        <v>15846</v>
      </c>
    </row>
    <row r="8766" spans="1:2" x14ac:dyDescent="0.25">
      <c r="A8766" s="62">
        <v>42181705</v>
      </c>
      <c r="B8766" s="63" t="s">
        <v>13240</v>
      </c>
    </row>
    <row r="8767" spans="1:2" x14ac:dyDescent="0.25">
      <c r="A8767" s="62">
        <v>42181706</v>
      </c>
      <c r="B8767" s="63" t="s">
        <v>12631</v>
      </c>
    </row>
    <row r="8768" spans="1:2" x14ac:dyDescent="0.25">
      <c r="A8768" s="62">
        <v>42181707</v>
      </c>
      <c r="B8768" s="63" t="s">
        <v>9258</v>
      </c>
    </row>
    <row r="8769" spans="1:2" x14ac:dyDescent="0.25">
      <c r="A8769" s="62">
        <v>42181708</v>
      </c>
      <c r="B8769" s="63" t="s">
        <v>15340</v>
      </c>
    </row>
    <row r="8770" spans="1:2" x14ac:dyDescent="0.25">
      <c r="A8770" s="62">
        <v>42181709</v>
      </c>
      <c r="B8770" s="63" t="s">
        <v>5281</v>
      </c>
    </row>
    <row r="8771" spans="1:2" x14ac:dyDescent="0.25">
      <c r="A8771" s="62">
        <v>42181710</v>
      </c>
      <c r="B8771" s="63" t="s">
        <v>1637</v>
      </c>
    </row>
    <row r="8772" spans="1:2" x14ac:dyDescent="0.25">
      <c r="A8772" s="62">
        <v>42181711</v>
      </c>
      <c r="B8772" s="63" t="s">
        <v>10791</v>
      </c>
    </row>
    <row r="8773" spans="1:2" x14ac:dyDescent="0.25">
      <c r="A8773" s="62">
        <v>42181712</v>
      </c>
      <c r="B8773" s="63" t="s">
        <v>13212</v>
      </c>
    </row>
    <row r="8774" spans="1:2" x14ac:dyDescent="0.25">
      <c r="A8774" s="62">
        <v>42181713</v>
      </c>
      <c r="B8774" s="63" t="s">
        <v>4380</v>
      </c>
    </row>
    <row r="8775" spans="1:2" x14ac:dyDescent="0.25">
      <c r="A8775" s="62">
        <v>42181714</v>
      </c>
      <c r="B8775" s="63" t="s">
        <v>6139</v>
      </c>
    </row>
    <row r="8776" spans="1:2" x14ac:dyDescent="0.25">
      <c r="A8776" s="62">
        <v>42181715</v>
      </c>
      <c r="B8776" s="63" t="s">
        <v>7096</v>
      </c>
    </row>
    <row r="8777" spans="1:2" x14ac:dyDescent="0.25">
      <c r="A8777" s="62">
        <v>42181716</v>
      </c>
      <c r="B8777" s="63" t="s">
        <v>10438</v>
      </c>
    </row>
    <row r="8778" spans="1:2" x14ac:dyDescent="0.25">
      <c r="A8778" s="62">
        <v>42181717</v>
      </c>
      <c r="B8778" s="63" t="s">
        <v>1297</v>
      </c>
    </row>
    <row r="8779" spans="1:2" x14ac:dyDescent="0.25">
      <c r="A8779" s="62">
        <v>42181718</v>
      </c>
      <c r="B8779" s="63" t="s">
        <v>16540</v>
      </c>
    </row>
    <row r="8780" spans="1:2" x14ac:dyDescent="0.25">
      <c r="A8780" s="62">
        <v>42181719</v>
      </c>
      <c r="B8780" s="63" t="s">
        <v>6776</v>
      </c>
    </row>
    <row r="8781" spans="1:2" x14ac:dyDescent="0.25">
      <c r="A8781" s="62">
        <v>42181801</v>
      </c>
      <c r="B8781" s="63" t="s">
        <v>2490</v>
      </c>
    </row>
    <row r="8782" spans="1:2" x14ac:dyDescent="0.25">
      <c r="A8782" s="62">
        <v>42181802</v>
      </c>
      <c r="B8782" s="63" t="s">
        <v>11202</v>
      </c>
    </row>
    <row r="8783" spans="1:2" x14ac:dyDescent="0.25">
      <c r="A8783" s="62">
        <v>42181803</v>
      </c>
      <c r="B8783" s="63" t="s">
        <v>9776</v>
      </c>
    </row>
    <row r="8784" spans="1:2" x14ac:dyDescent="0.25">
      <c r="A8784" s="62">
        <v>42181804</v>
      </c>
      <c r="B8784" s="63" t="s">
        <v>1161</v>
      </c>
    </row>
    <row r="8785" spans="1:2" x14ac:dyDescent="0.25">
      <c r="A8785" s="62">
        <v>42181805</v>
      </c>
      <c r="B8785" s="63" t="s">
        <v>2426</v>
      </c>
    </row>
    <row r="8786" spans="1:2" x14ac:dyDescent="0.25">
      <c r="A8786" s="62">
        <v>42181901</v>
      </c>
      <c r="B8786" s="63" t="s">
        <v>854</v>
      </c>
    </row>
    <row r="8787" spans="1:2" x14ac:dyDescent="0.25">
      <c r="A8787" s="62">
        <v>42181902</v>
      </c>
      <c r="B8787" s="63" t="s">
        <v>18258</v>
      </c>
    </row>
    <row r="8788" spans="1:2" x14ac:dyDescent="0.25">
      <c r="A8788" s="62">
        <v>42181903</v>
      </c>
      <c r="B8788" s="63" t="s">
        <v>49</v>
      </c>
    </row>
    <row r="8789" spans="1:2" x14ac:dyDescent="0.25">
      <c r="A8789" s="62">
        <v>42181904</v>
      </c>
      <c r="B8789" s="63" t="s">
        <v>9123</v>
      </c>
    </row>
    <row r="8790" spans="1:2" x14ac:dyDescent="0.25">
      <c r="A8790" s="62">
        <v>42181905</v>
      </c>
      <c r="B8790" s="63" t="s">
        <v>1244</v>
      </c>
    </row>
    <row r="8791" spans="1:2" x14ac:dyDescent="0.25">
      <c r="A8791" s="62">
        <v>42181906</v>
      </c>
      <c r="B8791" s="63" t="s">
        <v>11628</v>
      </c>
    </row>
    <row r="8792" spans="1:2" x14ac:dyDescent="0.25">
      <c r="A8792" s="62">
        <v>42181907</v>
      </c>
      <c r="B8792" s="63" t="s">
        <v>11462</v>
      </c>
    </row>
    <row r="8793" spans="1:2" x14ac:dyDescent="0.25">
      <c r="A8793" s="62">
        <v>42181908</v>
      </c>
      <c r="B8793" s="63" t="s">
        <v>13925</v>
      </c>
    </row>
    <row r="8794" spans="1:2" x14ac:dyDescent="0.25">
      <c r="A8794" s="62">
        <v>42181909</v>
      </c>
      <c r="B8794" s="63" t="s">
        <v>2400</v>
      </c>
    </row>
    <row r="8795" spans="1:2" x14ac:dyDescent="0.25">
      <c r="A8795" s="62">
        <v>42181910</v>
      </c>
      <c r="B8795" s="63" t="s">
        <v>430</v>
      </c>
    </row>
    <row r="8796" spans="1:2" x14ac:dyDescent="0.25">
      <c r="A8796" s="62">
        <v>42181911</v>
      </c>
      <c r="B8796" s="63" t="s">
        <v>7475</v>
      </c>
    </row>
    <row r="8797" spans="1:2" x14ac:dyDescent="0.25">
      <c r="A8797" s="62">
        <v>42182001</v>
      </c>
      <c r="B8797" s="63" t="s">
        <v>11972</v>
      </c>
    </row>
    <row r="8798" spans="1:2" x14ac:dyDescent="0.25">
      <c r="A8798" s="62">
        <v>42182002</v>
      </c>
      <c r="B8798" s="63" t="s">
        <v>1907</v>
      </c>
    </row>
    <row r="8799" spans="1:2" x14ac:dyDescent="0.25">
      <c r="A8799" s="62">
        <v>42182003</v>
      </c>
      <c r="B8799" s="63" t="s">
        <v>3139</v>
      </c>
    </row>
    <row r="8800" spans="1:2" x14ac:dyDescent="0.25">
      <c r="A8800" s="62">
        <v>42182004</v>
      </c>
      <c r="B8800" s="63" t="s">
        <v>13033</v>
      </c>
    </row>
    <row r="8801" spans="1:2" x14ac:dyDescent="0.25">
      <c r="A8801" s="62">
        <v>42182005</v>
      </c>
      <c r="B8801" s="63" t="s">
        <v>5265</v>
      </c>
    </row>
    <row r="8802" spans="1:2" x14ac:dyDescent="0.25">
      <c r="A8802" s="62">
        <v>42182006</v>
      </c>
      <c r="B8802" s="63" t="s">
        <v>10212</v>
      </c>
    </row>
    <row r="8803" spans="1:2" x14ac:dyDescent="0.25">
      <c r="A8803" s="62">
        <v>42182007</v>
      </c>
      <c r="B8803" s="63" t="s">
        <v>18050</v>
      </c>
    </row>
    <row r="8804" spans="1:2" x14ac:dyDescent="0.25">
      <c r="A8804" s="62">
        <v>42182008</v>
      </c>
      <c r="B8804" s="63" t="s">
        <v>18782</v>
      </c>
    </row>
    <row r="8805" spans="1:2" x14ac:dyDescent="0.25">
      <c r="A8805" s="62">
        <v>42182009</v>
      </c>
      <c r="B8805" s="63" t="s">
        <v>1415</v>
      </c>
    </row>
    <row r="8806" spans="1:2" x14ac:dyDescent="0.25">
      <c r="A8806" s="62">
        <v>42182010</v>
      </c>
      <c r="B8806" s="63" t="s">
        <v>5431</v>
      </c>
    </row>
    <row r="8807" spans="1:2" x14ac:dyDescent="0.25">
      <c r="A8807" s="62">
        <v>42182011</v>
      </c>
      <c r="B8807" s="63" t="s">
        <v>1441</v>
      </c>
    </row>
    <row r="8808" spans="1:2" x14ac:dyDescent="0.25">
      <c r="A8808" s="62">
        <v>42182012</v>
      </c>
      <c r="B8808" s="63" t="s">
        <v>18188</v>
      </c>
    </row>
    <row r="8809" spans="1:2" x14ac:dyDescent="0.25">
      <c r="A8809" s="62">
        <v>42182013</v>
      </c>
      <c r="B8809" s="63" t="s">
        <v>5193</v>
      </c>
    </row>
    <row r="8810" spans="1:2" x14ac:dyDescent="0.25">
      <c r="A8810" s="62">
        <v>42182014</v>
      </c>
      <c r="B8810" s="63" t="s">
        <v>7021</v>
      </c>
    </row>
    <row r="8811" spans="1:2" x14ac:dyDescent="0.25">
      <c r="A8811" s="62">
        <v>42182015</v>
      </c>
      <c r="B8811" s="63" t="s">
        <v>11549</v>
      </c>
    </row>
    <row r="8812" spans="1:2" x14ac:dyDescent="0.25">
      <c r="A8812" s="62">
        <v>42182016</v>
      </c>
      <c r="B8812" s="63" t="s">
        <v>17981</v>
      </c>
    </row>
    <row r="8813" spans="1:2" x14ac:dyDescent="0.25">
      <c r="A8813" s="62">
        <v>42182017</v>
      </c>
      <c r="B8813" s="63" t="s">
        <v>10251</v>
      </c>
    </row>
    <row r="8814" spans="1:2" x14ac:dyDescent="0.25">
      <c r="A8814" s="62">
        <v>42182018</v>
      </c>
      <c r="B8814" s="63" t="s">
        <v>8225</v>
      </c>
    </row>
    <row r="8815" spans="1:2" x14ac:dyDescent="0.25">
      <c r="A8815" s="62">
        <v>42182019</v>
      </c>
      <c r="B8815" s="63" t="s">
        <v>182</v>
      </c>
    </row>
    <row r="8816" spans="1:2" x14ac:dyDescent="0.25">
      <c r="A8816" s="62">
        <v>42182020</v>
      </c>
      <c r="B8816" s="63" t="s">
        <v>6495</v>
      </c>
    </row>
    <row r="8817" spans="1:2" x14ac:dyDescent="0.25">
      <c r="A8817" s="62">
        <v>42182101</v>
      </c>
      <c r="B8817" s="63" t="s">
        <v>17104</v>
      </c>
    </row>
    <row r="8818" spans="1:2" x14ac:dyDescent="0.25">
      <c r="A8818" s="62">
        <v>42182102</v>
      </c>
      <c r="B8818" s="63" t="s">
        <v>6611</v>
      </c>
    </row>
    <row r="8819" spans="1:2" x14ac:dyDescent="0.25">
      <c r="A8819" s="62">
        <v>42182103</v>
      </c>
      <c r="B8819" s="63" t="s">
        <v>12891</v>
      </c>
    </row>
    <row r="8820" spans="1:2" x14ac:dyDescent="0.25">
      <c r="A8820" s="62">
        <v>42182104</v>
      </c>
      <c r="B8820" s="63" t="s">
        <v>3937</v>
      </c>
    </row>
    <row r="8821" spans="1:2" x14ac:dyDescent="0.25">
      <c r="A8821" s="62">
        <v>42182105</v>
      </c>
      <c r="B8821" s="63" t="s">
        <v>13145</v>
      </c>
    </row>
    <row r="8822" spans="1:2" x14ac:dyDescent="0.25">
      <c r="A8822" s="62">
        <v>42182106</v>
      </c>
      <c r="B8822" s="63" t="s">
        <v>4368</v>
      </c>
    </row>
    <row r="8823" spans="1:2" x14ac:dyDescent="0.25">
      <c r="A8823" s="62">
        <v>42182107</v>
      </c>
      <c r="B8823" s="63" t="s">
        <v>13837</v>
      </c>
    </row>
    <row r="8824" spans="1:2" x14ac:dyDescent="0.25">
      <c r="A8824" s="62">
        <v>42182108</v>
      </c>
      <c r="B8824" s="63" t="s">
        <v>8990</v>
      </c>
    </row>
    <row r="8825" spans="1:2" x14ac:dyDescent="0.25">
      <c r="A8825" s="62">
        <v>42182201</v>
      </c>
      <c r="B8825" s="63" t="s">
        <v>16589</v>
      </c>
    </row>
    <row r="8826" spans="1:2" x14ac:dyDescent="0.25">
      <c r="A8826" s="62">
        <v>42182202</v>
      </c>
      <c r="B8826" s="63" t="s">
        <v>2979</v>
      </c>
    </row>
    <row r="8827" spans="1:2" x14ac:dyDescent="0.25">
      <c r="A8827" s="62">
        <v>42182203</v>
      </c>
      <c r="B8827" s="63" t="s">
        <v>5259</v>
      </c>
    </row>
    <row r="8828" spans="1:2" x14ac:dyDescent="0.25">
      <c r="A8828" s="62">
        <v>42182204</v>
      </c>
      <c r="B8828" s="63" t="s">
        <v>15116</v>
      </c>
    </row>
    <row r="8829" spans="1:2" x14ac:dyDescent="0.25">
      <c r="A8829" s="62">
        <v>42182205</v>
      </c>
      <c r="B8829" s="63" t="s">
        <v>373</v>
      </c>
    </row>
    <row r="8830" spans="1:2" x14ac:dyDescent="0.25">
      <c r="A8830" s="62">
        <v>42182206</v>
      </c>
      <c r="B8830" s="63" t="s">
        <v>16683</v>
      </c>
    </row>
    <row r="8831" spans="1:2" x14ac:dyDescent="0.25">
      <c r="A8831" s="62">
        <v>42182207</v>
      </c>
      <c r="B8831" s="63" t="s">
        <v>17429</v>
      </c>
    </row>
    <row r="8832" spans="1:2" x14ac:dyDescent="0.25">
      <c r="A8832" s="62">
        <v>42182208</v>
      </c>
      <c r="B8832" s="63" t="s">
        <v>13726</v>
      </c>
    </row>
    <row r="8833" spans="1:2" x14ac:dyDescent="0.25">
      <c r="A8833" s="62">
        <v>42182209</v>
      </c>
      <c r="B8833" s="63" t="s">
        <v>99</v>
      </c>
    </row>
    <row r="8834" spans="1:2" x14ac:dyDescent="0.25">
      <c r="A8834" s="62">
        <v>42182301</v>
      </c>
      <c r="B8834" s="63" t="s">
        <v>14961</v>
      </c>
    </row>
    <row r="8835" spans="1:2" x14ac:dyDescent="0.25">
      <c r="A8835" s="62">
        <v>42182302</v>
      </c>
      <c r="B8835" s="63" t="s">
        <v>2815</v>
      </c>
    </row>
    <row r="8836" spans="1:2" x14ac:dyDescent="0.25">
      <c r="A8836" s="62">
        <v>42182303</v>
      </c>
      <c r="B8836" s="63" t="s">
        <v>15898</v>
      </c>
    </row>
    <row r="8837" spans="1:2" x14ac:dyDescent="0.25">
      <c r="A8837" s="62">
        <v>42182304</v>
      </c>
      <c r="B8837" s="63" t="s">
        <v>1946</v>
      </c>
    </row>
    <row r="8838" spans="1:2" x14ac:dyDescent="0.25">
      <c r="A8838" s="62">
        <v>42182305</v>
      </c>
      <c r="B8838" s="63" t="s">
        <v>12334</v>
      </c>
    </row>
    <row r="8839" spans="1:2" x14ac:dyDescent="0.25">
      <c r="A8839" s="62">
        <v>42182306</v>
      </c>
      <c r="B8839" s="63" t="s">
        <v>15592</v>
      </c>
    </row>
    <row r="8840" spans="1:2" x14ac:dyDescent="0.25">
      <c r="A8840" s="62">
        <v>42182307</v>
      </c>
      <c r="B8840" s="63" t="s">
        <v>3895</v>
      </c>
    </row>
    <row r="8841" spans="1:2" x14ac:dyDescent="0.25">
      <c r="A8841" s="62">
        <v>42182308</v>
      </c>
      <c r="B8841" s="63" t="s">
        <v>5174</v>
      </c>
    </row>
    <row r="8842" spans="1:2" x14ac:dyDescent="0.25">
      <c r="A8842" s="62">
        <v>42182309</v>
      </c>
      <c r="B8842" s="63" t="s">
        <v>11986</v>
      </c>
    </row>
    <row r="8843" spans="1:2" x14ac:dyDescent="0.25">
      <c r="A8843" s="62">
        <v>42182310</v>
      </c>
      <c r="B8843" s="63" t="s">
        <v>837</v>
      </c>
    </row>
    <row r="8844" spans="1:2" x14ac:dyDescent="0.25">
      <c r="A8844" s="62">
        <v>42182311</v>
      </c>
      <c r="B8844" s="63" t="s">
        <v>14837</v>
      </c>
    </row>
    <row r="8845" spans="1:2" x14ac:dyDescent="0.25">
      <c r="A8845" s="62">
        <v>42182312</v>
      </c>
      <c r="B8845" s="63" t="s">
        <v>12137</v>
      </c>
    </row>
    <row r="8846" spans="1:2" x14ac:dyDescent="0.25">
      <c r="A8846" s="62">
        <v>42182313</v>
      </c>
      <c r="B8846" s="63" t="s">
        <v>17210</v>
      </c>
    </row>
    <row r="8847" spans="1:2" x14ac:dyDescent="0.25">
      <c r="A8847" s="62">
        <v>42182314</v>
      </c>
      <c r="B8847" s="63" t="s">
        <v>7872</v>
      </c>
    </row>
    <row r="8848" spans="1:2" x14ac:dyDescent="0.25">
      <c r="A8848" s="62">
        <v>42182401</v>
      </c>
      <c r="B8848" s="63" t="s">
        <v>12372</v>
      </c>
    </row>
    <row r="8849" spans="1:2" x14ac:dyDescent="0.25">
      <c r="A8849" s="62">
        <v>42182402</v>
      </c>
      <c r="B8849" s="63" t="s">
        <v>6889</v>
      </c>
    </row>
    <row r="8850" spans="1:2" x14ac:dyDescent="0.25">
      <c r="A8850" s="62">
        <v>42182403</v>
      </c>
      <c r="B8850" s="63" t="s">
        <v>9703</v>
      </c>
    </row>
    <row r="8851" spans="1:2" x14ac:dyDescent="0.25">
      <c r="A8851" s="62">
        <v>42182404</v>
      </c>
      <c r="B8851" s="63" t="s">
        <v>14649</v>
      </c>
    </row>
    <row r="8852" spans="1:2" x14ac:dyDescent="0.25">
      <c r="A8852" s="62">
        <v>42182405</v>
      </c>
      <c r="B8852" s="63" t="s">
        <v>8854</v>
      </c>
    </row>
    <row r="8853" spans="1:2" x14ac:dyDescent="0.25">
      <c r="A8853" s="62">
        <v>42182406</v>
      </c>
      <c r="B8853" s="63" t="s">
        <v>4465</v>
      </c>
    </row>
    <row r="8854" spans="1:2" x14ac:dyDescent="0.25">
      <c r="A8854" s="62">
        <v>42182407</v>
      </c>
      <c r="B8854" s="63" t="s">
        <v>2971</v>
      </c>
    </row>
    <row r="8855" spans="1:2" x14ac:dyDescent="0.25">
      <c r="A8855" s="62">
        <v>42182408</v>
      </c>
      <c r="B8855" s="63" t="s">
        <v>3638</v>
      </c>
    </row>
    <row r="8856" spans="1:2" x14ac:dyDescent="0.25">
      <c r="A8856" s="62">
        <v>42182409</v>
      </c>
      <c r="B8856" s="63" t="s">
        <v>2555</v>
      </c>
    </row>
    <row r="8857" spans="1:2" x14ac:dyDescent="0.25">
      <c r="A8857" s="62">
        <v>42182410</v>
      </c>
      <c r="B8857" s="63" t="s">
        <v>14351</v>
      </c>
    </row>
    <row r="8858" spans="1:2" x14ac:dyDescent="0.25">
      <c r="A8858" s="62">
        <v>42182411</v>
      </c>
      <c r="B8858" s="63" t="s">
        <v>13883</v>
      </c>
    </row>
    <row r="8859" spans="1:2" x14ac:dyDescent="0.25">
      <c r="A8859" s="62">
        <v>42182412</v>
      </c>
      <c r="B8859" s="63" t="s">
        <v>5920</v>
      </c>
    </row>
    <row r="8860" spans="1:2" x14ac:dyDescent="0.25">
      <c r="A8860" s="62">
        <v>42182413</v>
      </c>
      <c r="B8860" s="63" t="s">
        <v>8608</v>
      </c>
    </row>
    <row r="8861" spans="1:2" x14ac:dyDescent="0.25">
      <c r="A8861" s="62">
        <v>42182414</v>
      </c>
      <c r="B8861" s="63" t="s">
        <v>9499</v>
      </c>
    </row>
    <row r="8862" spans="1:2" x14ac:dyDescent="0.25">
      <c r="A8862" s="62">
        <v>42182415</v>
      </c>
      <c r="B8862" s="63" t="s">
        <v>7221</v>
      </c>
    </row>
    <row r="8863" spans="1:2" x14ac:dyDescent="0.25">
      <c r="A8863" s="62">
        <v>42182416</v>
      </c>
      <c r="B8863" s="63" t="s">
        <v>6320</v>
      </c>
    </row>
    <row r="8864" spans="1:2" x14ac:dyDescent="0.25">
      <c r="A8864" s="62">
        <v>42182417</v>
      </c>
      <c r="B8864" s="63" t="s">
        <v>7840</v>
      </c>
    </row>
    <row r="8865" spans="1:2" x14ac:dyDescent="0.25">
      <c r="A8865" s="62">
        <v>42182418</v>
      </c>
      <c r="B8865" s="63" t="s">
        <v>931</v>
      </c>
    </row>
    <row r="8866" spans="1:2" x14ac:dyDescent="0.25">
      <c r="A8866" s="62">
        <v>42182419</v>
      </c>
      <c r="B8866" s="63" t="s">
        <v>14628</v>
      </c>
    </row>
    <row r="8867" spans="1:2" x14ac:dyDescent="0.25">
      <c r="A8867" s="62">
        <v>42182420</v>
      </c>
      <c r="B8867" s="63" t="s">
        <v>17870</v>
      </c>
    </row>
    <row r="8868" spans="1:2" x14ac:dyDescent="0.25">
      <c r="A8868" s="62">
        <v>42182421</v>
      </c>
      <c r="B8868" s="63" t="s">
        <v>12724</v>
      </c>
    </row>
    <row r="8869" spans="1:2" x14ac:dyDescent="0.25">
      <c r="A8869" s="62">
        <v>42182422</v>
      </c>
      <c r="B8869" s="63" t="s">
        <v>697</v>
      </c>
    </row>
    <row r="8870" spans="1:2" x14ac:dyDescent="0.25">
      <c r="A8870" s="62">
        <v>42182501</v>
      </c>
      <c r="B8870" s="63" t="s">
        <v>3613</v>
      </c>
    </row>
    <row r="8871" spans="1:2" x14ac:dyDescent="0.25">
      <c r="A8871" s="62">
        <v>42182502</v>
      </c>
      <c r="B8871" s="63" t="s">
        <v>6030</v>
      </c>
    </row>
    <row r="8872" spans="1:2" x14ac:dyDescent="0.25">
      <c r="A8872" s="62">
        <v>42182601</v>
      </c>
      <c r="B8872" s="63" t="s">
        <v>16687</v>
      </c>
    </row>
    <row r="8873" spans="1:2" x14ac:dyDescent="0.25">
      <c r="A8873" s="62">
        <v>42182602</v>
      </c>
      <c r="B8873" s="63" t="s">
        <v>5577</v>
      </c>
    </row>
    <row r="8874" spans="1:2" x14ac:dyDescent="0.25">
      <c r="A8874" s="62">
        <v>42182603</v>
      </c>
      <c r="B8874" s="63" t="s">
        <v>15965</v>
      </c>
    </row>
    <row r="8875" spans="1:2" x14ac:dyDescent="0.25">
      <c r="A8875" s="62">
        <v>42182604</v>
      </c>
      <c r="B8875" s="63" t="s">
        <v>16518</v>
      </c>
    </row>
    <row r="8876" spans="1:2" x14ac:dyDescent="0.25">
      <c r="A8876" s="62">
        <v>42182701</v>
      </c>
      <c r="B8876" s="63" t="s">
        <v>9862</v>
      </c>
    </row>
    <row r="8877" spans="1:2" x14ac:dyDescent="0.25">
      <c r="A8877" s="62">
        <v>42182702</v>
      </c>
      <c r="B8877" s="63" t="s">
        <v>3791</v>
      </c>
    </row>
    <row r="8878" spans="1:2" x14ac:dyDescent="0.25">
      <c r="A8878" s="62">
        <v>42182703</v>
      </c>
      <c r="B8878" s="63" t="s">
        <v>4240</v>
      </c>
    </row>
    <row r="8879" spans="1:2" x14ac:dyDescent="0.25">
      <c r="A8879" s="62">
        <v>42182704</v>
      </c>
      <c r="B8879" s="63" t="s">
        <v>7350</v>
      </c>
    </row>
    <row r="8880" spans="1:2" x14ac:dyDescent="0.25">
      <c r="A8880" s="62">
        <v>42182801</v>
      </c>
      <c r="B8880" s="63" t="s">
        <v>4585</v>
      </c>
    </row>
    <row r="8881" spans="1:2" x14ac:dyDescent="0.25">
      <c r="A8881" s="62">
        <v>42182802</v>
      </c>
      <c r="B8881" s="63" t="s">
        <v>14037</v>
      </c>
    </row>
    <row r="8882" spans="1:2" x14ac:dyDescent="0.25">
      <c r="A8882" s="62">
        <v>42182803</v>
      </c>
      <c r="B8882" s="63" t="s">
        <v>16795</v>
      </c>
    </row>
    <row r="8883" spans="1:2" x14ac:dyDescent="0.25">
      <c r="A8883" s="62">
        <v>42182804</v>
      </c>
      <c r="B8883" s="63" t="s">
        <v>8230</v>
      </c>
    </row>
    <row r="8884" spans="1:2" x14ac:dyDescent="0.25">
      <c r="A8884" s="62">
        <v>42182805</v>
      </c>
      <c r="B8884" s="63" t="s">
        <v>14710</v>
      </c>
    </row>
    <row r="8885" spans="1:2" x14ac:dyDescent="0.25">
      <c r="A8885" s="62">
        <v>42182806</v>
      </c>
      <c r="B8885" s="63" t="s">
        <v>16662</v>
      </c>
    </row>
    <row r="8886" spans="1:2" x14ac:dyDescent="0.25">
      <c r="A8886" s="62">
        <v>42182807</v>
      </c>
      <c r="B8886" s="63" t="s">
        <v>5194</v>
      </c>
    </row>
    <row r="8887" spans="1:2" x14ac:dyDescent="0.25">
      <c r="A8887" s="62">
        <v>42182808</v>
      </c>
      <c r="B8887" s="63" t="s">
        <v>9768</v>
      </c>
    </row>
    <row r="8888" spans="1:2" x14ac:dyDescent="0.25">
      <c r="A8888" s="62">
        <v>42182901</v>
      </c>
      <c r="B8888" s="63" t="s">
        <v>3253</v>
      </c>
    </row>
    <row r="8889" spans="1:2" x14ac:dyDescent="0.25">
      <c r="A8889" s="62">
        <v>42182902</v>
      </c>
      <c r="B8889" s="63" t="s">
        <v>3534</v>
      </c>
    </row>
    <row r="8890" spans="1:2" x14ac:dyDescent="0.25">
      <c r="A8890" s="62">
        <v>42182903</v>
      </c>
      <c r="B8890" s="63" t="s">
        <v>9919</v>
      </c>
    </row>
    <row r="8891" spans="1:2" x14ac:dyDescent="0.25">
      <c r="A8891" s="62">
        <v>42182904</v>
      </c>
      <c r="B8891" s="63" t="s">
        <v>11287</v>
      </c>
    </row>
    <row r="8892" spans="1:2" x14ac:dyDescent="0.25">
      <c r="A8892" s="62">
        <v>42183001</v>
      </c>
      <c r="B8892" s="63" t="s">
        <v>15336</v>
      </c>
    </row>
    <row r="8893" spans="1:2" x14ac:dyDescent="0.25">
      <c r="A8893" s="62">
        <v>42183002</v>
      </c>
      <c r="B8893" s="63" t="s">
        <v>4493</v>
      </c>
    </row>
    <row r="8894" spans="1:2" x14ac:dyDescent="0.25">
      <c r="A8894" s="62">
        <v>42183003</v>
      </c>
      <c r="B8894" s="63" t="s">
        <v>1670</v>
      </c>
    </row>
    <row r="8895" spans="1:2" x14ac:dyDescent="0.25">
      <c r="A8895" s="62">
        <v>42183004</v>
      </c>
      <c r="B8895" s="63" t="s">
        <v>3329</v>
      </c>
    </row>
    <row r="8896" spans="1:2" x14ac:dyDescent="0.25">
      <c r="A8896" s="62">
        <v>42183005</v>
      </c>
      <c r="B8896" s="63" t="s">
        <v>803</v>
      </c>
    </row>
    <row r="8897" spans="1:2" x14ac:dyDescent="0.25">
      <c r="A8897" s="62">
        <v>42183006</v>
      </c>
      <c r="B8897" s="63" t="s">
        <v>18815</v>
      </c>
    </row>
    <row r="8898" spans="1:2" x14ac:dyDescent="0.25">
      <c r="A8898" s="62">
        <v>42183007</v>
      </c>
      <c r="B8898" s="63" t="s">
        <v>3076</v>
      </c>
    </row>
    <row r="8899" spans="1:2" x14ac:dyDescent="0.25">
      <c r="A8899" s="62">
        <v>42183008</v>
      </c>
      <c r="B8899" s="63" t="s">
        <v>1077</v>
      </c>
    </row>
    <row r="8900" spans="1:2" x14ac:dyDescent="0.25">
      <c r="A8900" s="62">
        <v>42183009</v>
      </c>
      <c r="B8900" s="63" t="s">
        <v>12358</v>
      </c>
    </row>
    <row r="8901" spans="1:2" x14ac:dyDescent="0.25">
      <c r="A8901" s="62">
        <v>42183010</v>
      </c>
      <c r="B8901" s="63" t="s">
        <v>11594</v>
      </c>
    </row>
    <row r="8902" spans="1:2" x14ac:dyDescent="0.25">
      <c r="A8902" s="62">
        <v>42183011</v>
      </c>
      <c r="B8902" s="63" t="s">
        <v>18322</v>
      </c>
    </row>
    <row r="8903" spans="1:2" x14ac:dyDescent="0.25">
      <c r="A8903" s="62">
        <v>42183012</v>
      </c>
      <c r="B8903" s="63" t="s">
        <v>10430</v>
      </c>
    </row>
    <row r="8904" spans="1:2" x14ac:dyDescent="0.25">
      <c r="A8904" s="62">
        <v>42183013</v>
      </c>
      <c r="B8904" s="63" t="s">
        <v>1850</v>
      </c>
    </row>
    <row r="8905" spans="1:2" x14ac:dyDescent="0.25">
      <c r="A8905" s="62">
        <v>42183014</v>
      </c>
      <c r="B8905" s="63" t="s">
        <v>13963</v>
      </c>
    </row>
    <row r="8906" spans="1:2" x14ac:dyDescent="0.25">
      <c r="A8906" s="62">
        <v>42183015</v>
      </c>
      <c r="B8906" s="63" t="s">
        <v>18531</v>
      </c>
    </row>
    <row r="8907" spans="1:2" x14ac:dyDescent="0.25">
      <c r="A8907" s="62">
        <v>42183016</v>
      </c>
      <c r="B8907" s="63" t="s">
        <v>1541</v>
      </c>
    </row>
    <row r="8908" spans="1:2" x14ac:dyDescent="0.25">
      <c r="A8908" s="62">
        <v>42183017</v>
      </c>
      <c r="B8908" s="63" t="s">
        <v>1263</v>
      </c>
    </row>
    <row r="8909" spans="1:2" x14ac:dyDescent="0.25">
      <c r="A8909" s="62">
        <v>42183018</v>
      </c>
      <c r="B8909" s="63" t="s">
        <v>18639</v>
      </c>
    </row>
    <row r="8910" spans="1:2" x14ac:dyDescent="0.25">
      <c r="A8910" s="62">
        <v>42183019</v>
      </c>
      <c r="B8910" s="63" t="s">
        <v>14368</v>
      </c>
    </row>
    <row r="8911" spans="1:2" x14ac:dyDescent="0.25">
      <c r="A8911" s="62">
        <v>42183020</v>
      </c>
      <c r="B8911" s="63" t="s">
        <v>5734</v>
      </c>
    </row>
    <row r="8912" spans="1:2" x14ac:dyDescent="0.25">
      <c r="A8912" s="62">
        <v>42183021</v>
      </c>
      <c r="B8912" s="63" t="s">
        <v>3152</v>
      </c>
    </row>
    <row r="8913" spans="1:2" x14ac:dyDescent="0.25">
      <c r="A8913" s="62">
        <v>42183022</v>
      </c>
      <c r="B8913" s="63" t="s">
        <v>566</v>
      </c>
    </row>
    <row r="8914" spans="1:2" x14ac:dyDescent="0.25">
      <c r="A8914" s="62">
        <v>42183023</v>
      </c>
      <c r="B8914" s="63" t="s">
        <v>11542</v>
      </c>
    </row>
    <row r="8915" spans="1:2" x14ac:dyDescent="0.25">
      <c r="A8915" s="62">
        <v>42183024</v>
      </c>
      <c r="B8915" s="63" t="s">
        <v>6412</v>
      </c>
    </row>
    <row r="8916" spans="1:2" x14ac:dyDescent="0.25">
      <c r="A8916" s="62">
        <v>42183025</v>
      </c>
      <c r="B8916" s="63" t="s">
        <v>16520</v>
      </c>
    </row>
    <row r="8917" spans="1:2" x14ac:dyDescent="0.25">
      <c r="A8917" s="62">
        <v>42183026</v>
      </c>
      <c r="B8917" s="63" t="s">
        <v>12484</v>
      </c>
    </row>
    <row r="8918" spans="1:2" x14ac:dyDescent="0.25">
      <c r="A8918" s="62">
        <v>42183027</v>
      </c>
      <c r="B8918" s="63" t="s">
        <v>14073</v>
      </c>
    </row>
    <row r="8919" spans="1:2" x14ac:dyDescent="0.25">
      <c r="A8919" s="62">
        <v>42183028</v>
      </c>
      <c r="B8919" s="63" t="s">
        <v>7870</v>
      </c>
    </row>
    <row r="8920" spans="1:2" x14ac:dyDescent="0.25">
      <c r="A8920" s="62">
        <v>42183029</v>
      </c>
      <c r="B8920" s="63" t="s">
        <v>4790</v>
      </c>
    </row>
    <row r="8921" spans="1:2" x14ac:dyDescent="0.25">
      <c r="A8921" s="62">
        <v>42183030</v>
      </c>
      <c r="B8921" s="63" t="s">
        <v>16689</v>
      </c>
    </row>
    <row r="8922" spans="1:2" x14ac:dyDescent="0.25">
      <c r="A8922" s="62">
        <v>42183031</v>
      </c>
      <c r="B8922" s="63" t="s">
        <v>12776</v>
      </c>
    </row>
    <row r="8923" spans="1:2" x14ac:dyDescent="0.25">
      <c r="A8923" s="62">
        <v>42183032</v>
      </c>
      <c r="B8923" s="63" t="s">
        <v>18242</v>
      </c>
    </row>
    <row r="8924" spans="1:2" x14ac:dyDescent="0.25">
      <c r="A8924" s="62">
        <v>42183033</v>
      </c>
      <c r="B8924" s="63" t="s">
        <v>14362</v>
      </c>
    </row>
    <row r="8925" spans="1:2" x14ac:dyDescent="0.25">
      <c r="A8925" s="62">
        <v>42183034</v>
      </c>
      <c r="B8925" s="63" t="s">
        <v>11717</v>
      </c>
    </row>
    <row r="8926" spans="1:2" x14ac:dyDescent="0.25">
      <c r="A8926" s="62">
        <v>42183035</v>
      </c>
      <c r="B8926" s="63" t="s">
        <v>12082</v>
      </c>
    </row>
    <row r="8927" spans="1:2" x14ac:dyDescent="0.25">
      <c r="A8927" s="62">
        <v>42183036</v>
      </c>
      <c r="B8927" s="63" t="s">
        <v>14329</v>
      </c>
    </row>
    <row r="8928" spans="1:2" x14ac:dyDescent="0.25">
      <c r="A8928" s="62">
        <v>42183037</v>
      </c>
      <c r="B8928" s="63" t="s">
        <v>15992</v>
      </c>
    </row>
    <row r="8929" spans="1:2" x14ac:dyDescent="0.25">
      <c r="A8929" s="62">
        <v>42183038</v>
      </c>
      <c r="B8929" s="63" t="s">
        <v>10416</v>
      </c>
    </row>
    <row r="8930" spans="1:2" x14ac:dyDescent="0.25">
      <c r="A8930" s="62">
        <v>42183039</v>
      </c>
      <c r="B8930" s="63" t="s">
        <v>9200</v>
      </c>
    </row>
    <row r="8931" spans="1:2" x14ac:dyDescent="0.25">
      <c r="A8931" s="62">
        <v>42183040</v>
      </c>
      <c r="B8931" s="63" t="s">
        <v>13861</v>
      </c>
    </row>
    <row r="8932" spans="1:2" x14ac:dyDescent="0.25">
      <c r="A8932" s="62">
        <v>42183041</v>
      </c>
      <c r="B8932" s="63" t="s">
        <v>2446</v>
      </c>
    </row>
    <row r="8933" spans="1:2" x14ac:dyDescent="0.25">
      <c r="A8933" s="62">
        <v>42183042</v>
      </c>
      <c r="B8933" s="63" t="s">
        <v>1085</v>
      </c>
    </row>
    <row r="8934" spans="1:2" x14ac:dyDescent="0.25">
      <c r="A8934" s="62">
        <v>42183043</v>
      </c>
      <c r="B8934" s="63" t="s">
        <v>3392</v>
      </c>
    </row>
    <row r="8935" spans="1:2" x14ac:dyDescent="0.25">
      <c r="A8935" s="62">
        <v>42183044</v>
      </c>
      <c r="B8935" s="63" t="s">
        <v>11712</v>
      </c>
    </row>
    <row r="8936" spans="1:2" x14ac:dyDescent="0.25">
      <c r="A8936" s="62">
        <v>42183045</v>
      </c>
      <c r="B8936" s="63" t="s">
        <v>4142</v>
      </c>
    </row>
    <row r="8937" spans="1:2" x14ac:dyDescent="0.25">
      <c r="A8937" s="62">
        <v>42183046</v>
      </c>
      <c r="B8937" s="63" t="s">
        <v>5015</v>
      </c>
    </row>
    <row r="8938" spans="1:2" x14ac:dyDescent="0.25">
      <c r="A8938" s="62">
        <v>42183047</v>
      </c>
      <c r="B8938" s="63" t="s">
        <v>8152</v>
      </c>
    </row>
    <row r="8939" spans="1:2" x14ac:dyDescent="0.25">
      <c r="A8939" s="62">
        <v>42183048</v>
      </c>
      <c r="B8939" s="63" t="s">
        <v>17263</v>
      </c>
    </row>
    <row r="8940" spans="1:2" x14ac:dyDescent="0.25">
      <c r="A8940" s="62">
        <v>42183101</v>
      </c>
      <c r="B8940" s="63" t="s">
        <v>13285</v>
      </c>
    </row>
    <row r="8941" spans="1:2" x14ac:dyDescent="0.25">
      <c r="A8941" s="62">
        <v>42183201</v>
      </c>
      <c r="B8941" s="63" t="s">
        <v>18041</v>
      </c>
    </row>
    <row r="8942" spans="1:2" x14ac:dyDescent="0.25">
      <c r="A8942" s="62">
        <v>42183301</v>
      </c>
      <c r="B8942" s="63" t="s">
        <v>314</v>
      </c>
    </row>
    <row r="8943" spans="1:2" x14ac:dyDescent="0.25">
      <c r="A8943" s="62">
        <v>42191501</v>
      </c>
      <c r="B8943" s="63" t="s">
        <v>6514</v>
      </c>
    </row>
    <row r="8944" spans="1:2" x14ac:dyDescent="0.25">
      <c r="A8944" s="62">
        <v>42191502</v>
      </c>
      <c r="B8944" s="63" t="s">
        <v>10146</v>
      </c>
    </row>
    <row r="8945" spans="1:2" x14ac:dyDescent="0.25">
      <c r="A8945" s="62">
        <v>42191601</v>
      </c>
      <c r="B8945" s="63" t="s">
        <v>17823</v>
      </c>
    </row>
    <row r="8946" spans="1:2" x14ac:dyDescent="0.25">
      <c r="A8946" s="62">
        <v>42191602</v>
      </c>
      <c r="B8946" s="63" t="s">
        <v>4795</v>
      </c>
    </row>
    <row r="8947" spans="1:2" x14ac:dyDescent="0.25">
      <c r="A8947" s="62">
        <v>42191603</v>
      </c>
      <c r="B8947" s="63" t="s">
        <v>390</v>
      </c>
    </row>
    <row r="8948" spans="1:2" x14ac:dyDescent="0.25">
      <c r="A8948" s="62">
        <v>42191604</v>
      </c>
      <c r="B8948" s="63" t="s">
        <v>11082</v>
      </c>
    </row>
    <row r="8949" spans="1:2" x14ac:dyDescent="0.25">
      <c r="A8949" s="62">
        <v>42191605</v>
      </c>
      <c r="B8949" s="63" t="s">
        <v>18013</v>
      </c>
    </row>
    <row r="8950" spans="1:2" x14ac:dyDescent="0.25">
      <c r="A8950" s="62">
        <v>42191606</v>
      </c>
      <c r="B8950" s="63" t="s">
        <v>11081</v>
      </c>
    </row>
    <row r="8951" spans="1:2" x14ac:dyDescent="0.25">
      <c r="A8951" s="62">
        <v>42191607</v>
      </c>
      <c r="B8951" s="63" t="s">
        <v>7726</v>
      </c>
    </row>
    <row r="8952" spans="1:2" x14ac:dyDescent="0.25">
      <c r="A8952" s="62">
        <v>42191608</v>
      </c>
      <c r="B8952" s="63" t="s">
        <v>2402</v>
      </c>
    </row>
    <row r="8953" spans="1:2" x14ac:dyDescent="0.25">
      <c r="A8953" s="62">
        <v>42191609</v>
      </c>
      <c r="B8953" s="63" t="s">
        <v>16089</v>
      </c>
    </row>
    <row r="8954" spans="1:2" x14ac:dyDescent="0.25">
      <c r="A8954" s="62">
        <v>42191610</v>
      </c>
      <c r="B8954" s="63" t="s">
        <v>15059</v>
      </c>
    </row>
    <row r="8955" spans="1:2" x14ac:dyDescent="0.25">
      <c r="A8955" s="62">
        <v>42191611</v>
      </c>
      <c r="B8955" s="63" t="s">
        <v>2138</v>
      </c>
    </row>
    <row r="8956" spans="1:2" x14ac:dyDescent="0.25">
      <c r="A8956" s="62">
        <v>42191612</v>
      </c>
      <c r="B8956" s="63" t="s">
        <v>17142</v>
      </c>
    </row>
    <row r="8957" spans="1:2" x14ac:dyDescent="0.25">
      <c r="A8957" s="62">
        <v>42191701</v>
      </c>
      <c r="B8957" s="63" t="s">
        <v>13414</v>
      </c>
    </row>
    <row r="8958" spans="1:2" x14ac:dyDescent="0.25">
      <c r="A8958" s="62">
        <v>42191702</v>
      </c>
      <c r="B8958" s="63" t="s">
        <v>865</v>
      </c>
    </row>
    <row r="8959" spans="1:2" x14ac:dyDescent="0.25">
      <c r="A8959" s="62">
        <v>42191703</v>
      </c>
      <c r="B8959" s="63" t="s">
        <v>7622</v>
      </c>
    </row>
    <row r="8960" spans="1:2" x14ac:dyDescent="0.25">
      <c r="A8960" s="62">
        <v>42191704</v>
      </c>
      <c r="B8960" s="63" t="s">
        <v>10192</v>
      </c>
    </row>
    <row r="8961" spans="1:2" x14ac:dyDescent="0.25">
      <c r="A8961" s="62">
        <v>42191705</v>
      </c>
      <c r="B8961" s="63" t="s">
        <v>7164</v>
      </c>
    </row>
    <row r="8962" spans="1:2" x14ac:dyDescent="0.25">
      <c r="A8962" s="62">
        <v>42191706</v>
      </c>
      <c r="B8962" s="63" t="s">
        <v>13110</v>
      </c>
    </row>
    <row r="8963" spans="1:2" x14ac:dyDescent="0.25">
      <c r="A8963" s="62">
        <v>42191707</v>
      </c>
      <c r="B8963" s="63" t="s">
        <v>13400</v>
      </c>
    </row>
    <row r="8964" spans="1:2" x14ac:dyDescent="0.25">
      <c r="A8964" s="62">
        <v>42191708</v>
      </c>
      <c r="B8964" s="63" t="s">
        <v>12089</v>
      </c>
    </row>
    <row r="8965" spans="1:2" x14ac:dyDescent="0.25">
      <c r="A8965" s="62">
        <v>42191709</v>
      </c>
      <c r="B8965" s="63" t="s">
        <v>7867</v>
      </c>
    </row>
    <row r="8966" spans="1:2" x14ac:dyDescent="0.25">
      <c r="A8966" s="62">
        <v>42191710</v>
      </c>
      <c r="B8966" s="63" t="s">
        <v>18767</v>
      </c>
    </row>
    <row r="8967" spans="1:2" x14ac:dyDescent="0.25">
      <c r="A8967" s="62">
        <v>42191711</v>
      </c>
      <c r="B8967" s="63" t="s">
        <v>3516</v>
      </c>
    </row>
    <row r="8968" spans="1:2" x14ac:dyDescent="0.25">
      <c r="A8968" s="62">
        <v>42191801</v>
      </c>
      <c r="B8968" s="63" t="s">
        <v>3317</v>
      </c>
    </row>
    <row r="8969" spans="1:2" x14ac:dyDescent="0.25">
      <c r="A8969" s="62">
        <v>42191802</v>
      </c>
      <c r="B8969" s="63" t="s">
        <v>10977</v>
      </c>
    </row>
    <row r="8970" spans="1:2" x14ac:dyDescent="0.25">
      <c r="A8970" s="62">
        <v>42191803</v>
      </c>
      <c r="B8970" s="63" t="s">
        <v>11147</v>
      </c>
    </row>
    <row r="8971" spans="1:2" x14ac:dyDescent="0.25">
      <c r="A8971" s="62">
        <v>42191804</v>
      </c>
      <c r="B8971" s="63" t="s">
        <v>12661</v>
      </c>
    </row>
    <row r="8972" spans="1:2" x14ac:dyDescent="0.25">
      <c r="A8972" s="62">
        <v>42191805</v>
      </c>
      <c r="B8972" s="63" t="s">
        <v>952</v>
      </c>
    </row>
    <row r="8973" spans="1:2" x14ac:dyDescent="0.25">
      <c r="A8973" s="62">
        <v>42191806</v>
      </c>
      <c r="B8973" s="63" t="s">
        <v>17805</v>
      </c>
    </row>
    <row r="8974" spans="1:2" x14ac:dyDescent="0.25">
      <c r="A8974" s="62">
        <v>42191807</v>
      </c>
      <c r="B8974" s="63" t="s">
        <v>592</v>
      </c>
    </row>
    <row r="8975" spans="1:2" x14ac:dyDescent="0.25">
      <c r="A8975" s="62">
        <v>42191808</v>
      </c>
      <c r="B8975" s="63" t="s">
        <v>13292</v>
      </c>
    </row>
    <row r="8976" spans="1:2" x14ac:dyDescent="0.25">
      <c r="A8976" s="62">
        <v>42191809</v>
      </c>
      <c r="B8976" s="63" t="s">
        <v>11482</v>
      </c>
    </row>
    <row r="8977" spans="1:2" x14ac:dyDescent="0.25">
      <c r="A8977" s="62">
        <v>42191810</v>
      </c>
      <c r="B8977" s="63" t="s">
        <v>4003</v>
      </c>
    </row>
    <row r="8978" spans="1:2" x14ac:dyDescent="0.25">
      <c r="A8978" s="62">
        <v>42191811</v>
      </c>
      <c r="B8978" s="63" t="s">
        <v>15397</v>
      </c>
    </row>
    <row r="8979" spans="1:2" x14ac:dyDescent="0.25">
      <c r="A8979" s="62">
        <v>42191812</v>
      </c>
      <c r="B8979" s="63" t="s">
        <v>10668</v>
      </c>
    </row>
    <row r="8980" spans="1:2" x14ac:dyDescent="0.25">
      <c r="A8980" s="62">
        <v>42191813</v>
      </c>
      <c r="B8980" s="63" t="s">
        <v>9891</v>
      </c>
    </row>
    <row r="8981" spans="1:2" x14ac:dyDescent="0.25">
      <c r="A8981" s="62">
        <v>42191814</v>
      </c>
      <c r="B8981" s="63" t="s">
        <v>5433</v>
      </c>
    </row>
    <row r="8982" spans="1:2" x14ac:dyDescent="0.25">
      <c r="A8982" s="62">
        <v>42191901</v>
      </c>
      <c r="B8982" s="63" t="s">
        <v>589</v>
      </c>
    </row>
    <row r="8983" spans="1:2" x14ac:dyDescent="0.25">
      <c r="A8983" s="62">
        <v>42191902</v>
      </c>
      <c r="B8983" s="63" t="s">
        <v>16741</v>
      </c>
    </row>
    <row r="8984" spans="1:2" x14ac:dyDescent="0.25">
      <c r="A8984" s="62">
        <v>42191903</v>
      </c>
      <c r="B8984" s="63" t="s">
        <v>11505</v>
      </c>
    </row>
    <row r="8985" spans="1:2" x14ac:dyDescent="0.25">
      <c r="A8985" s="62">
        <v>42191904</v>
      </c>
      <c r="B8985" s="63" t="s">
        <v>16557</v>
      </c>
    </row>
    <row r="8986" spans="1:2" x14ac:dyDescent="0.25">
      <c r="A8986" s="62">
        <v>42191905</v>
      </c>
      <c r="B8986" s="63" t="s">
        <v>6292</v>
      </c>
    </row>
    <row r="8987" spans="1:2" x14ac:dyDescent="0.25">
      <c r="A8987" s="62">
        <v>42191906</v>
      </c>
      <c r="B8987" s="63" t="s">
        <v>18350</v>
      </c>
    </row>
    <row r="8988" spans="1:2" x14ac:dyDescent="0.25">
      <c r="A8988" s="62">
        <v>42191907</v>
      </c>
      <c r="B8988" s="63" t="s">
        <v>4106</v>
      </c>
    </row>
    <row r="8989" spans="1:2" x14ac:dyDescent="0.25">
      <c r="A8989" s="62">
        <v>42192001</v>
      </c>
      <c r="B8989" s="63" t="s">
        <v>8735</v>
      </c>
    </row>
    <row r="8990" spans="1:2" x14ac:dyDescent="0.25">
      <c r="A8990" s="62">
        <v>42192002</v>
      </c>
      <c r="B8990" s="63" t="s">
        <v>10921</v>
      </c>
    </row>
    <row r="8991" spans="1:2" x14ac:dyDescent="0.25">
      <c r="A8991" s="62">
        <v>42192101</v>
      </c>
      <c r="B8991" s="63" t="s">
        <v>16008</v>
      </c>
    </row>
    <row r="8992" spans="1:2" x14ac:dyDescent="0.25">
      <c r="A8992" s="62">
        <v>42192102</v>
      </c>
      <c r="B8992" s="63" t="s">
        <v>665</v>
      </c>
    </row>
    <row r="8993" spans="1:2" x14ac:dyDescent="0.25">
      <c r="A8993" s="62">
        <v>42192103</v>
      </c>
      <c r="B8993" s="63" t="s">
        <v>221</v>
      </c>
    </row>
    <row r="8994" spans="1:2" x14ac:dyDescent="0.25">
      <c r="A8994" s="62">
        <v>42192104</v>
      </c>
      <c r="B8994" s="63" t="s">
        <v>1264</v>
      </c>
    </row>
    <row r="8995" spans="1:2" x14ac:dyDescent="0.25">
      <c r="A8995" s="62">
        <v>42192106</v>
      </c>
      <c r="B8995" s="63" t="s">
        <v>6352</v>
      </c>
    </row>
    <row r="8996" spans="1:2" x14ac:dyDescent="0.25">
      <c r="A8996" s="62">
        <v>42192107</v>
      </c>
      <c r="B8996" s="63" t="s">
        <v>5457</v>
      </c>
    </row>
    <row r="8997" spans="1:2" x14ac:dyDescent="0.25">
      <c r="A8997" s="62">
        <v>42192201</v>
      </c>
      <c r="B8997" s="63" t="s">
        <v>7483</v>
      </c>
    </row>
    <row r="8998" spans="1:2" x14ac:dyDescent="0.25">
      <c r="A8998" s="62">
        <v>42192202</v>
      </c>
      <c r="B8998" s="63" t="s">
        <v>12476</v>
      </c>
    </row>
    <row r="8999" spans="1:2" x14ac:dyDescent="0.25">
      <c r="A8999" s="62">
        <v>42192203</v>
      </c>
      <c r="B8999" s="63" t="s">
        <v>18420</v>
      </c>
    </row>
    <row r="9000" spans="1:2" x14ac:dyDescent="0.25">
      <c r="A9000" s="62">
        <v>42192204</v>
      </c>
      <c r="B9000" s="63" t="s">
        <v>13051</v>
      </c>
    </row>
    <row r="9001" spans="1:2" x14ac:dyDescent="0.25">
      <c r="A9001" s="62">
        <v>42192205</v>
      </c>
      <c r="B9001" s="63" t="s">
        <v>18429</v>
      </c>
    </row>
    <row r="9002" spans="1:2" x14ac:dyDescent="0.25">
      <c r="A9002" s="62">
        <v>42192206</v>
      </c>
      <c r="B9002" s="63" t="s">
        <v>10167</v>
      </c>
    </row>
    <row r="9003" spans="1:2" x14ac:dyDescent="0.25">
      <c r="A9003" s="62">
        <v>42192207</v>
      </c>
      <c r="B9003" s="63" t="s">
        <v>5804</v>
      </c>
    </row>
    <row r="9004" spans="1:2" x14ac:dyDescent="0.25">
      <c r="A9004" s="62">
        <v>42192208</v>
      </c>
      <c r="B9004" s="63" t="s">
        <v>12811</v>
      </c>
    </row>
    <row r="9005" spans="1:2" x14ac:dyDescent="0.25">
      <c r="A9005" s="62">
        <v>42192209</v>
      </c>
      <c r="B9005" s="63" t="s">
        <v>1680</v>
      </c>
    </row>
    <row r="9006" spans="1:2" x14ac:dyDescent="0.25">
      <c r="A9006" s="62">
        <v>42192210</v>
      </c>
      <c r="B9006" s="63" t="s">
        <v>15126</v>
      </c>
    </row>
    <row r="9007" spans="1:2" x14ac:dyDescent="0.25">
      <c r="A9007" s="62">
        <v>42192211</v>
      </c>
      <c r="B9007" s="63" t="s">
        <v>16433</v>
      </c>
    </row>
    <row r="9008" spans="1:2" x14ac:dyDescent="0.25">
      <c r="A9008" s="62">
        <v>42192212</v>
      </c>
      <c r="B9008" s="63" t="s">
        <v>3502</v>
      </c>
    </row>
    <row r="9009" spans="1:2" x14ac:dyDescent="0.25">
      <c r="A9009" s="62">
        <v>42192213</v>
      </c>
      <c r="B9009" s="63" t="s">
        <v>3925</v>
      </c>
    </row>
    <row r="9010" spans="1:2" x14ac:dyDescent="0.25">
      <c r="A9010" s="62">
        <v>42192301</v>
      </c>
      <c r="B9010" s="63" t="s">
        <v>9432</v>
      </c>
    </row>
    <row r="9011" spans="1:2" x14ac:dyDescent="0.25">
      <c r="A9011" s="62">
        <v>42192302</v>
      </c>
      <c r="B9011" s="63" t="s">
        <v>17919</v>
      </c>
    </row>
    <row r="9012" spans="1:2" x14ac:dyDescent="0.25">
      <c r="A9012" s="62">
        <v>42192303</v>
      </c>
      <c r="B9012" s="63" t="s">
        <v>6966</v>
      </c>
    </row>
    <row r="9013" spans="1:2" x14ac:dyDescent="0.25">
      <c r="A9013" s="62">
        <v>42192304</v>
      </c>
      <c r="B9013" s="63" t="s">
        <v>13265</v>
      </c>
    </row>
    <row r="9014" spans="1:2" x14ac:dyDescent="0.25">
      <c r="A9014" s="62">
        <v>42192305</v>
      </c>
      <c r="B9014" s="63" t="s">
        <v>1050</v>
      </c>
    </row>
    <row r="9015" spans="1:2" x14ac:dyDescent="0.25">
      <c r="A9015" s="62">
        <v>42192401</v>
      </c>
      <c r="B9015" s="63" t="s">
        <v>12025</v>
      </c>
    </row>
    <row r="9016" spans="1:2" x14ac:dyDescent="0.25">
      <c r="A9016" s="62">
        <v>42192402</v>
      </c>
      <c r="B9016" s="63" t="s">
        <v>18616</v>
      </c>
    </row>
    <row r="9017" spans="1:2" x14ac:dyDescent="0.25">
      <c r="A9017" s="62">
        <v>42192403</v>
      </c>
      <c r="B9017" s="63" t="s">
        <v>408</v>
      </c>
    </row>
    <row r="9018" spans="1:2" x14ac:dyDescent="0.25">
      <c r="A9018" s="62">
        <v>42192404</v>
      </c>
      <c r="B9018" s="63" t="s">
        <v>11925</v>
      </c>
    </row>
    <row r="9019" spans="1:2" x14ac:dyDescent="0.25">
      <c r="A9019" s="62">
        <v>42192405</v>
      </c>
      <c r="B9019" s="63" t="s">
        <v>17709</v>
      </c>
    </row>
    <row r="9020" spans="1:2" x14ac:dyDescent="0.25">
      <c r="A9020" s="62">
        <v>42192406</v>
      </c>
      <c r="B9020" s="63" t="s">
        <v>4267</v>
      </c>
    </row>
    <row r="9021" spans="1:2" x14ac:dyDescent="0.25">
      <c r="A9021" s="62">
        <v>42192501</v>
      </c>
      <c r="B9021" s="63" t="s">
        <v>15741</v>
      </c>
    </row>
    <row r="9022" spans="1:2" x14ac:dyDescent="0.25">
      <c r="A9022" s="62">
        <v>42192502</v>
      </c>
      <c r="B9022" s="63" t="s">
        <v>10505</v>
      </c>
    </row>
    <row r="9023" spans="1:2" x14ac:dyDescent="0.25">
      <c r="A9023" s="62">
        <v>42192601</v>
      </c>
      <c r="B9023" s="63" t="s">
        <v>8647</v>
      </c>
    </row>
    <row r="9024" spans="1:2" x14ac:dyDescent="0.25">
      <c r="A9024" s="62">
        <v>42192602</v>
      </c>
      <c r="B9024" s="63" t="s">
        <v>8338</v>
      </c>
    </row>
    <row r="9025" spans="1:2" x14ac:dyDescent="0.25">
      <c r="A9025" s="62">
        <v>42192603</v>
      </c>
      <c r="B9025" s="63" t="s">
        <v>8315</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8426</v>
      </c>
    </row>
    <row r="9030" spans="1:2" x14ac:dyDescent="0.25">
      <c r="A9030" s="62">
        <v>42201503</v>
      </c>
      <c r="B9030" s="63" t="s">
        <v>6828</v>
      </c>
    </row>
    <row r="9031" spans="1:2" x14ac:dyDescent="0.25">
      <c r="A9031" s="62">
        <v>42201504</v>
      </c>
      <c r="B9031" s="63" t="s">
        <v>4836</v>
      </c>
    </row>
    <row r="9032" spans="1:2" x14ac:dyDescent="0.25">
      <c r="A9032" s="62">
        <v>42201505</v>
      </c>
      <c r="B9032" s="63" t="s">
        <v>13341</v>
      </c>
    </row>
    <row r="9033" spans="1:2" x14ac:dyDescent="0.25">
      <c r="A9033" s="62">
        <v>42201506</v>
      </c>
      <c r="B9033" s="63" t="s">
        <v>1163</v>
      </c>
    </row>
    <row r="9034" spans="1:2" x14ac:dyDescent="0.25">
      <c r="A9034" s="62">
        <v>42201507</v>
      </c>
      <c r="B9034" s="63" t="s">
        <v>3283</v>
      </c>
    </row>
    <row r="9035" spans="1:2" x14ac:dyDescent="0.25">
      <c r="A9035" s="62">
        <v>42201508</v>
      </c>
      <c r="B9035" s="63" t="s">
        <v>6456</v>
      </c>
    </row>
    <row r="9036" spans="1:2" x14ac:dyDescent="0.25">
      <c r="A9036" s="62">
        <v>42201509</v>
      </c>
      <c r="B9036" s="63" t="s">
        <v>8723</v>
      </c>
    </row>
    <row r="9037" spans="1:2" x14ac:dyDescent="0.25">
      <c r="A9037" s="62">
        <v>42201510</v>
      </c>
      <c r="B9037" s="63" t="s">
        <v>15564</v>
      </c>
    </row>
    <row r="9038" spans="1:2" x14ac:dyDescent="0.25">
      <c r="A9038" s="62">
        <v>42201511</v>
      </c>
      <c r="B9038" s="63" t="s">
        <v>6157</v>
      </c>
    </row>
    <row r="9039" spans="1:2" x14ac:dyDescent="0.25">
      <c r="A9039" s="62">
        <v>42201512</v>
      </c>
      <c r="B9039" s="63" t="s">
        <v>2370</v>
      </c>
    </row>
    <row r="9040" spans="1:2" x14ac:dyDescent="0.25">
      <c r="A9040" s="62">
        <v>42201513</v>
      </c>
      <c r="B9040" s="63" t="s">
        <v>1259</v>
      </c>
    </row>
    <row r="9041" spans="1:2" x14ac:dyDescent="0.25">
      <c r="A9041" s="62">
        <v>42201601</v>
      </c>
      <c r="B9041" s="63" t="s">
        <v>424</v>
      </c>
    </row>
    <row r="9042" spans="1:2" x14ac:dyDescent="0.25">
      <c r="A9042" s="62">
        <v>42201602</v>
      </c>
      <c r="B9042" s="63" t="s">
        <v>14415</v>
      </c>
    </row>
    <row r="9043" spans="1:2" x14ac:dyDescent="0.25">
      <c r="A9043" s="62">
        <v>42201603</v>
      </c>
      <c r="B9043" s="63" t="s">
        <v>5355</v>
      </c>
    </row>
    <row r="9044" spans="1:2" x14ac:dyDescent="0.25">
      <c r="A9044" s="62">
        <v>42201604</v>
      </c>
      <c r="B9044" s="63" t="s">
        <v>6542</v>
      </c>
    </row>
    <row r="9045" spans="1:2" x14ac:dyDescent="0.25">
      <c r="A9045" s="62">
        <v>42201605</v>
      </c>
      <c r="B9045" s="63" t="s">
        <v>11457</v>
      </c>
    </row>
    <row r="9046" spans="1:2" x14ac:dyDescent="0.25">
      <c r="A9046" s="62">
        <v>42201606</v>
      </c>
      <c r="B9046" s="63" t="s">
        <v>16771</v>
      </c>
    </row>
    <row r="9047" spans="1:2" x14ac:dyDescent="0.25">
      <c r="A9047" s="62">
        <v>42201607</v>
      </c>
      <c r="B9047" s="63" t="s">
        <v>9513</v>
      </c>
    </row>
    <row r="9048" spans="1:2" x14ac:dyDescent="0.25">
      <c r="A9048" s="62">
        <v>42201608</v>
      </c>
      <c r="B9048" s="63" t="s">
        <v>13596</v>
      </c>
    </row>
    <row r="9049" spans="1:2" x14ac:dyDescent="0.25">
      <c r="A9049" s="62">
        <v>42201609</v>
      </c>
      <c r="B9049" s="63" t="s">
        <v>5941</v>
      </c>
    </row>
    <row r="9050" spans="1:2" x14ac:dyDescent="0.25">
      <c r="A9050" s="62">
        <v>42201610</v>
      </c>
      <c r="B9050" s="63" t="s">
        <v>7225</v>
      </c>
    </row>
    <row r="9051" spans="1:2" x14ac:dyDescent="0.25">
      <c r="A9051" s="62">
        <v>42201611</v>
      </c>
      <c r="B9051" s="63" t="s">
        <v>11874</v>
      </c>
    </row>
    <row r="9052" spans="1:2" x14ac:dyDescent="0.25">
      <c r="A9052" s="62">
        <v>42201701</v>
      </c>
      <c r="B9052" s="63" t="s">
        <v>9526</v>
      </c>
    </row>
    <row r="9053" spans="1:2" x14ac:dyDescent="0.25">
      <c r="A9053" s="62">
        <v>42201702</v>
      </c>
      <c r="B9053" s="63" t="s">
        <v>1267</v>
      </c>
    </row>
    <row r="9054" spans="1:2" x14ac:dyDescent="0.25">
      <c r="A9054" s="62">
        <v>42201703</v>
      </c>
      <c r="B9054" s="63" t="s">
        <v>5617</v>
      </c>
    </row>
    <row r="9055" spans="1:2" x14ac:dyDescent="0.25">
      <c r="A9055" s="62">
        <v>42201704</v>
      </c>
      <c r="B9055" s="63" t="s">
        <v>8151</v>
      </c>
    </row>
    <row r="9056" spans="1:2" x14ac:dyDescent="0.25">
      <c r="A9056" s="62">
        <v>42201705</v>
      </c>
      <c r="B9056" s="63" t="s">
        <v>15844</v>
      </c>
    </row>
    <row r="9057" spans="1:2" x14ac:dyDescent="0.25">
      <c r="A9057" s="62">
        <v>42201706</v>
      </c>
      <c r="B9057" s="63" t="s">
        <v>2387</v>
      </c>
    </row>
    <row r="9058" spans="1:2" x14ac:dyDescent="0.25">
      <c r="A9058" s="62">
        <v>42201707</v>
      </c>
      <c r="B9058" s="63" t="s">
        <v>6040</v>
      </c>
    </row>
    <row r="9059" spans="1:2" x14ac:dyDescent="0.25">
      <c r="A9059" s="62">
        <v>42201708</v>
      </c>
      <c r="B9059" s="63" t="s">
        <v>10472</v>
      </c>
    </row>
    <row r="9060" spans="1:2" x14ac:dyDescent="0.25">
      <c r="A9060" s="62">
        <v>42201709</v>
      </c>
      <c r="B9060" s="63" t="s">
        <v>4821</v>
      </c>
    </row>
    <row r="9061" spans="1:2" x14ac:dyDescent="0.25">
      <c r="A9061" s="62">
        <v>42201710</v>
      </c>
      <c r="B9061" s="63" t="s">
        <v>8325</v>
      </c>
    </row>
    <row r="9062" spans="1:2" x14ac:dyDescent="0.25">
      <c r="A9062" s="62">
        <v>42201711</v>
      </c>
      <c r="B9062" s="63" t="s">
        <v>11633</v>
      </c>
    </row>
    <row r="9063" spans="1:2" x14ac:dyDescent="0.25">
      <c r="A9063" s="62">
        <v>42201712</v>
      </c>
      <c r="B9063" s="63" t="s">
        <v>1971</v>
      </c>
    </row>
    <row r="9064" spans="1:2" x14ac:dyDescent="0.25">
      <c r="A9064" s="62">
        <v>42201713</v>
      </c>
      <c r="B9064" s="63" t="s">
        <v>13302</v>
      </c>
    </row>
    <row r="9065" spans="1:2" x14ac:dyDescent="0.25">
      <c r="A9065" s="62">
        <v>42201714</v>
      </c>
      <c r="B9065" s="63" t="s">
        <v>6143</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2508</v>
      </c>
    </row>
    <row r="9070" spans="1:2" x14ac:dyDescent="0.25">
      <c r="A9070" s="62">
        <v>42201719</v>
      </c>
      <c r="B9070" s="63" t="s">
        <v>8865</v>
      </c>
    </row>
    <row r="9071" spans="1:2" x14ac:dyDescent="0.25">
      <c r="A9071" s="62">
        <v>42201801</v>
      </c>
      <c r="B9071" s="63" t="s">
        <v>4157</v>
      </c>
    </row>
    <row r="9072" spans="1:2" x14ac:dyDescent="0.25">
      <c r="A9072" s="62">
        <v>42201802</v>
      </c>
      <c r="B9072" s="63" t="s">
        <v>3665</v>
      </c>
    </row>
    <row r="9073" spans="1:2" x14ac:dyDescent="0.25">
      <c r="A9073" s="62">
        <v>42201803</v>
      </c>
      <c r="B9073" s="63" t="s">
        <v>15752</v>
      </c>
    </row>
    <row r="9074" spans="1:2" x14ac:dyDescent="0.25">
      <c r="A9074" s="62">
        <v>42201804</v>
      </c>
      <c r="B9074" s="63" t="s">
        <v>15683</v>
      </c>
    </row>
    <row r="9075" spans="1:2" x14ac:dyDescent="0.25">
      <c r="A9075" s="62">
        <v>42201805</v>
      </c>
      <c r="B9075" s="63" t="s">
        <v>12421</v>
      </c>
    </row>
    <row r="9076" spans="1:2" x14ac:dyDescent="0.25">
      <c r="A9076" s="62">
        <v>42201806</v>
      </c>
      <c r="B9076" s="63" t="s">
        <v>9384</v>
      </c>
    </row>
    <row r="9077" spans="1:2" x14ac:dyDescent="0.25">
      <c r="A9077" s="62">
        <v>42201807</v>
      </c>
      <c r="B9077" s="63" t="s">
        <v>9140</v>
      </c>
    </row>
    <row r="9078" spans="1:2" x14ac:dyDescent="0.25">
      <c r="A9078" s="62">
        <v>42201808</v>
      </c>
      <c r="B9078" s="63" t="s">
        <v>2731</v>
      </c>
    </row>
    <row r="9079" spans="1:2" x14ac:dyDescent="0.25">
      <c r="A9079" s="62">
        <v>42201809</v>
      </c>
      <c r="B9079" s="63" t="s">
        <v>12728</v>
      </c>
    </row>
    <row r="9080" spans="1:2" x14ac:dyDescent="0.25">
      <c r="A9080" s="62">
        <v>42201810</v>
      </c>
      <c r="B9080" s="63" t="s">
        <v>10001</v>
      </c>
    </row>
    <row r="9081" spans="1:2" x14ac:dyDescent="0.25">
      <c r="A9081" s="62">
        <v>42201811</v>
      </c>
      <c r="B9081" s="63" t="s">
        <v>16583</v>
      </c>
    </row>
    <row r="9082" spans="1:2" x14ac:dyDescent="0.25">
      <c r="A9082" s="62">
        <v>42201812</v>
      </c>
      <c r="B9082" s="63" t="s">
        <v>16547</v>
      </c>
    </row>
    <row r="9083" spans="1:2" x14ac:dyDescent="0.25">
      <c r="A9083" s="62">
        <v>42201813</v>
      </c>
      <c r="B9083" s="63" t="s">
        <v>16094</v>
      </c>
    </row>
    <row r="9084" spans="1:2" x14ac:dyDescent="0.25">
      <c r="A9084" s="62">
        <v>42201814</v>
      </c>
      <c r="B9084" s="63" t="s">
        <v>16201</v>
      </c>
    </row>
    <row r="9085" spans="1:2" x14ac:dyDescent="0.25">
      <c r="A9085" s="62">
        <v>42201815</v>
      </c>
      <c r="B9085" s="63" t="s">
        <v>9166</v>
      </c>
    </row>
    <row r="9086" spans="1:2" x14ac:dyDescent="0.25">
      <c r="A9086" s="62">
        <v>42201816</v>
      </c>
      <c r="B9086" s="63" t="s">
        <v>7264</v>
      </c>
    </row>
    <row r="9087" spans="1:2" x14ac:dyDescent="0.25">
      <c r="A9087" s="62">
        <v>42201817</v>
      </c>
      <c r="B9087" s="63" t="s">
        <v>3008</v>
      </c>
    </row>
    <row r="9088" spans="1:2" x14ac:dyDescent="0.25">
      <c r="A9088" s="62">
        <v>42201818</v>
      </c>
      <c r="B9088" s="63" t="s">
        <v>1975</v>
      </c>
    </row>
    <row r="9089" spans="1:2" x14ac:dyDescent="0.25">
      <c r="A9089" s="62">
        <v>42201819</v>
      </c>
      <c r="B9089" s="63" t="s">
        <v>6126</v>
      </c>
    </row>
    <row r="9090" spans="1:2" x14ac:dyDescent="0.25">
      <c r="A9090" s="62">
        <v>42201820</v>
      </c>
      <c r="B9090" s="63" t="s">
        <v>16811</v>
      </c>
    </row>
    <row r="9091" spans="1:2" x14ac:dyDescent="0.25">
      <c r="A9091" s="62">
        <v>42201821</v>
      </c>
      <c r="B9091" s="63" t="s">
        <v>17499</v>
      </c>
    </row>
    <row r="9092" spans="1:2" x14ac:dyDescent="0.25">
      <c r="A9092" s="62">
        <v>42201822</v>
      </c>
      <c r="B9092" s="63" t="s">
        <v>5547</v>
      </c>
    </row>
    <row r="9093" spans="1:2" x14ac:dyDescent="0.25">
      <c r="A9093" s="62">
        <v>42201823</v>
      </c>
      <c r="B9093" s="63" t="s">
        <v>17685</v>
      </c>
    </row>
    <row r="9094" spans="1:2" x14ac:dyDescent="0.25">
      <c r="A9094" s="62">
        <v>42201824</v>
      </c>
      <c r="B9094" s="63" t="s">
        <v>11607</v>
      </c>
    </row>
    <row r="9095" spans="1:2" x14ac:dyDescent="0.25">
      <c r="A9095" s="62">
        <v>42201825</v>
      </c>
      <c r="B9095" s="63" t="s">
        <v>12430</v>
      </c>
    </row>
    <row r="9096" spans="1:2" x14ac:dyDescent="0.25">
      <c r="A9096" s="62">
        <v>42201826</v>
      </c>
      <c r="B9096" s="63" t="s">
        <v>1635</v>
      </c>
    </row>
    <row r="9097" spans="1:2" x14ac:dyDescent="0.25">
      <c r="A9097" s="62">
        <v>42201827</v>
      </c>
      <c r="B9097" s="63" t="s">
        <v>8749</v>
      </c>
    </row>
    <row r="9098" spans="1:2" x14ac:dyDescent="0.25">
      <c r="A9098" s="62">
        <v>42201828</v>
      </c>
      <c r="B9098" s="63" t="s">
        <v>17760</v>
      </c>
    </row>
    <row r="9099" spans="1:2" x14ac:dyDescent="0.25">
      <c r="A9099" s="62">
        <v>42201829</v>
      </c>
      <c r="B9099" s="63" t="s">
        <v>10110</v>
      </c>
    </row>
    <row r="9100" spans="1:2" x14ac:dyDescent="0.25">
      <c r="A9100" s="62">
        <v>42201830</v>
      </c>
      <c r="B9100" s="63" t="s">
        <v>7566</v>
      </c>
    </row>
    <row r="9101" spans="1:2" x14ac:dyDescent="0.25">
      <c r="A9101" s="62">
        <v>42201831</v>
      </c>
      <c r="B9101" s="63" t="s">
        <v>11601</v>
      </c>
    </row>
    <row r="9102" spans="1:2" x14ac:dyDescent="0.25">
      <c r="A9102" s="62">
        <v>42201832</v>
      </c>
      <c r="B9102" s="63" t="s">
        <v>18476</v>
      </c>
    </row>
    <row r="9103" spans="1:2" x14ac:dyDescent="0.25">
      <c r="A9103" s="62">
        <v>42201833</v>
      </c>
      <c r="B9103" s="63" t="s">
        <v>9575</v>
      </c>
    </row>
    <row r="9104" spans="1:2" x14ac:dyDescent="0.25">
      <c r="A9104" s="62">
        <v>42201834</v>
      </c>
      <c r="B9104" s="63" t="s">
        <v>10042</v>
      </c>
    </row>
    <row r="9105" spans="1:2" x14ac:dyDescent="0.25">
      <c r="A9105" s="62">
        <v>42201835</v>
      </c>
      <c r="B9105" s="63" t="s">
        <v>9237</v>
      </c>
    </row>
    <row r="9106" spans="1:2" x14ac:dyDescent="0.25">
      <c r="A9106" s="62">
        <v>42201836</v>
      </c>
      <c r="B9106" s="63" t="s">
        <v>13366</v>
      </c>
    </row>
    <row r="9107" spans="1:2" x14ac:dyDescent="0.25">
      <c r="A9107" s="62">
        <v>42201837</v>
      </c>
      <c r="B9107" s="63" t="s">
        <v>13801</v>
      </c>
    </row>
    <row r="9108" spans="1:2" x14ac:dyDescent="0.25">
      <c r="A9108" s="62">
        <v>42201838</v>
      </c>
      <c r="B9108" s="63" t="s">
        <v>5674</v>
      </c>
    </row>
    <row r="9109" spans="1:2" x14ac:dyDescent="0.25">
      <c r="A9109" s="62">
        <v>42201839</v>
      </c>
      <c r="B9109" s="63" t="s">
        <v>6060</v>
      </c>
    </row>
    <row r="9110" spans="1:2" x14ac:dyDescent="0.25">
      <c r="A9110" s="62">
        <v>42201840</v>
      </c>
      <c r="B9110" s="63" t="s">
        <v>18557</v>
      </c>
    </row>
    <row r="9111" spans="1:2" x14ac:dyDescent="0.25">
      <c r="A9111" s="62">
        <v>42201841</v>
      </c>
      <c r="B9111" s="63" t="s">
        <v>3590</v>
      </c>
    </row>
    <row r="9112" spans="1:2" x14ac:dyDescent="0.25">
      <c r="A9112" s="62">
        <v>42201901</v>
      </c>
      <c r="B9112" s="63" t="s">
        <v>7152</v>
      </c>
    </row>
    <row r="9113" spans="1:2" x14ac:dyDescent="0.25">
      <c r="A9113" s="62">
        <v>42201902</v>
      </c>
      <c r="B9113" s="63" t="s">
        <v>4663</v>
      </c>
    </row>
    <row r="9114" spans="1:2" x14ac:dyDescent="0.25">
      <c r="A9114" s="62">
        <v>42201903</v>
      </c>
      <c r="B9114" s="63" t="s">
        <v>11033</v>
      </c>
    </row>
    <row r="9115" spans="1:2" x14ac:dyDescent="0.25">
      <c r="A9115" s="62">
        <v>42201904</v>
      </c>
      <c r="B9115" s="63" t="s">
        <v>12536</v>
      </c>
    </row>
    <row r="9116" spans="1:2" x14ac:dyDescent="0.25">
      <c r="A9116" s="62">
        <v>42201905</v>
      </c>
      <c r="B9116" s="63" t="s">
        <v>7529</v>
      </c>
    </row>
    <row r="9117" spans="1:2" x14ac:dyDescent="0.25">
      <c r="A9117" s="62">
        <v>42201906</v>
      </c>
      <c r="B9117" s="63" t="s">
        <v>12813</v>
      </c>
    </row>
    <row r="9118" spans="1:2" x14ac:dyDescent="0.25">
      <c r="A9118" s="62">
        <v>42201907</v>
      </c>
      <c r="B9118" s="63" t="s">
        <v>3834</v>
      </c>
    </row>
    <row r="9119" spans="1:2" x14ac:dyDescent="0.25">
      <c r="A9119" s="62">
        <v>42201908</v>
      </c>
      <c r="B9119" s="63" t="s">
        <v>5579</v>
      </c>
    </row>
    <row r="9120" spans="1:2" x14ac:dyDescent="0.25">
      <c r="A9120" s="62">
        <v>42202001</v>
      </c>
      <c r="B9120" s="63" t="s">
        <v>7829</v>
      </c>
    </row>
    <row r="9121" spans="1:2" x14ac:dyDescent="0.25">
      <c r="A9121" s="62">
        <v>42202002</v>
      </c>
      <c r="B9121" s="63" t="s">
        <v>17440</v>
      </c>
    </row>
    <row r="9122" spans="1:2" x14ac:dyDescent="0.25">
      <c r="A9122" s="62">
        <v>42202003</v>
      </c>
      <c r="B9122" s="63" t="s">
        <v>4611</v>
      </c>
    </row>
    <row r="9123" spans="1:2" x14ac:dyDescent="0.25">
      <c r="A9123" s="62">
        <v>42202004</v>
      </c>
      <c r="B9123" s="63" t="s">
        <v>18749</v>
      </c>
    </row>
    <row r="9124" spans="1:2" x14ac:dyDescent="0.25">
      <c r="A9124" s="62">
        <v>42202005</v>
      </c>
      <c r="B9124" s="63" t="s">
        <v>16274</v>
      </c>
    </row>
    <row r="9125" spans="1:2" x14ac:dyDescent="0.25">
      <c r="A9125" s="62">
        <v>42202101</v>
      </c>
      <c r="B9125" s="63" t="s">
        <v>14055</v>
      </c>
    </row>
    <row r="9126" spans="1:2" x14ac:dyDescent="0.25">
      <c r="A9126" s="62">
        <v>42202102</v>
      </c>
      <c r="B9126" s="63" t="s">
        <v>10423</v>
      </c>
    </row>
    <row r="9127" spans="1:2" x14ac:dyDescent="0.25">
      <c r="A9127" s="62">
        <v>42202103</v>
      </c>
      <c r="B9127" s="63" t="s">
        <v>7966</v>
      </c>
    </row>
    <row r="9128" spans="1:2" x14ac:dyDescent="0.25">
      <c r="A9128" s="62">
        <v>42202104</v>
      </c>
      <c r="B9128" s="63" t="s">
        <v>10177</v>
      </c>
    </row>
    <row r="9129" spans="1:2" x14ac:dyDescent="0.25">
      <c r="A9129" s="62">
        <v>42202105</v>
      </c>
      <c r="B9129" s="63" t="s">
        <v>7991</v>
      </c>
    </row>
    <row r="9130" spans="1:2" x14ac:dyDescent="0.25">
      <c r="A9130" s="62">
        <v>42202201</v>
      </c>
      <c r="B9130" s="63" t="s">
        <v>4261</v>
      </c>
    </row>
    <row r="9131" spans="1:2" x14ac:dyDescent="0.25">
      <c r="A9131" s="62">
        <v>42202202</v>
      </c>
      <c r="B9131" s="63" t="s">
        <v>15543</v>
      </c>
    </row>
    <row r="9132" spans="1:2" x14ac:dyDescent="0.25">
      <c r="A9132" s="62">
        <v>42202203</v>
      </c>
      <c r="B9132" s="63" t="s">
        <v>4136</v>
      </c>
    </row>
    <row r="9133" spans="1:2" x14ac:dyDescent="0.25">
      <c r="A9133" s="62">
        <v>42202301</v>
      </c>
      <c r="B9133" s="63" t="s">
        <v>16435</v>
      </c>
    </row>
    <row r="9134" spans="1:2" x14ac:dyDescent="0.25">
      <c r="A9134" s="62">
        <v>42202302</v>
      </c>
      <c r="B9134" s="63" t="s">
        <v>925</v>
      </c>
    </row>
    <row r="9135" spans="1:2" x14ac:dyDescent="0.25">
      <c r="A9135" s="62">
        <v>42202303</v>
      </c>
      <c r="B9135" s="63" t="s">
        <v>11858</v>
      </c>
    </row>
    <row r="9136" spans="1:2" x14ac:dyDescent="0.25">
      <c r="A9136" s="62">
        <v>42202401</v>
      </c>
      <c r="B9136" s="63" t="s">
        <v>16326</v>
      </c>
    </row>
    <row r="9137" spans="1:2" x14ac:dyDescent="0.25">
      <c r="A9137" s="62">
        <v>42202501</v>
      </c>
      <c r="B9137" s="63" t="s">
        <v>17550</v>
      </c>
    </row>
    <row r="9138" spans="1:2" x14ac:dyDescent="0.25">
      <c r="A9138" s="62">
        <v>42202601</v>
      </c>
      <c r="B9138" s="63" t="s">
        <v>17692</v>
      </c>
    </row>
    <row r="9139" spans="1:2" x14ac:dyDescent="0.25">
      <c r="A9139" s="62">
        <v>42202602</v>
      </c>
      <c r="B9139" s="63" t="s">
        <v>6361</v>
      </c>
    </row>
    <row r="9140" spans="1:2" x14ac:dyDescent="0.25">
      <c r="A9140" s="62">
        <v>42202701</v>
      </c>
      <c r="B9140" s="63" t="s">
        <v>7513</v>
      </c>
    </row>
    <row r="9141" spans="1:2" x14ac:dyDescent="0.25">
      <c r="A9141" s="62">
        <v>42202702</v>
      </c>
      <c r="B9141" s="63" t="s">
        <v>18552</v>
      </c>
    </row>
    <row r="9142" spans="1:2" x14ac:dyDescent="0.25">
      <c r="A9142" s="62">
        <v>42202703</v>
      </c>
      <c r="B9142" s="63" t="s">
        <v>9893</v>
      </c>
    </row>
    <row r="9143" spans="1:2" x14ac:dyDescent="0.25">
      <c r="A9143" s="62">
        <v>42202704</v>
      </c>
      <c r="B9143" s="63" t="s">
        <v>14349</v>
      </c>
    </row>
    <row r="9144" spans="1:2" x14ac:dyDescent="0.25">
      <c r="A9144" s="62">
        <v>42202801</v>
      </c>
      <c r="B9144" s="63" t="s">
        <v>3380</v>
      </c>
    </row>
    <row r="9145" spans="1:2" x14ac:dyDescent="0.25">
      <c r="A9145" s="62">
        <v>42202802</v>
      </c>
      <c r="B9145" s="63" t="s">
        <v>13644</v>
      </c>
    </row>
    <row r="9146" spans="1:2" x14ac:dyDescent="0.25">
      <c r="A9146" s="62">
        <v>42202901</v>
      </c>
      <c r="B9146" s="63" t="s">
        <v>469</v>
      </c>
    </row>
    <row r="9147" spans="1:2" x14ac:dyDescent="0.25">
      <c r="A9147" s="62">
        <v>42203001</v>
      </c>
      <c r="B9147" s="63" t="s">
        <v>15629</v>
      </c>
    </row>
    <row r="9148" spans="1:2" x14ac:dyDescent="0.25">
      <c r="A9148" s="62">
        <v>42203101</v>
      </c>
      <c r="B9148" s="63" t="s">
        <v>8984</v>
      </c>
    </row>
    <row r="9149" spans="1:2" x14ac:dyDescent="0.25">
      <c r="A9149" s="62">
        <v>42203201</v>
      </c>
      <c r="B9149" s="63" t="s">
        <v>9643</v>
      </c>
    </row>
    <row r="9150" spans="1:2" x14ac:dyDescent="0.25">
      <c r="A9150" s="62">
        <v>42203202</v>
      </c>
      <c r="B9150" s="63" t="s">
        <v>12206</v>
      </c>
    </row>
    <row r="9151" spans="1:2" x14ac:dyDescent="0.25">
      <c r="A9151" s="62">
        <v>42203301</v>
      </c>
      <c r="B9151" s="63" t="s">
        <v>6026</v>
      </c>
    </row>
    <row r="9152" spans="1:2" x14ac:dyDescent="0.25">
      <c r="A9152" s="62">
        <v>42203302</v>
      </c>
      <c r="B9152" s="63" t="s">
        <v>271</v>
      </c>
    </row>
    <row r="9153" spans="1:2" x14ac:dyDescent="0.25">
      <c r="A9153" s="62">
        <v>42203303</v>
      </c>
      <c r="B9153" s="63" t="s">
        <v>6049</v>
      </c>
    </row>
    <row r="9154" spans="1:2" x14ac:dyDescent="0.25">
      <c r="A9154" s="62">
        <v>42203401</v>
      </c>
      <c r="B9154" s="63" t="s">
        <v>8219</v>
      </c>
    </row>
    <row r="9155" spans="1:2" x14ac:dyDescent="0.25">
      <c r="A9155" s="62">
        <v>42203402</v>
      </c>
      <c r="B9155" s="63" t="s">
        <v>8207</v>
      </c>
    </row>
    <row r="9156" spans="1:2" x14ac:dyDescent="0.25">
      <c r="A9156" s="62">
        <v>42203403</v>
      </c>
      <c r="B9156" s="63" t="s">
        <v>10696</v>
      </c>
    </row>
    <row r="9157" spans="1:2" x14ac:dyDescent="0.25">
      <c r="A9157" s="62">
        <v>42203404</v>
      </c>
      <c r="B9157" s="63" t="s">
        <v>6112</v>
      </c>
    </row>
    <row r="9158" spans="1:2" x14ac:dyDescent="0.25">
      <c r="A9158" s="62">
        <v>42203405</v>
      </c>
      <c r="B9158" s="63" t="s">
        <v>14753</v>
      </c>
    </row>
    <row r="9159" spans="1:2" x14ac:dyDescent="0.25">
      <c r="A9159" s="62">
        <v>42203406</v>
      </c>
      <c r="B9159" s="63" t="s">
        <v>13246</v>
      </c>
    </row>
    <row r="9160" spans="1:2" x14ac:dyDescent="0.25">
      <c r="A9160" s="62">
        <v>42203407</v>
      </c>
      <c r="B9160" s="63" t="s">
        <v>8471</v>
      </c>
    </row>
    <row r="9161" spans="1:2" x14ac:dyDescent="0.25">
      <c r="A9161" s="62">
        <v>42203408</v>
      </c>
      <c r="B9161" s="63" t="s">
        <v>1016</v>
      </c>
    </row>
    <row r="9162" spans="1:2" x14ac:dyDescent="0.25">
      <c r="A9162" s="62">
        <v>42203409</v>
      </c>
      <c r="B9162" s="63" t="s">
        <v>12385</v>
      </c>
    </row>
    <row r="9163" spans="1:2" x14ac:dyDescent="0.25">
      <c r="A9163" s="62">
        <v>42203410</v>
      </c>
      <c r="B9163" s="63" t="s">
        <v>3480</v>
      </c>
    </row>
    <row r="9164" spans="1:2" x14ac:dyDescent="0.25">
      <c r="A9164" s="62">
        <v>42203411</v>
      </c>
      <c r="B9164" s="63" t="s">
        <v>17775</v>
      </c>
    </row>
    <row r="9165" spans="1:2" x14ac:dyDescent="0.25">
      <c r="A9165" s="62">
        <v>42203412</v>
      </c>
      <c r="B9165" s="63" t="s">
        <v>8704</v>
      </c>
    </row>
    <row r="9166" spans="1:2" x14ac:dyDescent="0.25">
      <c r="A9166" s="62">
        <v>42203501</v>
      </c>
      <c r="B9166" s="63" t="s">
        <v>12125</v>
      </c>
    </row>
    <row r="9167" spans="1:2" x14ac:dyDescent="0.25">
      <c r="A9167" s="62">
        <v>42203502</v>
      </c>
      <c r="B9167" s="63" t="s">
        <v>9113</v>
      </c>
    </row>
    <row r="9168" spans="1:2" x14ac:dyDescent="0.25">
      <c r="A9168" s="62">
        <v>42203503</v>
      </c>
      <c r="B9168" s="63" t="s">
        <v>13597</v>
      </c>
    </row>
    <row r="9169" spans="1:2" x14ac:dyDescent="0.25">
      <c r="A9169" s="62">
        <v>42203504</v>
      </c>
      <c r="B9169" s="63" t="s">
        <v>6383</v>
      </c>
    </row>
    <row r="9170" spans="1:2" x14ac:dyDescent="0.25">
      <c r="A9170" s="62">
        <v>42203601</v>
      </c>
      <c r="B9170" s="63" t="s">
        <v>15580</v>
      </c>
    </row>
    <row r="9171" spans="1:2" x14ac:dyDescent="0.25">
      <c r="A9171" s="62">
        <v>42203602</v>
      </c>
      <c r="B9171" s="63" t="s">
        <v>6571</v>
      </c>
    </row>
    <row r="9172" spans="1:2" x14ac:dyDescent="0.25">
      <c r="A9172" s="62">
        <v>42203603</v>
      </c>
      <c r="B9172" s="63" t="s">
        <v>1990</v>
      </c>
    </row>
    <row r="9173" spans="1:2" x14ac:dyDescent="0.25">
      <c r="A9173" s="62">
        <v>42203604</v>
      </c>
      <c r="B9173" s="63" t="s">
        <v>3744</v>
      </c>
    </row>
    <row r="9174" spans="1:2" x14ac:dyDescent="0.25">
      <c r="A9174" s="62">
        <v>42203605</v>
      </c>
      <c r="B9174" s="63" t="s">
        <v>12903</v>
      </c>
    </row>
    <row r="9175" spans="1:2" x14ac:dyDescent="0.25">
      <c r="A9175" s="62">
        <v>42203701</v>
      </c>
      <c r="B9175" s="63" t="s">
        <v>2503</v>
      </c>
    </row>
    <row r="9176" spans="1:2" x14ac:dyDescent="0.25">
      <c r="A9176" s="62">
        <v>42203702</v>
      </c>
      <c r="B9176" s="63" t="s">
        <v>671</v>
      </c>
    </row>
    <row r="9177" spans="1:2" x14ac:dyDescent="0.25">
      <c r="A9177" s="62">
        <v>42203703</v>
      </c>
      <c r="B9177" s="63" t="s">
        <v>4508</v>
      </c>
    </row>
    <row r="9178" spans="1:2" x14ac:dyDescent="0.25">
      <c r="A9178" s="62">
        <v>42203704</v>
      </c>
      <c r="B9178" s="63" t="s">
        <v>4414</v>
      </c>
    </row>
    <row r="9179" spans="1:2" x14ac:dyDescent="0.25">
      <c r="A9179" s="62">
        <v>42203705</v>
      </c>
      <c r="B9179" s="63" t="s">
        <v>692</v>
      </c>
    </row>
    <row r="9180" spans="1:2" x14ac:dyDescent="0.25">
      <c r="A9180" s="62">
        <v>42203706</v>
      </c>
      <c r="B9180" s="63" t="s">
        <v>13142</v>
      </c>
    </row>
    <row r="9181" spans="1:2" x14ac:dyDescent="0.25">
      <c r="A9181" s="62">
        <v>42203707</v>
      </c>
      <c r="B9181" s="63" t="s">
        <v>2879</v>
      </c>
    </row>
    <row r="9182" spans="1:2" x14ac:dyDescent="0.25">
      <c r="A9182" s="62">
        <v>42203708</v>
      </c>
      <c r="B9182" s="63" t="s">
        <v>10172</v>
      </c>
    </row>
    <row r="9183" spans="1:2" x14ac:dyDescent="0.25">
      <c r="A9183" s="62">
        <v>42203709</v>
      </c>
      <c r="B9183" s="63" t="s">
        <v>6930</v>
      </c>
    </row>
    <row r="9184" spans="1:2" x14ac:dyDescent="0.25">
      <c r="A9184" s="62">
        <v>42203710</v>
      </c>
      <c r="B9184" s="63" t="s">
        <v>9350</v>
      </c>
    </row>
    <row r="9185" spans="1:2" x14ac:dyDescent="0.25">
      <c r="A9185" s="62">
        <v>42203801</v>
      </c>
      <c r="B9185" s="63" t="s">
        <v>3052</v>
      </c>
    </row>
    <row r="9186" spans="1:2" x14ac:dyDescent="0.25">
      <c r="A9186" s="62">
        <v>42203802</v>
      </c>
      <c r="B9186" s="63" t="s">
        <v>11760</v>
      </c>
    </row>
    <row r="9187" spans="1:2" x14ac:dyDescent="0.25">
      <c r="A9187" s="62">
        <v>42203803</v>
      </c>
      <c r="B9187" s="63" t="s">
        <v>13648</v>
      </c>
    </row>
    <row r="9188" spans="1:2" x14ac:dyDescent="0.25">
      <c r="A9188" s="62">
        <v>42203901</v>
      </c>
      <c r="B9188" s="63" t="s">
        <v>3998</v>
      </c>
    </row>
    <row r="9189" spans="1:2" x14ac:dyDescent="0.25">
      <c r="A9189" s="62">
        <v>42203902</v>
      </c>
      <c r="B9189" s="63" t="s">
        <v>8958</v>
      </c>
    </row>
    <row r="9190" spans="1:2" x14ac:dyDescent="0.25">
      <c r="A9190" s="62">
        <v>42204001</v>
      </c>
      <c r="B9190" s="63" t="s">
        <v>482</v>
      </c>
    </row>
    <row r="9191" spans="1:2" x14ac:dyDescent="0.25">
      <c r="A9191" s="62">
        <v>42204002</v>
      </c>
      <c r="B9191" s="63" t="s">
        <v>14602</v>
      </c>
    </row>
    <row r="9192" spans="1:2" x14ac:dyDescent="0.25">
      <c r="A9192" s="62">
        <v>42204003</v>
      </c>
      <c r="B9192" s="63" t="s">
        <v>14635</v>
      </c>
    </row>
    <row r="9193" spans="1:2" x14ac:dyDescent="0.25">
      <c r="A9193" s="62">
        <v>42204004</v>
      </c>
      <c r="B9193" s="63" t="s">
        <v>17461</v>
      </c>
    </row>
    <row r="9194" spans="1:2" x14ac:dyDescent="0.25">
      <c r="A9194" s="62">
        <v>42204005</v>
      </c>
      <c r="B9194" s="63" t="s">
        <v>2353</v>
      </c>
    </row>
    <row r="9195" spans="1:2" x14ac:dyDescent="0.25">
      <c r="A9195" s="62">
        <v>42204006</v>
      </c>
      <c r="B9195" s="63" t="s">
        <v>10709</v>
      </c>
    </row>
    <row r="9196" spans="1:2" x14ac:dyDescent="0.25">
      <c r="A9196" s="62">
        <v>42204007</v>
      </c>
      <c r="B9196" s="63" t="s">
        <v>17946</v>
      </c>
    </row>
    <row r="9197" spans="1:2" x14ac:dyDescent="0.25">
      <c r="A9197" s="62">
        <v>42204008</v>
      </c>
      <c r="B9197" s="63" t="s">
        <v>11364</v>
      </c>
    </row>
    <row r="9198" spans="1:2" x14ac:dyDescent="0.25">
      <c r="A9198" s="62">
        <v>42211501</v>
      </c>
      <c r="B9198" s="63" t="s">
        <v>17052</v>
      </c>
    </row>
    <row r="9199" spans="1:2" x14ac:dyDescent="0.25">
      <c r="A9199" s="62">
        <v>42211502</v>
      </c>
      <c r="B9199" s="63" t="s">
        <v>5785</v>
      </c>
    </row>
    <row r="9200" spans="1:2" x14ac:dyDescent="0.25">
      <c r="A9200" s="62">
        <v>42211503</v>
      </c>
      <c r="B9200" s="63" t="s">
        <v>11984</v>
      </c>
    </row>
    <row r="9201" spans="1:2" x14ac:dyDescent="0.25">
      <c r="A9201" s="62">
        <v>42211504</v>
      </c>
      <c r="B9201" s="63" t="s">
        <v>1363</v>
      </c>
    </row>
    <row r="9202" spans="1:2" x14ac:dyDescent="0.25">
      <c r="A9202" s="62">
        <v>42211505</v>
      </c>
      <c r="B9202" s="63" t="s">
        <v>9073</v>
      </c>
    </row>
    <row r="9203" spans="1:2" x14ac:dyDescent="0.25">
      <c r="A9203" s="62">
        <v>42211506</v>
      </c>
      <c r="B9203" s="63" t="s">
        <v>15612</v>
      </c>
    </row>
    <row r="9204" spans="1:2" x14ac:dyDescent="0.25">
      <c r="A9204" s="62">
        <v>42211507</v>
      </c>
      <c r="B9204" s="63" t="s">
        <v>11787</v>
      </c>
    </row>
    <row r="9205" spans="1:2" x14ac:dyDescent="0.25">
      <c r="A9205" s="62">
        <v>42211508</v>
      </c>
      <c r="B9205" s="63" t="s">
        <v>18020</v>
      </c>
    </row>
    <row r="9206" spans="1:2" x14ac:dyDescent="0.25">
      <c r="A9206" s="62">
        <v>42211509</v>
      </c>
      <c r="B9206" s="63" t="s">
        <v>4958</v>
      </c>
    </row>
    <row r="9207" spans="1:2" x14ac:dyDescent="0.25">
      <c r="A9207" s="62">
        <v>42211601</v>
      </c>
      <c r="B9207" s="63" t="s">
        <v>14076</v>
      </c>
    </row>
    <row r="9208" spans="1:2" x14ac:dyDescent="0.25">
      <c r="A9208" s="62">
        <v>42211602</v>
      </c>
      <c r="B9208" s="63" t="s">
        <v>3244</v>
      </c>
    </row>
    <row r="9209" spans="1:2" x14ac:dyDescent="0.25">
      <c r="A9209" s="62">
        <v>42211603</v>
      </c>
      <c r="B9209" s="63" t="s">
        <v>15108</v>
      </c>
    </row>
    <row r="9210" spans="1:2" x14ac:dyDescent="0.25">
      <c r="A9210" s="62">
        <v>42211604</v>
      </c>
      <c r="B9210" s="63" t="s">
        <v>17373</v>
      </c>
    </row>
    <row r="9211" spans="1:2" x14ac:dyDescent="0.25">
      <c r="A9211" s="62">
        <v>42211605</v>
      </c>
      <c r="B9211" s="63" t="s">
        <v>10486</v>
      </c>
    </row>
    <row r="9212" spans="1:2" x14ac:dyDescent="0.25">
      <c r="A9212" s="62">
        <v>42211606</v>
      </c>
      <c r="B9212" s="63" t="s">
        <v>14591</v>
      </c>
    </row>
    <row r="9213" spans="1:2" x14ac:dyDescent="0.25">
      <c r="A9213" s="62">
        <v>42211607</v>
      </c>
      <c r="B9213" s="63" t="s">
        <v>10678</v>
      </c>
    </row>
    <row r="9214" spans="1:2" x14ac:dyDescent="0.25">
      <c r="A9214" s="62">
        <v>42211608</v>
      </c>
      <c r="B9214" s="63" t="s">
        <v>13567</v>
      </c>
    </row>
    <row r="9215" spans="1:2" x14ac:dyDescent="0.25">
      <c r="A9215" s="62">
        <v>42211609</v>
      </c>
      <c r="B9215" s="63" t="s">
        <v>9428</v>
      </c>
    </row>
    <row r="9216" spans="1:2" x14ac:dyDescent="0.25">
      <c r="A9216" s="62">
        <v>42211610</v>
      </c>
      <c r="B9216" s="63" t="s">
        <v>14997</v>
      </c>
    </row>
    <row r="9217" spans="1:2" x14ac:dyDescent="0.25">
      <c r="A9217" s="62">
        <v>42211611</v>
      </c>
      <c r="B9217" s="63" t="s">
        <v>4290</v>
      </c>
    </row>
    <row r="9218" spans="1:2" x14ac:dyDescent="0.25">
      <c r="A9218" s="62">
        <v>42211612</v>
      </c>
      <c r="B9218" s="63" t="s">
        <v>12722</v>
      </c>
    </row>
    <row r="9219" spans="1:2" x14ac:dyDescent="0.25">
      <c r="A9219" s="62">
        <v>42211613</v>
      </c>
      <c r="B9219" s="63" t="s">
        <v>5551</v>
      </c>
    </row>
    <row r="9220" spans="1:2" x14ac:dyDescent="0.25">
      <c r="A9220" s="62">
        <v>42211614</v>
      </c>
      <c r="B9220" s="63" t="s">
        <v>13348</v>
      </c>
    </row>
    <row r="9221" spans="1:2" x14ac:dyDescent="0.25">
      <c r="A9221" s="62">
        <v>42211615</v>
      </c>
      <c r="B9221" s="63" t="s">
        <v>7362</v>
      </c>
    </row>
    <row r="9222" spans="1:2" x14ac:dyDescent="0.25">
      <c r="A9222" s="62">
        <v>42211616</v>
      </c>
      <c r="B9222" s="63" t="s">
        <v>891</v>
      </c>
    </row>
    <row r="9223" spans="1:2" x14ac:dyDescent="0.25">
      <c r="A9223" s="62">
        <v>42211617</v>
      </c>
      <c r="B9223" s="63" t="s">
        <v>14566</v>
      </c>
    </row>
    <row r="9224" spans="1:2" x14ac:dyDescent="0.25">
      <c r="A9224" s="62">
        <v>42211618</v>
      </c>
      <c r="B9224" s="63" t="s">
        <v>18488</v>
      </c>
    </row>
    <row r="9225" spans="1:2" x14ac:dyDescent="0.25">
      <c r="A9225" s="62">
        <v>42211701</v>
      </c>
      <c r="B9225" s="63" t="s">
        <v>7119</v>
      </c>
    </row>
    <row r="9226" spans="1:2" x14ac:dyDescent="0.25">
      <c r="A9226" s="62">
        <v>42211702</v>
      </c>
      <c r="B9226" s="63" t="s">
        <v>13610</v>
      </c>
    </row>
    <row r="9227" spans="1:2" x14ac:dyDescent="0.25">
      <c r="A9227" s="62">
        <v>42211703</v>
      </c>
      <c r="B9227" s="63" t="s">
        <v>17053</v>
      </c>
    </row>
    <row r="9228" spans="1:2" x14ac:dyDescent="0.25">
      <c r="A9228" s="62">
        <v>42211704</v>
      </c>
      <c r="B9228" s="63" t="s">
        <v>4581</v>
      </c>
    </row>
    <row r="9229" spans="1:2" x14ac:dyDescent="0.25">
      <c r="A9229" s="62">
        <v>42211705</v>
      </c>
      <c r="B9229" s="63" t="s">
        <v>4896</v>
      </c>
    </row>
    <row r="9230" spans="1:2" x14ac:dyDescent="0.25">
      <c r="A9230" s="62">
        <v>42211706</v>
      </c>
      <c r="B9230" s="63" t="s">
        <v>16200</v>
      </c>
    </row>
    <row r="9231" spans="1:2" x14ac:dyDescent="0.25">
      <c r="A9231" s="62">
        <v>42211707</v>
      </c>
      <c r="B9231" s="63" t="s">
        <v>14018</v>
      </c>
    </row>
    <row r="9232" spans="1:2" x14ac:dyDescent="0.25">
      <c r="A9232" s="62">
        <v>42211708</v>
      </c>
      <c r="B9232" s="63" t="s">
        <v>18177</v>
      </c>
    </row>
    <row r="9233" spans="1:2" x14ac:dyDescent="0.25">
      <c r="A9233" s="62">
        <v>42211709</v>
      </c>
      <c r="B9233" s="63" t="s">
        <v>13352</v>
      </c>
    </row>
    <row r="9234" spans="1:2" x14ac:dyDescent="0.25">
      <c r="A9234" s="62">
        <v>42211710</v>
      </c>
      <c r="B9234" s="63" t="s">
        <v>15100</v>
      </c>
    </row>
    <row r="9235" spans="1:2" x14ac:dyDescent="0.25">
      <c r="A9235" s="62">
        <v>42211711</v>
      </c>
      <c r="B9235" s="63" t="s">
        <v>5181</v>
      </c>
    </row>
    <row r="9236" spans="1:2" x14ac:dyDescent="0.25">
      <c r="A9236" s="62">
        <v>42211712</v>
      </c>
      <c r="B9236" s="63" t="s">
        <v>14849</v>
      </c>
    </row>
    <row r="9237" spans="1:2" x14ac:dyDescent="0.25">
      <c r="A9237" s="62">
        <v>42211801</v>
      </c>
      <c r="B9237" s="63" t="s">
        <v>2613</v>
      </c>
    </row>
    <row r="9238" spans="1:2" x14ac:dyDescent="0.25">
      <c r="A9238" s="62">
        <v>42211802</v>
      </c>
      <c r="B9238" s="63" t="s">
        <v>420</v>
      </c>
    </row>
    <row r="9239" spans="1:2" x14ac:dyDescent="0.25">
      <c r="A9239" s="62">
        <v>42211803</v>
      </c>
      <c r="B9239" s="63" t="s">
        <v>4926</v>
      </c>
    </row>
    <row r="9240" spans="1:2" x14ac:dyDescent="0.25">
      <c r="A9240" s="62">
        <v>42211804</v>
      </c>
      <c r="B9240" s="63" t="s">
        <v>12598</v>
      </c>
    </row>
    <row r="9241" spans="1:2" x14ac:dyDescent="0.25">
      <c r="A9241" s="62">
        <v>42211805</v>
      </c>
      <c r="B9241" s="63" t="s">
        <v>6506</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5240</v>
      </c>
    </row>
    <row r="9246" spans="1:2" x14ac:dyDescent="0.25">
      <c r="A9246" s="62">
        <v>42211810</v>
      </c>
      <c r="B9246" s="63" t="s">
        <v>18051</v>
      </c>
    </row>
    <row r="9247" spans="1:2" x14ac:dyDescent="0.25">
      <c r="A9247" s="62">
        <v>42211811</v>
      </c>
      <c r="B9247" s="63" t="s">
        <v>14790</v>
      </c>
    </row>
    <row r="9248" spans="1:2" x14ac:dyDescent="0.25">
      <c r="A9248" s="62">
        <v>42211812</v>
      </c>
      <c r="B9248" s="63" t="s">
        <v>7758</v>
      </c>
    </row>
    <row r="9249" spans="1:2" x14ac:dyDescent="0.25">
      <c r="A9249" s="62">
        <v>42211813</v>
      </c>
      <c r="B9249" s="63" t="s">
        <v>12079</v>
      </c>
    </row>
    <row r="9250" spans="1:2" x14ac:dyDescent="0.25">
      <c r="A9250" s="62">
        <v>42211901</v>
      </c>
      <c r="B9250" s="63" t="s">
        <v>16982</v>
      </c>
    </row>
    <row r="9251" spans="1:2" x14ac:dyDescent="0.25">
      <c r="A9251" s="62">
        <v>42211902</v>
      </c>
      <c r="B9251" s="63" t="s">
        <v>8513</v>
      </c>
    </row>
    <row r="9252" spans="1:2" x14ac:dyDescent="0.25">
      <c r="A9252" s="62">
        <v>42211903</v>
      </c>
      <c r="B9252" s="63" t="s">
        <v>5702</v>
      </c>
    </row>
    <row r="9253" spans="1:2" x14ac:dyDescent="0.25">
      <c r="A9253" s="62">
        <v>42211904</v>
      </c>
      <c r="B9253" s="63" t="s">
        <v>6163</v>
      </c>
    </row>
    <row r="9254" spans="1:2" x14ac:dyDescent="0.25">
      <c r="A9254" s="62">
        <v>42211905</v>
      </c>
      <c r="B9254" s="63" t="s">
        <v>5890</v>
      </c>
    </row>
    <row r="9255" spans="1:2" x14ac:dyDescent="0.25">
      <c r="A9255" s="62">
        <v>42211906</v>
      </c>
      <c r="B9255" s="63" t="s">
        <v>16808</v>
      </c>
    </row>
    <row r="9256" spans="1:2" x14ac:dyDescent="0.25">
      <c r="A9256" s="62">
        <v>42211907</v>
      </c>
      <c r="B9256" s="63" t="s">
        <v>9074</v>
      </c>
    </row>
    <row r="9257" spans="1:2" x14ac:dyDescent="0.25">
      <c r="A9257" s="62">
        <v>42211908</v>
      </c>
      <c r="B9257" s="63" t="s">
        <v>16136</v>
      </c>
    </row>
    <row r="9258" spans="1:2" x14ac:dyDescent="0.25">
      <c r="A9258" s="62">
        <v>42211909</v>
      </c>
      <c r="B9258" s="63" t="s">
        <v>14040</v>
      </c>
    </row>
    <row r="9259" spans="1:2" x14ac:dyDescent="0.25">
      <c r="A9259" s="62">
        <v>42211910</v>
      </c>
      <c r="B9259" s="63" t="s">
        <v>18022</v>
      </c>
    </row>
    <row r="9260" spans="1:2" x14ac:dyDescent="0.25">
      <c r="A9260" s="62">
        <v>42211911</v>
      </c>
      <c r="B9260" s="63" t="s">
        <v>1007</v>
      </c>
    </row>
    <row r="9261" spans="1:2" x14ac:dyDescent="0.25">
      <c r="A9261" s="62">
        <v>42211912</v>
      </c>
      <c r="B9261" s="63" t="s">
        <v>8028</v>
      </c>
    </row>
    <row r="9262" spans="1:2" x14ac:dyDescent="0.25">
      <c r="A9262" s="62">
        <v>42211913</v>
      </c>
      <c r="B9262" s="63" t="s">
        <v>8538</v>
      </c>
    </row>
    <row r="9263" spans="1:2" x14ac:dyDescent="0.25">
      <c r="A9263" s="62">
        <v>42211914</v>
      </c>
      <c r="B9263" s="63" t="s">
        <v>16337</v>
      </c>
    </row>
    <row r="9264" spans="1:2" x14ac:dyDescent="0.25">
      <c r="A9264" s="62">
        <v>42211915</v>
      </c>
      <c r="B9264" s="63" t="s">
        <v>5244</v>
      </c>
    </row>
    <row r="9265" spans="1:2" x14ac:dyDescent="0.25">
      <c r="A9265" s="62">
        <v>42211916</v>
      </c>
      <c r="B9265" s="63" t="s">
        <v>10683</v>
      </c>
    </row>
    <row r="9266" spans="1:2" x14ac:dyDescent="0.25">
      <c r="A9266" s="62">
        <v>42211917</v>
      </c>
      <c r="B9266" s="63" t="s">
        <v>3184</v>
      </c>
    </row>
    <row r="9267" spans="1:2" x14ac:dyDescent="0.25">
      <c r="A9267" s="62">
        <v>42211918</v>
      </c>
      <c r="B9267" s="63" t="s">
        <v>15178</v>
      </c>
    </row>
    <row r="9268" spans="1:2" x14ac:dyDescent="0.25">
      <c r="A9268" s="62">
        <v>42212001</v>
      </c>
      <c r="B9268" s="63" t="s">
        <v>5186</v>
      </c>
    </row>
    <row r="9269" spans="1:2" x14ac:dyDescent="0.25">
      <c r="A9269" s="62">
        <v>42212002</v>
      </c>
      <c r="B9269" s="63" t="s">
        <v>11477</v>
      </c>
    </row>
    <row r="9270" spans="1:2" x14ac:dyDescent="0.25">
      <c r="A9270" s="62">
        <v>42212003</v>
      </c>
      <c r="B9270" s="63" t="s">
        <v>7095</v>
      </c>
    </row>
    <row r="9271" spans="1:2" x14ac:dyDescent="0.25">
      <c r="A9271" s="62">
        <v>42212004</v>
      </c>
      <c r="B9271" s="63" t="s">
        <v>2984</v>
      </c>
    </row>
    <row r="9272" spans="1:2" x14ac:dyDescent="0.25">
      <c r="A9272" s="62">
        <v>42212005</v>
      </c>
      <c r="B9272" s="63" t="s">
        <v>15650</v>
      </c>
    </row>
    <row r="9273" spans="1:2" x14ac:dyDescent="0.25">
      <c r="A9273" s="62">
        <v>42212006</v>
      </c>
      <c r="B9273" s="63" t="s">
        <v>8347</v>
      </c>
    </row>
    <row r="9274" spans="1:2" x14ac:dyDescent="0.25">
      <c r="A9274" s="62">
        <v>42212007</v>
      </c>
      <c r="B9274" s="63" t="s">
        <v>12928</v>
      </c>
    </row>
    <row r="9275" spans="1:2" x14ac:dyDescent="0.25">
      <c r="A9275" s="62">
        <v>42212101</v>
      </c>
      <c r="B9275" s="63" t="s">
        <v>10484</v>
      </c>
    </row>
    <row r="9276" spans="1:2" x14ac:dyDescent="0.25">
      <c r="A9276" s="62">
        <v>42212102</v>
      </c>
      <c r="B9276" s="63" t="s">
        <v>1088</v>
      </c>
    </row>
    <row r="9277" spans="1:2" x14ac:dyDescent="0.25">
      <c r="A9277" s="62">
        <v>42212103</v>
      </c>
      <c r="B9277" s="63" t="s">
        <v>10890</v>
      </c>
    </row>
    <row r="9278" spans="1:2" x14ac:dyDescent="0.25">
      <c r="A9278" s="62">
        <v>42212104</v>
      </c>
      <c r="B9278" s="63" t="s">
        <v>16500</v>
      </c>
    </row>
    <row r="9279" spans="1:2" x14ac:dyDescent="0.25">
      <c r="A9279" s="62">
        <v>42212105</v>
      </c>
      <c r="B9279" s="63" t="s">
        <v>10746</v>
      </c>
    </row>
    <row r="9280" spans="1:2" x14ac:dyDescent="0.25">
      <c r="A9280" s="62">
        <v>42212106</v>
      </c>
      <c r="B9280" s="63" t="s">
        <v>18117</v>
      </c>
    </row>
    <row r="9281" spans="1:2" x14ac:dyDescent="0.25">
      <c r="A9281" s="62">
        <v>42212107</v>
      </c>
      <c r="B9281" s="63" t="s">
        <v>15378</v>
      </c>
    </row>
    <row r="9282" spans="1:2" x14ac:dyDescent="0.25">
      <c r="A9282" s="62">
        <v>42212108</v>
      </c>
      <c r="B9282" s="63" t="s">
        <v>13154</v>
      </c>
    </row>
    <row r="9283" spans="1:2" x14ac:dyDescent="0.25">
      <c r="A9283" s="62">
        <v>42212109</v>
      </c>
      <c r="B9283" s="63" t="s">
        <v>15302</v>
      </c>
    </row>
    <row r="9284" spans="1:2" x14ac:dyDescent="0.25">
      <c r="A9284" s="62">
        <v>42212110</v>
      </c>
      <c r="B9284" s="63" t="s">
        <v>10064</v>
      </c>
    </row>
    <row r="9285" spans="1:2" x14ac:dyDescent="0.25">
      <c r="A9285" s="62">
        <v>42212111</v>
      </c>
      <c r="B9285" s="63" t="s">
        <v>17213</v>
      </c>
    </row>
    <row r="9286" spans="1:2" x14ac:dyDescent="0.25">
      <c r="A9286" s="62">
        <v>42212112</v>
      </c>
      <c r="B9286" s="63" t="s">
        <v>12229</v>
      </c>
    </row>
    <row r="9287" spans="1:2" x14ac:dyDescent="0.25">
      <c r="A9287" s="62">
        <v>42212113</v>
      </c>
      <c r="B9287" s="63" t="s">
        <v>7588</v>
      </c>
    </row>
    <row r="9288" spans="1:2" x14ac:dyDescent="0.25">
      <c r="A9288" s="62">
        <v>42212201</v>
      </c>
      <c r="B9288" s="63" t="s">
        <v>18270</v>
      </c>
    </row>
    <row r="9289" spans="1:2" x14ac:dyDescent="0.25">
      <c r="A9289" s="62">
        <v>42212202</v>
      </c>
      <c r="B9289" s="63" t="s">
        <v>1362</v>
      </c>
    </row>
    <row r="9290" spans="1:2" x14ac:dyDescent="0.25">
      <c r="A9290" s="62">
        <v>42212203</v>
      </c>
      <c r="B9290" s="63" t="s">
        <v>17606</v>
      </c>
    </row>
    <row r="9291" spans="1:2" x14ac:dyDescent="0.25">
      <c r="A9291" s="62">
        <v>42212204</v>
      </c>
      <c r="B9291" s="63" t="s">
        <v>8213</v>
      </c>
    </row>
    <row r="9292" spans="1:2" x14ac:dyDescent="0.25">
      <c r="A9292" s="62">
        <v>42212301</v>
      </c>
      <c r="B9292" s="63" t="s">
        <v>2355</v>
      </c>
    </row>
    <row r="9293" spans="1:2" x14ac:dyDescent="0.25">
      <c r="A9293" s="62">
        <v>42212302</v>
      </c>
      <c r="B9293" s="63" t="s">
        <v>2610</v>
      </c>
    </row>
    <row r="9294" spans="1:2" x14ac:dyDescent="0.25">
      <c r="A9294" s="62">
        <v>42212303</v>
      </c>
      <c r="B9294" s="63" t="s">
        <v>2414</v>
      </c>
    </row>
    <row r="9295" spans="1:2" x14ac:dyDescent="0.25">
      <c r="A9295" s="62">
        <v>42212304</v>
      </c>
      <c r="B9295" s="63" t="s">
        <v>8000</v>
      </c>
    </row>
    <row r="9296" spans="1:2" x14ac:dyDescent="0.25">
      <c r="A9296" s="62">
        <v>42221501</v>
      </c>
      <c r="B9296" s="63" t="s">
        <v>16522</v>
      </c>
    </row>
    <row r="9297" spans="1:2" x14ac:dyDescent="0.25">
      <c r="A9297" s="62">
        <v>42221502</v>
      </c>
      <c r="B9297" s="63" t="s">
        <v>5845</v>
      </c>
    </row>
    <row r="9298" spans="1:2" x14ac:dyDescent="0.25">
      <c r="A9298" s="62">
        <v>42221503</v>
      </c>
      <c r="B9298" s="63" t="s">
        <v>15127</v>
      </c>
    </row>
    <row r="9299" spans="1:2" x14ac:dyDescent="0.25">
      <c r="A9299" s="62">
        <v>42221504</v>
      </c>
      <c r="B9299" s="63" t="s">
        <v>7360</v>
      </c>
    </row>
    <row r="9300" spans="1:2" x14ac:dyDescent="0.25">
      <c r="A9300" s="62">
        <v>42221505</v>
      </c>
      <c r="B9300" s="63" t="s">
        <v>1101</v>
      </c>
    </row>
    <row r="9301" spans="1:2" x14ac:dyDescent="0.25">
      <c r="A9301" s="62">
        <v>42221506</v>
      </c>
      <c r="B9301" s="63" t="s">
        <v>16120</v>
      </c>
    </row>
    <row r="9302" spans="1:2" x14ac:dyDescent="0.25">
      <c r="A9302" s="62">
        <v>42221507</v>
      </c>
      <c r="B9302" s="63" t="s">
        <v>5997</v>
      </c>
    </row>
    <row r="9303" spans="1:2" x14ac:dyDescent="0.25">
      <c r="A9303" s="62">
        <v>42221508</v>
      </c>
      <c r="B9303" s="63" t="s">
        <v>13108</v>
      </c>
    </row>
    <row r="9304" spans="1:2" x14ac:dyDescent="0.25">
      <c r="A9304" s="62">
        <v>42221509</v>
      </c>
      <c r="B9304" s="63" t="s">
        <v>8556</v>
      </c>
    </row>
    <row r="9305" spans="1:2" x14ac:dyDescent="0.25">
      <c r="A9305" s="62">
        <v>42221512</v>
      </c>
      <c r="B9305" s="63" t="s">
        <v>6354</v>
      </c>
    </row>
    <row r="9306" spans="1:2" x14ac:dyDescent="0.25">
      <c r="A9306" s="62">
        <v>42221513</v>
      </c>
      <c r="B9306" s="63" t="s">
        <v>16533</v>
      </c>
    </row>
    <row r="9307" spans="1:2" x14ac:dyDescent="0.25">
      <c r="A9307" s="62">
        <v>42221601</v>
      </c>
      <c r="B9307" s="63" t="s">
        <v>9154</v>
      </c>
    </row>
    <row r="9308" spans="1:2" x14ac:dyDescent="0.25">
      <c r="A9308" s="62">
        <v>42221602</v>
      </c>
      <c r="B9308" s="63" t="s">
        <v>7855</v>
      </c>
    </row>
    <row r="9309" spans="1:2" x14ac:dyDescent="0.25">
      <c r="A9309" s="62">
        <v>42221603</v>
      </c>
      <c r="B9309" s="63" t="s">
        <v>17092</v>
      </c>
    </row>
    <row r="9310" spans="1:2" x14ac:dyDescent="0.25">
      <c r="A9310" s="62">
        <v>42221604</v>
      </c>
      <c r="B9310" s="63" t="s">
        <v>4740</v>
      </c>
    </row>
    <row r="9311" spans="1:2" x14ac:dyDescent="0.25">
      <c r="A9311" s="62">
        <v>42221605</v>
      </c>
      <c r="B9311" s="63" t="s">
        <v>15322</v>
      </c>
    </row>
    <row r="9312" spans="1:2" x14ac:dyDescent="0.25">
      <c r="A9312" s="62">
        <v>42221606</v>
      </c>
      <c r="B9312" s="63" t="s">
        <v>14567</v>
      </c>
    </row>
    <row r="9313" spans="1:2" x14ac:dyDescent="0.25">
      <c r="A9313" s="62">
        <v>42221607</v>
      </c>
      <c r="B9313" s="63" t="s">
        <v>3114</v>
      </c>
    </row>
    <row r="9314" spans="1:2" x14ac:dyDescent="0.25">
      <c r="A9314" s="62">
        <v>42221608</v>
      </c>
      <c r="B9314" s="63" t="s">
        <v>8180</v>
      </c>
    </row>
    <row r="9315" spans="1:2" x14ac:dyDescent="0.25">
      <c r="A9315" s="62">
        <v>42221609</v>
      </c>
      <c r="B9315" s="63" t="s">
        <v>17940</v>
      </c>
    </row>
    <row r="9316" spans="1:2" x14ac:dyDescent="0.25">
      <c r="A9316" s="62">
        <v>42221610</v>
      </c>
      <c r="B9316" s="63" t="s">
        <v>9780</v>
      </c>
    </row>
    <row r="9317" spans="1:2" x14ac:dyDescent="0.25">
      <c r="A9317" s="62">
        <v>42221611</v>
      </c>
      <c r="B9317" s="63" t="s">
        <v>13022</v>
      </c>
    </row>
    <row r="9318" spans="1:2" x14ac:dyDescent="0.25">
      <c r="A9318" s="62">
        <v>42221612</v>
      </c>
      <c r="B9318" s="63" t="s">
        <v>70</v>
      </c>
    </row>
    <row r="9319" spans="1:2" x14ac:dyDescent="0.25">
      <c r="A9319" s="62">
        <v>42221613</v>
      </c>
      <c r="B9319" s="63" t="s">
        <v>2513</v>
      </c>
    </row>
    <row r="9320" spans="1:2" x14ac:dyDescent="0.25">
      <c r="A9320" s="62">
        <v>42221614</v>
      </c>
      <c r="B9320" s="63" t="s">
        <v>7226</v>
      </c>
    </row>
    <row r="9321" spans="1:2" x14ac:dyDescent="0.25">
      <c r="A9321" s="62">
        <v>42221615</v>
      </c>
      <c r="B9321" s="63" t="s">
        <v>10238</v>
      </c>
    </row>
    <row r="9322" spans="1:2" x14ac:dyDescent="0.25">
      <c r="A9322" s="62">
        <v>42221616</v>
      </c>
      <c r="B9322" s="63" t="s">
        <v>8330</v>
      </c>
    </row>
    <row r="9323" spans="1:2" x14ac:dyDescent="0.25">
      <c r="A9323" s="62">
        <v>42221617</v>
      </c>
      <c r="B9323" s="63" t="s">
        <v>9586</v>
      </c>
    </row>
    <row r="9324" spans="1:2" x14ac:dyDescent="0.25">
      <c r="A9324" s="62">
        <v>42221618</v>
      </c>
      <c r="B9324" s="63" t="s">
        <v>10099</v>
      </c>
    </row>
    <row r="9325" spans="1:2" x14ac:dyDescent="0.25">
      <c r="A9325" s="62">
        <v>42221701</v>
      </c>
      <c r="B9325" s="63" t="s">
        <v>5019</v>
      </c>
    </row>
    <row r="9326" spans="1:2" x14ac:dyDescent="0.25">
      <c r="A9326" s="62">
        <v>42221702</v>
      </c>
      <c r="B9326" s="63" t="s">
        <v>7857</v>
      </c>
    </row>
    <row r="9327" spans="1:2" x14ac:dyDescent="0.25">
      <c r="A9327" s="62">
        <v>42221703</v>
      </c>
      <c r="B9327" s="63" t="s">
        <v>4678</v>
      </c>
    </row>
    <row r="9328" spans="1:2" x14ac:dyDescent="0.25">
      <c r="A9328" s="62">
        <v>42221704</v>
      </c>
      <c r="B9328" s="63" t="s">
        <v>10812</v>
      </c>
    </row>
    <row r="9329" spans="1:2" x14ac:dyDescent="0.25">
      <c r="A9329" s="62">
        <v>42221705</v>
      </c>
      <c r="B9329" s="63" t="s">
        <v>9661</v>
      </c>
    </row>
    <row r="9330" spans="1:2" x14ac:dyDescent="0.25">
      <c r="A9330" s="62">
        <v>42221706</v>
      </c>
      <c r="B9330" s="63" t="s">
        <v>17311</v>
      </c>
    </row>
    <row r="9331" spans="1:2" x14ac:dyDescent="0.25">
      <c r="A9331" s="62">
        <v>42221707</v>
      </c>
      <c r="B9331" s="63" t="s">
        <v>13789</v>
      </c>
    </row>
    <row r="9332" spans="1:2" x14ac:dyDescent="0.25">
      <c r="A9332" s="62">
        <v>42221801</v>
      </c>
      <c r="B9332" s="63" t="s">
        <v>11348</v>
      </c>
    </row>
    <row r="9333" spans="1:2" x14ac:dyDescent="0.25">
      <c r="A9333" s="62">
        <v>42221802</v>
      </c>
      <c r="B9333" s="63" t="s">
        <v>2267</v>
      </c>
    </row>
    <row r="9334" spans="1:2" x14ac:dyDescent="0.25">
      <c r="A9334" s="62">
        <v>42221803</v>
      </c>
      <c r="B9334" s="63" t="s">
        <v>18551</v>
      </c>
    </row>
    <row r="9335" spans="1:2" x14ac:dyDescent="0.25">
      <c r="A9335" s="62">
        <v>42221901</v>
      </c>
      <c r="B9335" s="63" t="s">
        <v>16103</v>
      </c>
    </row>
    <row r="9336" spans="1:2" x14ac:dyDescent="0.25">
      <c r="A9336" s="62">
        <v>42221902</v>
      </c>
      <c r="B9336" s="63" t="s">
        <v>14295</v>
      </c>
    </row>
    <row r="9337" spans="1:2" x14ac:dyDescent="0.25">
      <c r="A9337" s="62">
        <v>42221903</v>
      </c>
      <c r="B9337" s="63" t="s">
        <v>11488</v>
      </c>
    </row>
    <row r="9338" spans="1:2" x14ac:dyDescent="0.25">
      <c r="A9338" s="62">
        <v>42222001</v>
      </c>
      <c r="B9338" s="63" t="s">
        <v>10908</v>
      </c>
    </row>
    <row r="9339" spans="1:2" x14ac:dyDescent="0.25">
      <c r="A9339" s="62">
        <v>42222002</v>
      </c>
      <c r="B9339" s="63" t="s">
        <v>17930</v>
      </c>
    </row>
    <row r="9340" spans="1:2" x14ac:dyDescent="0.25">
      <c r="A9340" s="62">
        <v>42222003</v>
      </c>
      <c r="B9340" s="63" t="s">
        <v>16003</v>
      </c>
    </row>
    <row r="9341" spans="1:2" x14ac:dyDescent="0.25">
      <c r="A9341" s="62">
        <v>42222004</v>
      </c>
      <c r="B9341" s="63" t="s">
        <v>14523</v>
      </c>
    </row>
    <row r="9342" spans="1:2" x14ac:dyDescent="0.25">
      <c r="A9342" s="62">
        <v>42222005</v>
      </c>
      <c r="B9342" s="63" t="s">
        <v>5948</v>
      </c>
    </row>
    <row r="9343" spans="1:2" x14ac:dyDescent="0.25">
      <c r="A9343" s="62">
        <v>42222006</v>
      </c>
      <c r="B9343" s="63" t="s">
        <v>996</v>
      </c>
    </row>
    <row r="9344" spans="1:2" x14ac:dyDescent="0.25">
      <c r="A9344" s="62">
        <v>42222007</v>
      </c>
      <c r="B9344" s="63" t="s">
        <v>14281</v>
      </c>
    </row>
    <row r="9345" spans="1:2" x14ac:dyDescent="0.25">
      <c r="A9345" s="62">
        <v>42222008</v>
      </c>
      <c r="B9345" s="63" t="s">
        <v>4944</v>
      </c>
    </row>
    <row r="9346" spans="1:2" x14ac:dyDescent="0.25">
      <c r="A9346" s="62">
        <v>42222101</v>
      </c>
      <c r="B9346" s="63" t="s">
        <v>7738</v>
      </c>
    </row>
    <row r="9347" spans="1:2" x14ac:dyDescent="0.25">
      <c r="A9347" s="62">
        <v>42222102</v>
      </c>
      <c r="B9347" s="63" t="s">
        <v>4797</v>
      </c>
    </row>
    <row r="9348" spans="1:2" x14ac:dyDescent="0.25">
      <c r="A9348" s="62">
        <v>42222103</v>
      </c>
      <c r="B9348" s="63" t="s">
        <v>15888</v>
      </c>
    </row>
    <row r="9349" spans="1:2" x14ac:dyDescent="0.25">
      <c r="A9349" s="62">
        <v>42222104</v>
      </c>
      <c r="B9349" s="63" t="s">
        <v>15320</v>
      </c>
    </row>
    <row r="9350" spans="1:2" x14ac:dyDescent="0.25">
      <c r="A9350" s="62">
        <v>42222201</v>
      </c>
      <c r="B9350" s="63" t="s">
        <v>15897</v>
      </c>
    </row>
    <row r="9351" spans="1:2" x14ac:dyDescent="0.25">
      <c r="A9351" s="62">
        <v>42222202</v>
      </c>
      <c r="B9351" s="63" t="s">
        <v>16029</v>
      </c>
    </row>
    <row r="9352" spans="1:2" x14ac:dyDescent="0.25">
      <c r="A9352" s="62">
        <v>42222301</v>
      </c>
      <c r="B9352" s="63" t="s">
        <v>15439</v>
      </c>
    </row>
    <row r="9353" spans="1:2" x14ac:dyDescent="0.25">
      <c r="A9353" s="62">
        <v>42222302</v>
      </c>
      <c r="B9353" s="63" t="s">
        <v>6406</v>
      </c>
    </row>
    <row r="9354" spans="1:2" x14ac:dyDescent="0.25">
      <c r="A9354" s="62">
        <v>42222303</v>
      </c>
      <c r="B9354" s="63" t="s">
        <v>6529</v>
      </c>
    </row>
    <row r="9355" spans="1:2" x14ac:dyDescent="0.25">
      <c r="A9355" s="62">
        <v>42222304</v>
      </c>
      <c r="B9355" s="63" t="s">
        <v>17665</v>
      </c>
    </row>
    <row r="9356" spans="1:2" x14ac:dyDescent="0.25">
      <c r="A9356" s="62">
        <v>42222305</v>
      </c>
      <c r="B9356" s="63" t="s">
        <v>11127</v>
      </c>
    </row>
    <row r="9357" spans="1:2" x14ac:dyDescent="0.25">
      <c r="A9357" s="62">
        <v>42222306</v>
      </c>
      <c r="B9357" s="63" t="s">
        <v>8503</v>
      </c>
    </row>
    <row r="9358" spans="1:2" x14ac:dyDescent="0.25">
      <c r="A9358" s="62">
        <v>42222307</v>
      </c>
      <c r="B9358" s="63" t="s">
        <v>10368</v>
      </c>
    </row>
    <row r="9359" spans="1:2" x14ac:dyDescent="0.25">
      <c r="A9359" s="62">
        <v>42222308</v>
      </c>
      <c r="B9359" s="63" t="s">
        <v>18142</v>
      </c>
    </row>
    <row r="9360" spans="1:2" x14ac:dyDescent="0.25">
      <c r="A9360" s="62">
        <v>42222309</v>
      </c>
      <c r="B9360" s="63" t="s">
        <v>8626</v>
      </c>
    </row>
    <row r="9361" spans="1:2" x14ac:dyDescent="0.25">
      <c r="A9361" s="62">
        <v>42231501</v>
      </c>
      <c r="B9361" s="63" t="s">
        <v>18027</v>
      </c>
    </row>
    <row r="9362" spans="1:2" x14ac:dyDescent="0.25">
      <c r="A9362" s="62">
        <v>42231502</v>
      </c>
      <c r="B9362" s="63" t="s">
        <v>8697</v>
      </c>
    </row>
    <row r="9363" spans="1:2" x14ac:dyDescent="0.25">
      <c r="A9363" s="62">
        <v>42231503</v>
      </c>
      <c r="B9363" s="63" t="s">
        <v>1718</v>
      </c>
    </row>
    <row r="9364" spans="1:2" x14ac:dyDescent="0.25">
      <c r="A9364" s="62">
        <v>42231504</v>
      </c>
      <c r="B9364" s="63" t="s">
        <v>13106</v>
      </c>
    </row>
    <row r="9365" spans="1:2" x14ac:dyDescent="0.25">
      <c r="A9365" s="62">
        <v>42231505</v>
      </c>
      <c r="B9365" s="63" t="s">
        <v>17271</v>
      </c>
    </row>
    <row r="9366" spans="1:2" x14ac:dyDescent="0.25">
      <c r="A9366" s="62">
        <v>42231506</v>
      </c>
      <c r="B9366" s="63" t="s">
        <v>10532</v>
      </c>
    </row>
    <row r="9367" spans="1:2" x14ac:dyDescent="0.25">
      <c r="A9367" s="62">
        <v>42231507</v>
      </c>
      <c r="B9367" s="63" t="s">
        <v>17393</v>
      </c>
    </row>
    <row r="9368" spans="1:2" x14ac:dyDescent="0.25">
      <c r="A9368" s="62">
        <v>42231508</v>
      </c>
      <c r="B9368" s="63" t="s">
        <v>9696</v>
      </c>
    </row>
    <row r="9369" spans="1:2" x14ac:dyDescent="0.25">
      <c r="A9369" s="62">
        <v>42231509</v>
      </c>
      <c r="B9369" s="63" t="s">
        <v>2920</v>
      </c>
    </row>
    <row r="9370" spans="1:2" x14ac:dyDescent="0.25">
      <c r="A9370" s="62">
        <v>42231510</v>
      </c>
      <c r="B9370" s="63" t="s">
        <v>7910</v>
      </c>
    </row>
    <row r="9371" spans="1:2" x14ac:dyDescent="0.25">
      <c r="A9371" s="62">
        <v>42231601</v>
      </c>
      <c r="B9371" s="63" t="s">
        <v>4844</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2778</v>
      </c>
    </row>
    <row r="9376" spans="1:2" x14ac:dyDescent="0.25">
      <c r="A9376" s="62">
        <v>42231606</v>
      </c>
      <c r="B9376" s="63" t="s">
        <v>2955</v>
      </c>
    </row>
    <row r="9377" spans="1:2" x14ac:dyDescent="0.25">
      <c r="A9377" s="62">
        <v>42231608</v>
      </c>
      <c r="B9377" s="63" t="s">
        <v>14345</v>
      </c>
    </row>
    <row r="9378" spans="1:2" x14ac:dyDescent="0.25">
      <c r="A9378" s="62">
        <v>42231609</v>
      </c>
      <c r="B9378" s="63" t="s">
        <v>6523</v>
      </c>
    </row>
    <row r="9379" spans="1:2" x14ac:dyDescent="0.25">
      <c r="A9379" s="62">
        <v>42231701</v>
      </c>
      <c r="B9379" s="63" t="s">
        <v>18226</v>
      </c>
    </row>
    <row r="9380" spans="1:2" x14ac:dyDescent="0.25">
      <c r="A9380" s="62">
        <v>42231702</v>
      </c>
      <c r="B9380" s="63" t="s">
        <v>1714</v>
      </c>
    </row>
    <row r="9381" spans="1:2" x14ac:dyDescent="0.25">
      <c r="A9381" s="62">
        <v>42231703</v>
      </c>
      <c r="B9381" s="63" t="s">
        <v>13521</v>
      </c>
    </row>
    <row r="9382" spans="1:2" x14ac:dyDescent="0.25">
      <c r="A9382" s="62">
        <v>42231704</v>
      </c>
      <c r="B9382" s="63" t="s">
        <v>18207</v>
      </c>
    </row>
    <row r="9383" spans="1:2" x14ac:dyDescent="0.25">
      <c r="A9383" s="62">
        <v>42231705</v>
      </c>
      <c r="B9383" s="63" t="s">
        <v>2901</v>
      </c>
    </row>
    <row r="9384" spans="1:2" x14ac:dyDescent="0.25">
      <c r="A9384" s="62">
        <v>42231801</v>
      </c>
      <c r="B9384" s="63" t="s">
        <v>7434</v>
      </c>
    </row>
    <row r="9385" spans="1:2" x14ac:dyDescent="0.25">
      <c r="A9385" s="62">
        <v>42231802</v>
      </c>
      <c r="B9385" s="63" t="s">
        <v>7861</v>
      </c>
    </row>
    <row r="9386" spans="1:2" x14ac:dyDescent="0.25">
      <c r="A9386" s="62">
        <v>42231803</v>
      </c>
      <c r="B9386" s="63" t="s">
        <v>10006</v>
      </c>
    </row>
    <row r="9387" spans="1:2" x14ac:dyDescent="0.25">
      <c r="A9387" s="62">
        <v>42231804</v>
      </c>
      <c r="B9387" s="63" t="s">
        <v>16750</v>
      </c>
    </row>
    <row r="9388" spans="1:2" x14ac:dyDescent="0.25">
      <c r="A9388" s="62">
        <v>42231805</v>
      </c>
      <c r="B9388" s="63" t="s">
        <v>14127</v>
      </c>
    </row>
    <row r="9389" spans="1:2" x14ac:dyDescent="0.25">
      <c r="A9389" s="62">
        <v>42231806</v>
      </c>
      <c r="B9389" s="63" t="s">
        <v>3249</v>
      </c>
    </row>
    <row r="9390" spans="1:2" x14ac:dyDescent="0.25">
      <c r="A9390" s="62">
        <v>42231807</v>
      </c>
      <c r="B9390" s="63" t="s">
        <v>8091</v>
      </c>
    </row>
    <row r="9391" spans="1:2" x14ac:dyDescent="0.25">
      <c r="A9391" s="62">
        <v>42231901</v>
      </c>
      <c r="B9391" s="63" t="s">
        <v>9370</v>
      </c>
    </row>
    <row r="9392" spans="1:2" x14ac:dyDescent="0.25">
      <c r="A9392" s="62">
        <v>42231902</v>
      </c>
      <c r="B9392" s="63" t="s">
        <v>6253</v>
      </c>
    </row>
    <row r="9393" spans="1:2" x14ac:dyDescent="0.25">
      <c r="A9393" s="62">
        <v>42231903</v>
      </c>
      <c r="B9393" s="63" t="s">
        <v>10781</v>
      </c>
    </row>
    <row r="9394" spans="1:2" x14ac:dyDescent="0.25">
      <c r="A9394" s="62">
        <v>42232001</v>
      </c>
      <c r="B9394" s="63" t="s">
        <v>3304</v>
      </c>
    </row>
    <row r="9395" spans="1:2" x14ac:dyDescent="0.25">
      <c r="A9395" s="62">
        <v>42232002</v>
      </c>
      <c r="B9395" s="63" t="s">
        <v>16485</v>
      </c>
    </row>
    <row r="9396" spans="1:2" x14ac:dyDescent="0.25">
      <c r="A9396" s="62">
        <v>42232003</v>
      </c>
      <c r="B9396" s="63" t="s">
        <v>1233</v>
      </c>
    </row>
    <row r="9397" spans="1:2" x14ac:dyDescent="0.25">
      <c r="A9397" s="62">
        <v>42241501</v>
      </c>
      <c r="B9397" s="63" t="s">
        <v>9573</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5007</v>
      </c>
    </row>
    <row r="9402" spans="1:2" x14ac:dyDescent="0.25">
      <c r="A9402" s="62">
        <v>42241506</v>
      </c>
      <c r="B9402" s="63" t="s">
        <v>6162</v>
      </c>
    </row>
    <row r="9403" spans="1:2" x14ac:dyDescent="0.25">
      <c r="A9403" s="62">
        <v>42241507</v>
      </c>
      <c r="B9403" s="63" t="s">
        <v>17796</v>
      </c>
    </row>
    <row r="9404" spans="1:2" x14ac:dyDescent="0.25">
      <c r="A9404" s="62">
        <v>42241509</v>
      </c>
      <c r="B9404" s="63" t="s">
        <v>6730</v>
      </c>
    </row>
    <row r="9405" spans="1:2" x14ac:dyDescent="0.25">
      <c r="A9405" s="62">
        <v>42241510</v>
      </c>
      <c r="B9405" s="63" t="s">
        <v>7293</v>
      </c>
    </row>
    <row r="9406" spans="1:2" x14ac:dyDescent="0.25">
      <c r="A9406" s="62">
        <v>42241511</v>
      </c>
      <c r="B9406" s="63" t="s">
        <v>11479</v>
      </c>
    </row>
    <row r="9407" spans="1:2" x14ac:dyDescent="0.25">
      <c r="A9407" s="62">
        <v>42241512</v>
      </c>
      <c r="B9407" s="63" t="s">
        <v>15056</v>
      </c>
    </row>
    <row r="9408" spans="1:2" x14ac:dyDescent="0.25">
      <c r="A9408" s="62">
        <v>42241513</v>
      </c>
      <c r="B9408" s="63" t="s">
        <v>4217</v>
      </c>
    </row>
    <row r="9409" spans="1:2" x14ac:dyDescent="0.25">
      <c r="A9409" s="62">
        <v>42241514</v>
      </c>
      <c r="B9409" s="63" t="s">
        <v>16640</v>
      </c>
    </row>
    <row r="9410" spans="1:2" x14ac:dyDescent="0.25">
      <c r="A9410" s="62">
        <v>42241515</v>
      </c>
      <c r="B9410" s="63" t="s">
        <v>17241</v>
      </c>
    </row>
    <row r="9411" spans="1:2" x14ac:dyDescent="0.25">
      <c r="A9411" s="62">
        <v>42241601</v>
      </c>
      <c r="B9411" s="63" t="s">
        <v>8819</v>
      </c>
    </row>
    <row r="9412" spans="1:2" x14ac:dyDescent="0.25">
      <c r="A9412" s="62">
        <v>42241602</v>
      </c>
      <c r="B9412" s="63" t="s">
        <v>6668</v>
      </c>
    </row>
    <row r="9413" spans="1:2" x14ac:dyDescent="0.25">
      <c r="A9413" s="62">
        <v>42241603</v>
      </c>
      <c r="B9413" s="63" t="s">
        <v>18083</v>
      </c>
    </row>
    <row r="9414" spans="1:2" x14ac:dyDescent="0.25">
      <c r="A9414" s="62">
        <v>42241604</v>
      </c>
      <c r="B9414" s="63" t="s">
        <v>18662</v>
      </c>
    </row>
    <row r="9415" spans="1:2" x14ac:dyDescent="0.25">
      <c r="A9415" s="62">
        <v>42241606</v>
      </c>
      <c r="B9415" s="63" t="s">
        <v>15608</v>
      </c>
    </row>
    <row r="9416" spans="1:2" x14ac:dyDescent="0.25">
      <c r="A9416" s="62">
        <v>42241607</v>
      </c>
      <c r="B9416" s="63" t="s">
        <v>3024</v>
      </c>
    </row>
    <row r="9417" spans="1:2" x14ac:dyDescent="0.25">
      <c r="A9417" s="62">
        <v>42241701</v>
      </c>
      <c r="B9417" s="63" t="s">
        <v>7100</v>
      </c>
    </row>
    <row r="9418" spans="1:2" x14ac:dyDescent="0.25">
      <c r="A9418" s="62">
        <v>42241702</v>
      </c>
      <c r="B9418" s="63" t="s">
        <v>1997</v>
      </c>
    </row>
    <row r="9419" spans="1:2" x14ac:dyDescent="0.25">
      <c r="A9419" s="62">
        <v>42241703</v>
      </c>
      <c r="B9419" s="63" t="s">
        <v>11123</v>
      </c>
    </row>
    <row r="9420" spans="1:2" x14ac:dyDescent="0.25">
      <c r="A9420" s="62">
        <v>42241704</v>
      </c>
      <c r="B9420" s="63" t="s">
        <v>2366</v>
      </c>
    </row>
    <row r="9421" spans="1:2" x14ac:dyDescent="0.25">
      <c r="A9421" s="62">
        <v>42241705</v>
      </c>
      <c r="B9421" s="63" t="s">
        <v>16359</v>
      </c>
    </row>
    <row r="9422" spans="1:2" x14ac:dyDescent="0.25">
      <c r="A9422" s="62">
        <v>42241706</v>
      </c>
      <c r="B9422" s="63" t="s">
        <v>16236</v>
      </c>
    </row>
    <row r="9423" spans="1:2" x14ac:dyDescent="0.25">
      <c r="A9423" s="62">
        <v>42241707</v>
      </c>
      <c r="B9423" s="63" t="s">
        <v>14520</v>
      </c>
    </row>
    <row r="9424" spans="1:2" x14ac:dyDescent="0.25">
      <c r="A9424" s="62">
        <v>42241708</v>
      </c>
      <c r="B9424" s="63" t="s">
        <v>15372</v>
      </c>
    </row>
    <row r="9425" spans="1:2" x14ac:dyDescent="0.25">
      <c r="A9425" s="62">
        <v>42241801</v>
      </c>
      <c r="B9425" s="63" t="s">
        <v>5752</v>
      </c>
    </row>
    <row r="9426" spans="1:2" x14ac:dyDescent="0.25">
      <c r="A9426" s="62">
        <v>42241802</v>
      </c>
      <c r="B9426" s="63" t="s">
        <v>16503</v>
      </c>
    </row>
    <row r="9427" spans="1:2" x14ac:dyDescent="0.25">
      <c r="A9427" s="62">
        <v>42241803</v>
      </c>
      <c r="B9427" s="63" t="s">
        <v>3149</v>
      </c>
    </row>
    <row r="9428" spans="1:2" x14ac:dyDescent="0.25">
      <c r="A9428" s="62">
        <v>42241804</v>
      </c>
      <c r="B9428" s="63" t="s">
        <v>8548</v>
      </c>
    </row>
    <row r="9429" spans="1:2" x14ac:dyDescent="0.25">
      <c r="A9429" s="62">
        <v>42241805</v>
      </c>
      <c r="B9429" s="63" t="s">
        <v>9697</v>
      </c>
    </row>
    <row r="9430" spans="1:2" x14ac:dyDescent="0.25">
      <c r="A9430" s="62">
        <v>42241806</v>
      </c>
      <c r="B9430" s="63" t="s">
        <v>18779</v>
      </c>
    </row>
    <row r="9431" spans="1:2" x14ac:dyDescent="0.25">
      <c r="A9431" s="62">
        <v>42241807</v>
      </c>
      <c r="B9431" s="63" t="s">
        <v>11873</v>
      </c>
    </row>
    <row r="9432" spans="1:2" x14ac:dyDescent="0.25">
      <c r="A9432" s="62">
        <v>42241808</v>
      </c>
      <c r="B9432" s="63" t="s">
        <v>8386</v>
      </c>
    </row>
    <row r="9433" spans="1:2" x14ac:dyDescent="0.25">
      <c r="A9433" s="62">
        <v>42241809</v>
      </c>
      <c r="B9433" s="63" t="s">
        <v>8218</v>
      </c>
    </row>
    <row r="9434" spans="1:2" x14ac:dyDescent="0.25">
      <c r="A9434" s="62">
        <v>42241810</v>
      </c>
      <c r="B9434" s="63" t="s">
        <v>10638</v>
      </c>
    </row>
    <row r="9435" spans="1:2" x14ac:dyDescent="0.25">
      <c r="A9435" s="62">
        <v>42241811</v>
      </c>
      <c r="B9435" s="63" t="s">
        <v>12482</v>
      </c>
    </row>
    <row r="9436" spans="1:2" x14ac:dyDescent="0.25">
      <c r="A9436" s="62">
        <v>42241901</v>
      </c>
      <c r="B9436" s="63" t="s">
        <v>17690</v>
      </c>
    </row>
    <row r="9437" spans="1:2" x14ac:dyDescent="0.25">
      <c r="A9437" s="62">
        <v>42241902</v>
      </c>
      <c r="B9437" s="63" t="s">
        <v>3676</v>
      </c>
    </row>
    <row r="9438" spans="1:2" x14ac:dyDescent="0.25">
      <c r="A9438" s="62">
        <v>42242001</v>
      </c>
      <c r="B9438" s="63" t="s">
        <v>12884</v>
      </c>
    </row>
    <row r="9439" spans="1:2" x14ac:dyDescent="0.25">
      <c r="A9439" s="62">
        <v>42242002</v>
      </c>
      <c r="B9439" s="63" t="s">
        <v>7952</v>
      </c>
    </row>
    <row r="9440" spans="1:2" x14ac:dyDescent="0.25">
      <c r="A9440" s="62">
        <v>42242003</v>
      </c>
      <c r="B9440" s="63" t="s">
        <v>14958</v>
      </c>
    </row>
    <row r="9441" spans="1:2" x14ac:dyDescent="0.25">
      <c r="A9441" s="62">
        <v>42242004</v>
      </c>
      <c r="B9441" s="63" t="s">
        <v>16233</v>
      </c>
    </row>
    <row r="9442" spans="1:2" x14ac:dyDescent="0.25">
      <c r="A9442" s="62">
        <v>42242101</v>
      </c>
      <c r="B9442" s="63" t="s">
        <v>16781</v>
      </c>
    </row>
    <row r="9443" spans="1:2" x14ac:dyDescent="0.25">
      <c r="A9443" s="62">
        <v>42242102</v>
      </c>
      <c r="B9443" s="63" t="s">
        <v>905</v>
      </c>
    </row>
    <row r="9444" spans="1:2" x14ac:dyDescent="0.25">
      <c r="A9444" s="62">
        <v>42242103</v>
      </c>
      <c r="B9444" s="63" t="s">
        <v>13136</v>
      </c>
    </row>
    <row r="9445" spans="1:2" x14ac:dyDescent="0.25">
      <c r="A9445" s="62">
        <v>42242104</v>
      </c>
      <c r="B9445" s="63" t="s">
        <v>18787</v>
      </c>
    </row>
    <row r="9446" spans="1:2" x14ac:dyDescent="0.25">
      <c r="A9446" s="62">
        <v>42242105</v>
      </c>
      <c r="B9446" s="63" t="s">
        <v>9049</v>
      </c>
    </row>
    <row r="9447" spans="1:2" x14ac:dyDescent="0.25">
      <c r="A9447" s="62">
        <v>42242106</v>
      </c>
      <c r="B9447" s="63" t="s">
        <v>11473</v>
      </c>
    </row>
    <row r="9448" spans="1:2" x14ac:dyDescent="0.25">
      <c r="A9448" s="62">
        <v>42242107</v>
      </c>
      <c r="B9448" s="63" t="s">
        <v>5207</v>
      </c>
    </row>
    <row r="9449" spans="1:2" x14ac:dyDescent="0.25">
      <c r="A9449" s="62">
        <v>42242108</v>
      </c>
      <c r="B9449" s="63" t="s">
        <v>17145</v>
      </c>
    </row>
    <row r="9450" spans="1:2" x14ac:dyDescent="0.25">
      <c r="A9450" s="62">
        <v>42242109</v>
      </c>
      <c r="B9450" s="63" t="s">
        <v>7926</v>
      </c>
    </row>
    <row r="9451" spans="1:2" x14ac:dyDescent="0.25">
      <c r="A9451" s="62">
        <v>42242301</v>
      </c>
      <c r="B9451" s="63" t="s">
        <v>7048</v>
      </c>
    </row>
    <row r="9452" spans="1:2" x14ac:dyDescent="0.25">
      <c r="A9452" s="62">
        <v>42242302</v>
      </c>
      <c r="B9452" s="63" t="s">
        <v>5123</v>
      </c>
    </row>
    <row r="9453" spans="1:2" x14ac:dyDescent="0.25">
      <c r="A9453" s="62">
        <v>42251501</v>
      </c>
      <c r="B9453" s="63" t="s">
        <v>17113</v>
      </c>
    </row>
    <row r="9454" spans="1:2" x14ac:dyDescent="0.25">
      <c r="A9454" s="62">
        <v>42251502</v>
      </c>
      <c r="B9454" s="63" t="s">
        <v>6988</v>
      </c>
    </row>
    <row r="9455" spans="1:2" x14ac:dyDescent="0.25">
      <c r="A9455" s="62">
        <v>42251503</v>
      </c>
      <c r="B9455" s="63" t="s">
        <v>16722</v>
      </c>
    </row>
    <row r="9456" spans="1:2" x14ac:dyDescent="0.25">
      <c r="A9456" s="62">
        <v>42251504</v>
      </c>
      <c r="B9456" s="63" t="s">
        <v>8578</v>
      </c>
    </row>
    <row r="9457" spans="1:2" x14ac:dyDescent="0.25">
      <c r="A9457" s="62">
        <v>42251505</v>
      </c>
      <c r="B9457" s="63" t="s">
        <v>5834</v>
      </c>
    </row>
    <row r="9458" spans="1:2" x14ac:dyDescent="0.25">
      <c r="A9458" s="62">
        <v>42251506</v>
      </c>
      <c r="B9458" s="63" t="s">
        <v>10619</v>
      </c>
    </row>
    <row r="9459" spans="1:2" x14ac:dyDescent="0.25">
      <c r="A9459" s="62">
        <v>42251601</v>
      </c>
      <c r="B9459" s="63" t="s">
        <v>8208</v>
      </c>
    </row>
    <row r="9460" spans="1:2" x14ac:dyDescent="0.25">
      <c r="A9460" s="62">
        <v>42251602</v>
      </c>
      <c r="B9460" s="63" t="s">
        <v>13325</v>
      </c>
    </row>
    <row r="9461" spans="1:2" x14ac:dyDescent="0.25">
      <c r="A9461" s="62">
        <v>42251603</v>
      </c>
      <c r="B9461" s="63" t="s">
        <v>17233</v>
      </c>
    </row>
    <row r="9462" spans="1:2" x14ac:dyDescent="0.25">
      <c r="A9462" s="62">
        <v>42251604</v>
      </c>
      <c r="B9462" s="63" t="s">
        <v>14408</v>
      </c>
    </row>
    <row r="9463" spans="1:2" x14ac:dyDescent="0.25">
      <c r="A9463" s="62">
        <v>42251605</v>
      </c>
      <c r="B9463" s="63" t="s">
        <v>432</v>
      </c>
    </row>
    <row r="9464" spans="1:2" x14ac:dyDescent="0.25">
      <c r="A9464" s="62">
        <v>42251606</v>
      </c>
      <c r="B9464" s="63" t="s">
        <v>17527</v>
      </c>
    </row>
    <row r="9465" spans="1:2" x14ac:dyDescent="0.25">
      <c r="A9465" s="62">
        <v>42251607</v>
      </c>
      <c r="B9465" s="63" t="s">
        <v>8316</v>
      </c>
    </row>
    <row r="9466" spans="1:2" x14ac:dyDescent="0.25">
      <c r="A9466" s="62">
        <v>42251608</v>
      </c>
      <c r="B9466" s="63" t="s">
        <v>12354</v>
      </c>
    </row>
    <row r="9467" spans="1:2" x14ac:dyDescent="0.25">
      <c r="A9467" s="62">
        <v>42251609</v>
      </c>
      <c r="B9467" s="63" t="s">
        <v>17762</v>
      </c>
    </row>
    <row r="9468" spans="1:2" x14ac:dyDescent="0.25">
      <c r="A9468" s="62">
        <v>42251610</v>
      </c>
      <c r="B9468" s="63" t="s">
        <v>13769</v>
      </c>
    </row>
    <row r="9469" spans="1:2" x14ac:dyDescent="0.25">
      <c r="A9469" s="62">
        <v>42251611</v>
      </c>
      <c r="B9469" s="63" t="s">
        <v>12338</v>
      </c>
    </row>
    <row r="9470" spans="1:2" x14ac:dyDescent="0.25">
      <c r="A9470" s="62">
        <v>42251612</v>
      </c>
      <c r="B9470" s="63" t="s">
        <v>5883</v>
      </c>
    </row>
    <row r="9471" spans="1:2" x14ac:dyDescent="0.25">
      <c r="A9471" s="62">
        <v>42251613</v>
      </c>
      <c r="B9471" s="63" t="s">
        <v>7745</v>
      </c>
    </row>
    <row r="9472" spans="1:2" x14ac:dyDescent="0.25">
      <c r="A9472" s="62">
        <v>42251614</v>
      </c>
      <c r="B9472" s="63" t="s">
        <v>6769</v>
      </c>
    </row>
    <row r="9473" spans="1:2" x14ac:dyDescent="0.25">
      <c r="A9473" s="62">
        <v>42251615</v>
      </c>
      <c r="B9473" s="63" t="s">
        <v>10188</v>
      </c>
    </row>
    <row r="9474" spans="1:2" x14ac:dyDescent="0.25">
      <c r="A9474" s="62">
        <v>42251616</v>
      </c>
      <c r="B9474" s="63" t="s">
        <v>6513</v>
      </c>
    </row>
    <row r="9475" spans="1:2" x14ac:dyDescent="0.25">
      <c r="A9475" s="62">
        <v>42251617</v>
      </c>
      <c r="B9475" s="63" t="s">
        <v>10597</v>
      </c>
    </row>
    <row r="9476" spans="1:2" x14ac:dyDescent="0.25">
      <c r="A9476" s="62">
        <v>42251618</v>
      </c>
      <c r="B9476" s="63" t="s">
        <v>13165</v>
      </c>
    </row>
    <row r="9477" spans="1:2" x14ac:dyDescent="0.25">
      <c r="A9477" s="62">
        <v>42251619</v>
      </c>
      <c r="B9477" s="63" t="s">
        <v>2747</v>
      </c>
    </row>
    <row r="9478" spans="1:2" x14ac:dyDescent="0.25">
      <c r="A9478" s="62">
        <v>42251620</v>
      </c>
      <c r="B9478" s="63" t="s">
        <v>8719</v>
      </c>
    </row>
    <row r="9479" spans="1:2" x14ac:dyDescent="0.25">
      <c r="A9479" s="62">
        <v>42251621</v>
      </c>
      <c r="B9479" s="63" t="s">
        <v>15064</v>
      </c>
    </row>
    <row r="9480" spans="1:2" x14ac:dyDescent="0.25">
      <c r="A9480" s="62">
        <v>42251622</v>
      </c>
      <c r="B9480" s="63" t="s">
        <v>7468</v>
      </c>
    </row>
    <row r="9481" spans="1:2" x14ac:dyDescent="0.25">
      <c r="A9481" s="62">
        <v>42251623</v>
      </c>
      <c r="B9481" s="63" t="s">
        <v>58</v>
      </c>
    </row>
    <row r="9482" spans="1:2" x14ac:dyDescent="0.25">
      <c r="A9482" s="62">
        <v>42251624</v>
      </c>
      <c r="B9482" s="63" t="s">
        <v>13698</v>
      </c>
    </row>
    <row r="9483" spans="1:2" x14ac:dyDescent="0.25">
      <c r="A9483" s="62">
        <v>42251701</v>
      </c>
      <c r="B9483" s="63" t="s">
        <v>15124</v>
      </c>
    </row>
    <row r="9484" spans="1:2" x14ac:dyDescent="0.25">
      <c r="A9484" s="62">
        <v>42251702</v>
      </c>
      <c r="B9484" s="63" t="s">
        <v>8133</v>
      </c>
    </row>
    <row r="9485" spans="1:2" x14ac:dyDescent="0.25">
      <c r="A9485" s="62">
        <v>42251703</v>
      </c>
      <c r="B9485" s="63" t="s">
        <v>8287</v>
      </c>
    </row>
    <row r="9486" spans="1:2" x14ac:dyDescent="0.25">
      <c r="A9486" s="62">
        <v>42251704</v>
      </c>
      <c r="B9486" s="63" t="s">
        <v>12585</v>
      </c>
    </row>
    <row r="9487" spans="1:2" x14ac:dyDescent="0.25">
      <c r="A9487" s="62">
        <v>42251705</v>
      </c>
      <c r="B9487" s="63" t="s">
        <v>12751</v>
      </c>
    </row>
    <row r="9488" spans="1:2" x14ac:dyDescent="0.25">
      <c r="A9488" s="62">
        <v>42251706</v>
      </c>
      <c r="B9488" s="63" t="s">
        <v>13701</v>
      </c>
    </row>
    <row r="9489" spans="1:2" x14ac:dyDescent="0.25">
      <c r="A9489" s="62">
        <v>42251801</v>
      </c>
      <c r="B9489" s="63" t="s">
        <v>15301</v>
      </c>
    </row>
    <row r="9490" spans="1:2" x14ac:dyDescent="0.25">
      <c r="A9490" s="62">
        <v>42251802</v>
      </c>
      <c r="B9490" s="63" t="s">
        <v>7472</v>
      </c>
    </row>
    <row r="9491" spans="1:2" x14ac:dyDescent="0.25">
      <c r="A9491" s="62">
        <v>42251803</v>
      </c>
      <c r="B9491" s="63" t="s">
        <v>17988</v>
      </c>
    </row>
    <row r="9492" spans="1:2" x14ac:dyDescent="0.25">
      <c r="A9492" s="62">
        <v>42251804</v>
      </c>
      <c r="B9492" s="63" t="s">
        <v>12687</v>
      </c>
    </row>
    <row r="9493" spans="1:2" x14ac:dyDescent="0.25">
      <c r="A9493" s="62">
        <v>42251805</v>
      </c>
      <c r="B9493" s="63" t="s">
        <v>12067</v>
      </c>
    </row>
    <row r="9494" spans="1:2" x14ac:dyDescent="0.25">
      <c r="A9494" s="62">
        <v>42261501</v>
      </c>
      <c r="B9494" s="63" t="s">
        <v>2714</v>
      </c>
    </row>
    <row r="9495" spans="1:2" x14ac:dyDescent="0.25">
      <c r="A9495" s="62">
        <v>42261502</v>
      </c>
      <c r="B9495" s="63" t="s">
        <v>3263</v>
      </c>
    </row>
    <row r="9496" spans="1:2" x14ac:dyDescent="0.25">
      <c r="A9496" s="62">
        <v>42261503</v>
      </c>
      <c r="B9496" s="63" t="s">
        <v>6904</v>
      </c>
    </row>
    <row r="9497" spans="1:2" x14ac:dyDescent="0.25">
      <c r="A9497" s="62">
        <v>42261504</v>
      </c>
      <c r="B9497" s="63" t="s">
        <v>12731</v>
      </c>
    </row>
    <row r="9498" spans="1:2" x14ac:dyDescent="0.25">
      <c r="A9498" s="62">
        <v>42261505</v>
      </c>
      <c r="B9498" s="63" t="s">
        <v>7279</v>
      </c>
    </row>
    <row r="9499" spans="1:2" x14ac:dyDescent="0.25">
      <c r="A9499" s="62">
        <v>42261506</v>
      </c>
      <c r="B9499" s="63" t="s">
        <v>13708</v>
      </c>
    </row>
    <row r="9500" spans="1:2" x14ac:dyDescent="0.25">
      <c r="A9500" s="62">
        <v>42261507</v>
      </c>
      <c r="B9500" s="63" t="s">
        <v>3814</v>
      </c>
    </row>
    <row r="9501" spans="1:2" x14ac:dyDescent="0.25">
      <c r="A9501" s="62">
        <v>42261508</v>
      </c>
      <c r="B9501" s="63" t="s">
        <v>12610</v>
      </c>
    </row>
    <row r="9502" spans="1:2" x14ac:dyDescent="0.25">
      <c r="A9502" s="62">
        <v>42261509</v>
      </c>
      <c r="B9502" s="63" t="s">
        <v>84</v>
      </c>
    </row>
    <row r="9503" spans="1:2" x14ac:dyDescent="0.25">
      <c r="A9503" s="62">
        <v>42261510</v>
      </c>
      <c r="B9503" s="63" t="s">
        <v>17954</v>
      </c>
    </row>
    <row r="9504" spans="1:2" x14ac:dyDescent="0.25">
      <c r="A9504" s="62">
        <v>42261511</v>
      </c>
      <c r="B9504" s="63" t="s">
        <v>8650</v>
      </c>
    </row>
    <row r="9505" spans="1:2" x14ac:dyDescent="0.25">
      <c r="A9505" s="62">
        <v>42261512</v>
      </c>
      <c r="B9505" s="63" t="s">
        <v>11031</v>
      </c>
    </row>
    <row r="9506" spans="1:2" x14ac:dyDescent="0.25">
      <c r="A9506" s="62">
        <v>42261513</v>
      </c>
      <c r="B9506" s="63" t="s">
        <v>12480</v>
      </c>
    </row>
    <row r="9507" spans="1:2" x14ac:dyDescent="0.25">
      <c r="A9507" s="62">
        <v>42261514</v>
      </c>
      <c r="B9507" s="63" t="s">
        <v>5707</v>
      </c>
    </row>
    <row r="9508" spans="1:2" x14ac:dyDescent="0.25">
      <c r="A9508" s="62">
        <v>42261515</v>
      </c>
      <c r="B9508" s="63" t="s">
        <v>18676</v>
      </c>
    </row>
    <row r="9509" spans="1:2" x14ac:dyDescent="0.25">
      <c r="A9509" s="62">
        <v>42261516</v>
      </c>
      <c r="B9509" s="63" t="s">
        <v>5986</v>
      </c>
    </row>
    <row r="9510" spans="1:2" x14ac:dyDescent="0.25">
      <c r="A9510" s="62">
        <v>42261601</v>
      </c>
      <c r="B9510" s="63" t="s">
        <v>18006</v>
      </c>
    </row>
    <row r="9511" spans="1:2" x14ac:dyDescent="0.25">
      <c r="A9511" s="62">
        <v>42261602</v>
      </c>
      <c r="B9511" s="63" t="s">
        <v>8532</v>
      </c>
    </row>
    <row r="9512" spans="1:2" x14ac:dyDescent="0.25">
      <c r="A9512" s="62">
        <v>42261603</v>
      </c>
      <c r="B9512" s="63" t="s">
        <v>3448</v>
      </c>
    </row>
    <row r="9513" spans="1:2" x14ac:dyDescent="0.25">
      <c r="A9513" s="62">
        <v>42261604</v>
      </c>
      <c r="B9513" s="63" t="s">
        <v>1823</v>
      </c>
    </row>
    <row r="9514" spans="1:2" x14ac:dyDescent="0.25">
      <c r="A9514" s="62">
        <v>42261605</v>
      </c>
      <c r="B9514" s="63" t="s">
        <v>10229</v>
      </c>
    </row>
    <row r="9515" spans="1:2" x14ac:dyDescent="0.25">
      <c r="A9515" s="62">
        <v>42261606</v>
      </c>
      <c r="B9515" s="63" t="s">
        <v>17658</v>
      </c>
    </row>
    <row r="9516" spans="1:2" x14ac:dyDescent="0.25">
      <c r="A9516" s="62">
        <v>42261607</v>
      </c>
      <c r="B9516" s="63" t="s">
        <v>3753</v>
      </c>
    </row>
    <row r="9517" spans="1:2" x14ac:dyDescent="0.25">
      <c r="A9517" s="62">
        <v>42261608</v>
      </c>
      <c r="B9517" s="63" t="s">
        <v>877</v>
      </c>
    </row>
    <row r="9518" spans="1:2" x14ac:dyDescent="0.25">
      <c r="A9518" s="62">
        <v>42261609</v>
      </c>
      <c r="B9518" s="63" t="s">
        <v>9781</v>
      </c>
    </row>
    <row r="9519" spans="1:2" x14ac:dyDescent="0.25">
      <c r="A9519" s="62">
        <v>42261610</v>
      </c>
      <c r="B9519" s="63" t="s">
        <v>13579</v>
      </c>
    </row>
    <row r="9520" spans="1:2" x14ac:dyDescent="0.25">
      <c r="A9520" s="62">
        <v>42261611</v>
      </c>
      <c r="B9520" s="63" t="s">
        <v>689</v>
      </c>
    </row>
    <row r="9521" spans="1:2" x14ac:dyDescent="0.25">
      <c r="A9521" s="62">
        <v>42261612</v>
      </c>
      <c r="B9521" s="63" t="s">
        <v>15711</v>
      </c>
    </row>
    <row r="9522" spans="1:2" x14ac:dyDescent="0.25">
      <c r="A9522" s="62">
        <v>42261613</v>
      </c>
      <c r="B9522" s="63" t="s">
        <v>5064</v>
      </c>
    </row>
    <row r="9523" spans="1:2" x14ac:dyDescent="0.25">
      <c r="A9523" s="62">
        <v>42261701</v>
      </c>
      <c r="B9523" s="63" t="s">
        <v>18469</v>
      </c>
    </row>
    <row r="9524" spans="1:2" x14ac:dyDescent="0.25">
      <c r="A9524" s="62">
        <v>42261702</v>
      </c>
      <c r="B9524" s="63" t="s">
        <v>6169</v>
      </c>
    </row>
    <row r="9525" spans="1:2" x14ac:dyDescent="0.25">
      <c r="A9525" s="62">
        <v>42261703</v>
      </c>
      <c r="B9525" s="63" t="s">
        <v>12197</v>
      </c>
    </row>
    <row r="9526" spans="1:2" x14ac:dyDescent="0.25">
      <c r="A9526" s="62">
        <v>42261704</v>
      </c>
      <c r="B9526" s="63" t="s">
        <v>10119</v>
      </c>
    </row>
    <row r="9527" spans="1:2" x14ac:dyDescent="0.25">
      <c r="A9527" s="62">
        <v>42261705</v>
      </c>
      <c r="B9527" s="63" t="s">
        <v>1768</v>
      </c>
    </row>
    <row r="9528" spans="1:2" x14ac:dyDescent="0.25">
      <c r="A9528" s="62">
        <v>42261706</v>
      </c>
      <c r="B9528" s="63" t="s">
        <v>7482</v>
      </c>
    </row>
    <row r="9529" spans="1:2" x14ac:dyDescent="0.25">
      <c r="A9529" s="62">
        <v>42261707</v>
      </c>
      <c r="B9529" s="63" t="s">
        <v>15920</v>
      </c>
    </row>
    <row r="9530" spans="1:2" x14ac:dyDescent="0.25">
      <c r="A9530" s="62">
        <v>42261801</v>
      </c>
      <c r="B9530" s="63" t="s">
        <v>13381</v>
      </c>
    </row>
    <row r="9531" spans="1:2" x14ac:dyDescent="0.25">
      <c r="A9531" s="62">
        <v>42261802</v>
      </c>
      <c r="B9531" s="63" t="s">
        <v>17670</v>
      </c>
    </row>
    <row r="9532" spans="1:2" x14ac:dyDescent="0.25">
      <c r="A9532" s="62">
        <v>42261803</v>
      </c>
      <c r="B9532" s="63" t="s">
        <v>17250</v>
      </c>
    </row>
    <row r="9533" spans="1:2" x14ac:dyDescent="0.25">
      <c r="A9533" s="62">
        <v>42261804</v>
      </c>
      <c r="B9533" s="63" t="s">
        <v>5016</v>
      </c>
    </row>
    <row r="9534" spans="1:2" x14ac:dyDescent="0.25">
      <c r="A9534" s="62">
        <v>42261805</v>
      </c>
      <c r="B9534" s="63" t="s">
        <v>13543</v>
      </c>
    </row>
    <row r="9535" spans="1:2" x14ac:dyDescent="0.25">
      <c r="A9535" s="62">
        <v>42261806</v>
      </c>
      <c r="B9535" s="63" t="s">
        <v>11345</v>
      </c>
    </row>
    <row r="9536" spans="1:2" x14ac:dyDescent="0.25">
      <c r="A9536" s="62">
        <v>42261807</v>
      </c>
      <c r="B9536" s="63" t="s">
        <v>3033</v>
      </c>
    </row>
    <row r="9537" spans="1:2" x14ac:dyDescent="0.25">
      <c r="A9537" s="62">
        <v>42261808</v>
      </c>
      <c r="B9537" s="63" t="s">
        <v>6222</v>
      </c>
    </row>
    <row r="9538" spans="1:2" x14ac:dyDescent="0.25">
      <c r="A9538" s="62">
        <v>42261809</v>
      </c>
      <c r="B9538" s="63" t="s">
        <v>11942</v>
      </c>
    </row>
    <row r="9539" spans="1:2" x14ac:dyDescent="0.25">
      <c r="A9539" s="62">
        <v>42261810</v>
      </c>
      <c r="B9539" s="63" t="s">
        <v>11609</v>
      </c>
    </row>
    <row r="9540" spans="1:2" x14ac:dyDescent="0.25">
      <c r="A9540" s="62">
        <v>42261901</v>
      </c>
      <c r="B9540" s="63" t="s">
        <v>5506</v>
      </c>
    </row>
    <row r="9541" spans="1:2" x14ac:dyDescent="0.25">
      <c r="A9541" s="62">
        <v>42261902</v>
      </c>
      <c r="B9541" s="63" t="s">
        <v>17049</v>
      </c>
    </row>
    <row r="9542" spans="1:2" x14ac:dyDescent="0.25">
      <c r="A9542" s="62">
        <v>42261903</v>
      </c>
      <c r="B9542" s="63" t="s">
        <v>5556</v>
      </c>
    </row>
    <row r="9543" spans="1:2" x14ac:dyDescent="0.25">
      <c r="A9543" s="62">
        <v>42261904</v>
      </c>
      <c r="B9543" s="63" t="s">
        <v>12654</v>
      </c>
    </row>
    <row r="9544" spans="1:2" x14ac:dyDescent="0.25">
      <c r="A9544" s="62">
        <v>42262001</v>
      </c>
      <c r="B9544" s="63" t="s">
        <v>8732</v>
      </c>
    </row>
    <row r="9545" spans="1:2" x14ac:dyDescent="0.25">
      <c r="A9545" s="62">
        <v>42262002</v>
      </c>
      <c r="B9545" s="63" t="s">
        <v>10026</v>
      </c>
    </row>
    <row r="9546" spans="1:2" x14ac:dyDescent="0.25">
      <c r="A9546" s="62">
        <v>42262003</v>
      </c>
      <c r="B9546" s="63" t="s">
        <v>16761</v>
      </c>
    </row>
    <row r="9547" spans="1:2" x14ac:dyDescent="0.25">
      <c r="A9547" s="62">
        <v>42262004</v>
      </c>
      <c r="B9547" s="63" t="s">
        <v>15443</v>
      </c>
    </row>
    <row r="9548" spans="1:2" x14ac:dyDescent="0.25">
      <c r="A9548" s="62">
        <v>42262005</v>
      </c>
      <c r="B9548" s="63" t="s">
        <v>7818</v>
      </c>
    </row>
    <row r="9549" spans="1:2" x14ac:dyDescent="0.25">
      <c r="A9549" s="62">
        <v>42262006</v>
      </c>
      <c r="B9549" s="63" t="s">
        <v>15405</v>
      </c>
    </row>
    <row r="9550" spans="1:2" x14ac:dyDescent="0.25">
      <c r="A9550" s="62">
        <v>42262007</v>
      </c>
      <c r="B9550" s="63" t="s">
        <v>27</v>
      </c>
    </row>
    <row r="9551" spans="1:2" x14ac:dyDescent="0.25">
      <c r="A9551" s="62">
        <v>42262008</v>
      </c>
      <c r="B9551" s="63" t="s">
        <v>18386</v>
      </c>
    </row>
    <row r="9552" spans="1:2" x14ac:dyDescent="0.25">
      <c r="A9552" s="62">
        <v>42262101</v>
      </c>
      <c r="B9552" s="63" t="s">
        <v>2386</v>
      </c>
    </row>
    <row r="9553" spans="1:2" x14ac:dyDescent="0.25">
      <c r="A9553" s="62">
        <v>42262102</v>
      </c>
      <c r="B9553" s="63" t="s">
        <v>11981</v>
      </c>
    </row>
    <row r="9554" spans="1:2" x14ac:dyDescent="0.25">
      <c r="A9554" s="62">
        <v>42262103</v>
      </c>
      <c r="B9554" s="63" t="s">
        <v>1619</v>
      </c>
    </row>
    <row r="9555" spans="1:2" x14ac:dyDescent="0.25">
      <c r="A9555" s="62">
        <v>42262104</v>
      </c>
      <c r="B9555" s="63" t="s">
        <v>12464</v>
      </c>
    </row>
    <row r="9556" spans="1:2" x14ac:dyDescent="0.25">
      <c r="A9556" s="62">
        <v>42262105</v>
      </c>
      <c r="B9556" s="63" t="s">
        <v>3757</v>
      </c>
    </row>
    <row r="9557" spans="1:2" x14ac:dyDescent="0.25">
      <c r="A9557" s="62">
        <v>42271501</v>
      </c>
      <c r="B9557" s="63" t="s">
        <v>16184</v>
      </c>
    </row>
    <row r="9558" spans="1:2" x14ac:dyDescent="0.25">
      <c r="A9558" s="62">
        <v>42271502</v>
      </c>
      <c r="B9558" s="63" t="s">
        <v>17513</v>
      </c>
    </row>
    <row r="9559" spans="1:2" x14ac:dyDescent="0.25">
      <c r="A9559" s="62">
        <v>42271503</v>
      </c>
      <c r="B9559" s="63" t="s">
        <v>8834</v>
      </c>
    </row>
    <row r="9560" spans="1:2" x14ac:dyDescent="0.25">
      <c r="A9560" s="62">
        <v>42271504</v>
      </c>
      <c r="B9560" s="63" t="s">
        <v>17475</v>
      </c>
    </row>
    <row r="9561" spans="1:2" x14ac:dyDescent="0.25">
      <c r="A9561" s="62">
        <v>42271505</v>
      </c>
      <c r="B9561" s="63" t="s">
        <v>3456</v>
      </c>
    </row>
    <row r="9562" spans="1:2" x14ac:dyDescent="0.25">
      <c r="A9562" s="62">
        <v>42271506</v>
      </c>
      <c r="B9562" s="63" t="s">
        <v>10112</v>
      </c>
    </row>
    <row r="9563" spans="1:2" x14ac:dyDescent="0.25">
      <c r="A9563" s="62">
        <v>42271601</v>
      </c>
      <c r="B9563" s="63" t="s">
        <v>9157</v>
      </c>
    </row>
    <row r="9564" spans="1:2" x14ac:dyDescent="0.25">
      <c r="A9564" s="62">
        <v>42271602</v>
      </c>
      <c r="B9564" s="63" t="s">
        <v>486</v>
      </c>
    </row>
    <row r="9565" spans="1:2" x14ac:dyDescent="0.25">
      <c r="A9565" s="62">
        <v>42271603</v>
      </c>
      <c r="B9565" s="63" t="s">
        <v>548</v>
      </c>
    </row>
    <row r="9566" spans="1:2" x14ac:dyDescent="0.25">
      <c r="A9566" s="62">
        <v>42271604</v>
      </c>
      <c r="B9566" s="63" t="s">
        <v>13658</v>
      </c>
    </row>
    <row r="9567" spans="1:2" x14ac:dyDescent="0.25">
      <c r="A9567" s="62">
        <v>42271605</v>
      </c>
      <c r="B9567" s="63" t="s">
        <v>11061</v>
      </c>
    </row>
    <row r="9568" spans="1:2" x14ac:dyDescent="0.25">
      <c r="A9568" s="62">
        <v>42271606</v>
      </c>
      <c r="B9568" s="63" t="s">
        <v>3657</v>
      </c>
    </row>
    <row r="9569" spans="1:2" x14ac:dyDescent="0.25">
      <c r="A9569" s="62">
        <v>42271607</v>
      </c>
      <c r="B9569" s="63" t="s">
        <v>1995</v>
      </c>
    </row>
    <row r="9570" spans="1:2" x14ac:dyDescent="0.25">
      <c r="A9570" s="62">
        <v>42271608</v>
      </c>
      <c r="B9570" s="63" t="s">
        <v>4768</v>
      </c>
    </row>
    <row r="9571" spans="1:2" x14ac:dyDescent="0.25">
      <c r="A9571" s="62">
        <v>42271609</v>
      </c>
      <c r="B9571" s="63" t="s">
        <v>1439</v>
      </c>
    </row>
    <row r="9572" spans="1:2" x14ac:dyDescent="0.25">
      <c r="A9572" s="62">
        <v>42271610</v>
      </c>
      <c r="B9572" s="63" t="s">
        <v>15033</v>
      </c>
    </row>
    <row r="9573" spans="1:2" x14ac:dyDescent="0.25">
      <c r="A9573" s="62">
        <v>42271611</v>
      </c>
      <c r="B9573" s="63" t="s">
        <v>11753</v>
      </c>
    </row>
    <row r="9574" spans="1:2" x14ac:dyDescent="0.25">
      <c r="A9574" s="62">
        <v>42271612</v>
      </c>
      <c r="B9574" s="63" t="s">
        <v>16965</v>
      </c>
    </row>
    <row r="9575" spans="1:2" x14ac:dyDescent="0.25">
      <c r="A9575" s="62">
        <v>42271613</v>
      </c>
      <c r="B9575" s="63" t="s">
        <v>13687</v>
      </c>
    </row>
    <row r="9576" spans="1:2" x14ac:dyDescent="0.25">
      <c r="A9576" s="62">
        <v>42271614</v>
      </c>
      <c r="B9576" s="63" t="s">
        <v>835</v>
      </c>
    </row>
    <row r="9577" spans="1:2" x14ac:dyDescent="0.25">
      <c r="A9577" s="62">
        <v>42271615</v>
      </c>
      <c r="B9577" s="63" t="s">
        <v>2412</v>
      </c>
    </row>
    <row r="9578" spans="1:2" x14ac:dyDescent="0.25">
      <c r="A9578" s="62">
        <v>42271616</v>
      </c>
      <c r="B9578" s="63" t="s">
        <v>1340</v>
      </c>
    </row>
    <row r="9579" spans="1:2" x14ac:dyDescent="0.25">
      <c r="A9579" s="62">
        <v>42271617</v>
      </c>
      <c r="B9579" s="63" t="s">
        <v>10742</v>
      </c>
    </row>
    <row r="9580" spans="1:2" x14ac:dyDescent="0.25">
      <c r="A9580" s="62">
        <v>42271618</v>
      </c>
      <c r="B9580" s="63" t="s">
        <v>4274</v>
      </c>
    </row>
    <row r="9581" spans="1:2" x14ac:dyDescent="0.25">
      <c r="A9581" s="62">
        <v>42271701</v>
      </c>
      <c r="B9581" s="63" t="s">
        <v>6334</v>
      </c>
    </row>
    <row r="9582" spans="1:2" x14ac:dyDescent="0.25">
      <c r="A9582" s="62">
        <v>42271702</v>
      </c>
      <c r="B9582" s="63" t="s">
        <v>34</v>
      </c>
    </row>
    <row r="9583" spans="1:2" x14ac:dyDescent="0.25">
      <c r="A9583" s="62">
        <v>42271703</v>
      </c>
      <c r="B9583" s="63" t="s">
        <v>11578</v>
      </c>
    </row>
    <row r="9584" spans="1:2" x14ac:dyDescent="0.25">
      <c r="A9584" s="62">
        <v>42271704</v>
      </c>
      <c r="B9584" s="63" t="s">
        <v>12391</v>
      </c>
    </row>
    <row r="9585" spans="1:2" x14ac:dyDescent="0.25">
      <c r="A9585" s="62">
        <v>42271705</v>
      </c>
      <c r="B9585" s="63" t="s">
        <v>9033</v>
      </c>
    </row>
    <row r="9586" spans="1:2" x14ac:dyDescent="0.25">
      <c r="A9586" s="62">
        <v>42271706</v>
      </c>
      <c r="B9586" s="63" t="s">
        <v>10649</v>
      </c>
    </row>
    <row r="9587" spans="1:2" x14ac:dyDescent="0.25">
      <c r="A9587" s="62">
        <v>42271707</v>
      </c>
      <c r="B9587" s="63" t="s">
        <v>16810</v>
      </c>
    </row>
    <row r="9588" spans="1:2" x14ac:dyDescent="0.25">
      <c r="A9588" s="62">
        <v>42271708</v>
      </c>
      <c r="B9588" s="63" t="s">
        <v>2798</v>
      </c>
    </row>
    <row r="9589" spans="1:2" x14ac:dyDescent="0.25">
      <c r="A9589" s="62">
        <v>42271709</v>
      </c>
      <c r="B9589" s="63" t="s">
        <v>11605</v>
      </c>
    </row>
    <row r="9590" spans="1:2" x14ac:dyDescent="0.25">
      <c r="A9590" s="62">
        <v>42271710</v>
      </c>
      <c r="B9590" s="63" t="s">
        <v>11627</v>
      </c>
    </row>
    <row r="9591" spans="1:2" x14ac:dyDescent="0.25">
      <c r="A9591" s="62">
        <v>42271711</v>
      </c>
      <c r="B9591" s="63" t="s">
        <v>6065</v>
      </c>
    </row>
    <row r="9592" spans="1:2" x14ac:dyDescent="0.25">
      <c r="A9592" s="62">
        <v>42271712</v>
      </c>
      <c r="B9592" s="63" t="s">
        <v>16736</v>
      </c>
    </row>
    <row r="9593" spans="1:2" x14ac:dyDescent="0.25">
      <c r="A9593" s="62">
        <v>42271713</v>
      </c>
      <c r="B9593" s="63" t="s">
        <v>12392</v>
      </c>
    </row>
    <row r="9594" spans="1:2" x14ac:dyDescent="0.25">
      <c r="A9594" s="62">
        <v>42271714</v>
      </c>
      <c r="B9594" s="63" t="s">
        <v>1639</v>
      </c>
    </row>
    <row r="9595" spans="1:2" x14ac:dyDescent="0.25">
      <c r="A9595" s="62">
        <v>42271715</v>
      </c>
      <c r="B9595" s="63" t="s">
        <v>1868</v>
      </c>
    </row>
    <row r="9596" spans="1:2" x14ac:dyDescent="0.25">
      <c r="A9596" s="62">
        <v>42271716</v>
      </c>
      <c r="B9596" s="63" t="s">
        <v>7987</v>
      </c>
    </row>
    <row r="9597" spans="1:2" x14ac:dyDescent="0.25">
      <c r="A9597" s="62">
        <v>42271717</v>
      </c>
      <c r="B9597" s="63" t="s">
        <v>1356</v>
      </c>
    </row>
    <row r="9598" spans="1:2" x14ac:dyDescent="0.25">
      <c r="A9598" s="62">
        <v>42271718</v>
      </c>
      <c r="B9598" s="63" t="s">
        <v>7984</v>
      </c>
    </row>
    <row r="9599" spans="1:2" x14ac:dyDescent="0.25">
      <c r="A9599" s="62">
        <v>42271719</v>
      </c>
      <c r="B9599" s="63" t="s">
        <v>2790</v>
      </c>
    </row>
    <row r="9600" spans="1:2" x14ac:dyDescent="0.25">
      <c r="A9600" s="62">
        <v>42271720</v>
      </c>
      <c r="B9600" s="63" t="s">
        <v>11809</v>
      </c>
    </row>
    <row r="9601" spans="1:2" x14ac:dyDescent="0.25">
      <c r="A9601" s="62">
        <v>42271721</v>
      </c>
      <c r="B9601" s="63" t="s">
        <v>14332</v>
      </c>
    </row>
    <row r="9602" spans="1:2" x14ac:dyDescent="0.25">
      <c r="A9602" s="62">
        <v>42271801</v>
      </c>
      <c r="B9602" s="63" t="s">
        <v>15697</v>
      </c>
    </row>
    <row r="9603" spans="1:2" x14ac:dyDescent="0.25">
      <c r="A9603" s="62">
        <v>42271802</v>
      </c>
      <c r="B9603" s="63" t="s">
        <v>6637</v>
      </c>
    </row>
    <row r="9604" spans="1:2" x14ac:dyDescent="0.25">
      <c r="A9604" s="62">
        <v>42271803</v>
      </c>
      <c r="B9604" s="63" t="s">
        <v>15849</v>
      </c>
    </row>
    <row r="9605" spans="1:2" x14ac:dyDescent="0.25">
      <c r="A9605" s="62">
        <v>42271901</v>
      </c>
      <c r="B9605" s="63" t="s">
        <v>4128</v>
      </c>
    </row>
    <row r="9606" spans="1:2" x14ac:dyDescent="0.25">
      <c r="A9606" s="62">
        <v>42271902</v>
      </c>
      <c r="B9606" s="63" t="s">
        <v>6976</v>
      </c>
    </row>
    <row r="9607" spans="1:2" x14ac:dyDescent="0.25">
      <c r="A9607" s="62">
        <v>42271903</v>
      </c>
      <c r="B9607" s="63" t="s">
        <v>9102</v>
      </c>
    </row>
    <row r="9608" spans="1:2" x14ac:dyDescent="0.25">
      <c r="A9608" s="62">
        <v>42271904</v>
      </c>
      <c r="B9608" s="63" t="s">
        <v>6332</v>
      </c>
    </row>
    <row r="9609" spans="1:2" x14ac:dyDescent="0.25">
      <c r="A9609" s="62">
        <v>42271905</v>
      </c>
      <c r="B9609" s="63" t="s">
        <v>16501</v>
      </c>
    </row>
    <row r="9610" spans="1:2" x14ac:dyDescent="0.25">
      <c r="A9610" s="62">
        <v>42271906</v>
      </c>
      <c r="B9610" s="63" t="s">
        <v>16325</v>
      </c>
    </row>
    <row r="9611" spans="1:2" x14ac:dyDescent="0.25">
      <c r="A9611" s="62">
        <v>42271907</v>
      </c>
      <c r="B9611" s="63" t="s">
        <v>12346</v>
      </c>
    </row>
    <row r="9612" spans="1:2" x14ac:dyDescent="0.25">
      <c r="A9612" s="62">
        <v>42271908</v>
      </c>
      <c r="B9612" s="63" t="s">
        <v>3994</v>
      </c>
    </row>
    <row r="9613" spans="1:2" x14ac:dyDescent="0.25">
      <c r="A9613" s="62">
        <v>42271909</v>
      </c>
      <c r="B9613" s="63" t="s">
        <v>5300</v>
      </c>
    </row>
    <row r="9614" spans="1:2" x14ac:dyDescent="0.25">
      <c r="A9614" s="62">
        <v>42271910</v>
      </c>
      <c r="B9614" s="63" t="s">
        <v>2346</v>
      </c>
    </row>
    <row r="9615" spans="1:2" x14ac:dyDescent="0.25">
      <c r="A9615" s="62">
        <v>42271911</v>
      </c>
      <c r="B9615" s="63" t="s">
        <v>14232</v>
      </c>
    </row>
    <row r="9616" spans="1:2" x14ac:dyDescent="0.25">
      <c r="A9616" s="62">
        <v>42271912</v>
      </c>
      <c r="B9616" s="63" t="s">
        <v>14131</v>
      </c>
    </row>
    <row r="9617" spans="1:2" x14ac:dyDescent="0.25">
      <c r="A9617" s="62">
        <v>42271913</v>
      </c>
      <c r="B9617" s="63" t="s">
        <v>13824</v>
      </c>
    </row>
    <row r="9618" spans="1:2" x14ac:dyDescent="0.25">
      <c r="A9618" s="62">
        <v>42271914</v>
      </c>
      <c r="B9618" s="63" t="s">
        <v>15944</v>
      </c>
    </row>
    <row r="9619" spans="1:2" x14ac:dyDescent="0.25">
      <c r="A9619" s="62">
        <v>42271915</v>
      </c>
      <c r="B9619" s="63" t="s">
        <v>12041</v>
      </c>
    </row>
    <row r="9620" spans="1:2" x14ac:dyDescent="0.25">
      <c r="A9620" s="62">
        <v>42272001</v>
      </c>
      <c r="B9620" s="63" t="s">
        <v>3093</v>
      </c>
    </row>
    <row r="9621" spans="1:2" x14ac:dyDescent="0.25">
      <c r="A9621" s="62">
        <v>42272002</v>
      </c>
      <c r="B9621" s="63" t="s">
        <v>1771</v>
      </c>
    </row>
    <row r="9622" spans="1:2" x14ac:dyDescent="0.25">
      <c r="A9622" s="62">
        <v>42272003</v>
      </c>
      <c r="B9622" s="63" t="s">
        <v>15460</v>
      </c>
    </row>
    <row r="9623" spans="1:2" x14ac:dyDescent="0.25">
      <c r="A9623" s="62">
        <v>42272004</v>
      </c>
      <c r="B9623" s="63" t="s">
        <v>4145</v>
      </c>
    </row>
    <row r="9624" spans="1:2" x14ac:dyDescent="0.25">
      <c r="A9624" s="62">
        <v>42272005</v>
      </c>
      <c r="B9624" s="63" t="s">
        <v>14905</v>
      </c>
    </row>
    <row r="9625" spans="1:2" x14ac:dyDescent="0.25">
      <c r="A9625" s="62">
        <v>42272006</v>
      </c>
      <c r="B9625" s="63" t="s">
        <v>5191</v>
      </c>
    </row>
    <row r="9626" spans="1:2" x14ac:dyDescent="0.25">
      <c r="A9626" s="62">
        <v>42272007</v>
      </c>
      <c r="B9626" s="63" t="s">
        <v>718</v>
      </c>
    </row>
    <row r="9627" spans="1:2" x14ac:dyDescent="0.25">
      <c r="A9627" s="62">
        <v>42272008</v>
      </c>
      <c r="B9627" s="63" t="s">
        <v>9437</v>
      </c>
    </row>
    <row r="9628" spans="1:2" x14ac:dyDescent="0.25">
      <c r="A9628" s="62">
        <v>42272009</v>
      </c>
      <c r="B9628" s="63" t="s">
        <v>1600</v>
      </c>
    </row>
    <row r="9629" spans="1:2" x14ac:dyDescent="0.25">
      <c r="A9629" s="62">
        <v>42272010</v>
      </c>
      <c r="B9629" s="63" t="s">
        <v>9365</v>
      </c>
    </row>
    <row r="9630" spans="1:2" x14ac:dyDescent="0.25">
      <c r="A9630" s="62">
        <v>42272011</v>
      </c>
      <c r="B9630" s="63" t="s">
        <v>11692</v>
      </c>
    </row>
    <row r="9631" spans="1:2" x14ac:dyDescent="0.25">
      <c r="A9631" s="62">
        <v>42272012</v>
      </c>
      <c r="B9631" s="63" t="s">
        <v>18721</v>
      </c>
    </row>
    <row r="9632" spans="1:2" x14ac:dyDescent="0.25">
      <c r="A9632" s="62">
        <v>42272013</v>
      </c>
      <c r="B9632" s="63" t="s">
        <v>9392</v>
      </c>
    </row>
    <row r="9633" spans="1:2" x14ac:dyDescent="0.25">
      <c r="A9633" s="62">
        <v>42272014</v>
      </c>
      <c r="B9633" s="63" t="s">
        <v>284</v>
      </c>
    </row>
    <row r="9634" spans="1:2" x14ac:dyDescent="0.25">
      <c r="A9634" s="62">
        <v>42272015</v>
      </c>
      <c r="B9634" s="63" t="s">
        <v>13877</v>
      </c>
    </row>
    <row r="9635" spans="1:2" x14ac:dyDescent="0.25">
      <c r="A9635" s="62">
        <v>42272016</v>
      </c>
      <c r="B9635" s="63" t="s">
        <v>16694</v>
      </c>
    </row>
    <row r="9636" spans="1:2" x14ac:dyDescent="0.25">
      <c r="A9636" s="62">
        <v>42272017</v>
      </c>
      <c r="B9636" s="63" t="s">
        <v>15052</v>
      </c>
    </row>
    <row r="9637" spans="1:2" x14ac:dyDescent="0.25">
      <c r="A9637" s="62">
        <v>42272101</v>
      </c>
      <c r="B9637" s="63" t="s">
        <v>10832</v>
      </c>
    </row>
    <row r="9638" spans="1:2" x14ac:dyDescent="0.25">
      <c r="A9638" s="62">
        <v>42272102</v>
      </c>
      <c r="B9638" s="63" t="s">
        <v>14021</v>
      </c>
    </row>
    <row r="9639" spans="1:2" x14ac:dyDescent="0.25">
      <c r="A9639" s="62">
        <v>42272201</v>
      </c>
      <c r="B9639" s="63" t="s">
        <v>6886</v>
      </c>
    </row>
    <row r="9640" spans="1:2" x14ac:dyDescent="0.25">
      <c r="A9640" s="62">
        <v>42272202</v>
      </c>
      <c r="B9640" s="63" t="s">
        <v>8355</v>
      </c>
    </row>
    <row r="9641" spans="1:2" x14ac:dyDescent="0.25">
      <c r="A9641" s="62">
        <v>42272203</v>
      </c>
      <c r="B9641" s="63" t="s">
        <v>18669</v>
      </c>
    </row>
    <row r="9642" spans="1:2" x14ac:dyDescent="0.25">
      <c r="A9642" s="62">
        <v>42272204</v>
      </c>
      <c r="B9642" s="63" t="s">
        <v>5666</v>
      </c>
    </row>
    <row r="9643" spans="1:2" x14ac:dyDescent="0.25">
      <c r="A9643" s="62">
        <v>42272205</v>
      </c>
      <c r="B9643" s="63" t="s">
        <v>2122</v>
      </c>
    </row>
    <row r="9644" spans="1:2" x14ac:dyDescent="0.25">
      <c r="A9644" s="62">
        <v>42272206</v>
      </c>
      <c r="B9644" s="63" t="s">
        <v>2000</v>
      </c>
    </row>
    <row r="9645" spans="1:2" x14ac:dyDescent="0.25">
      <c r="A9645" s="62">
        <v>42272207</v>
      </c>
      <c r="B9645" s="63" t="s">
        <v>17476</v>
      </c>
    </row>
    <row r="9646" spans="1:2" x14ac:dyDescent="0.25">
      <c r="A9646" s="62">
        <v>42272208</v>
      </c>
      <c r="B9646" s="63" t="s">
        <v>15014</v>
      </c>
    </row>
    <row r="9647" spans="1:2" x14ac:dyDescent="0.25">
      <c r="A9647" s="62">
        <v>42272209</v>
      </c>
      <c r="B9647" s="63" t="s">
        <v>14697</v>
      </c>
    </row>
    <row r="9648" spans="1:2" x14ac:dyDescent="0.25">
      <c r="A9648" s="62">
        <v>42272210</v>
      </c>
      <c r="B9648" s="63" t="s">
        <v>4524</v>
      </c>
    </row>
    <row r="9649" spans="1:2" x14ac:dyDescent="0.25">
      <c r="A9649" s="62">
        <v>42272211</v>
      </c>
      <c r="B9649" s="63" t="s">
        <v>30</v>
      </c>
    </row>
    <row r="9650" spans="1:2" x14ac:dyDescent="0.25">
      <c r="A9650" s="62">
        <v>42272212</v>
      </c>
      <c r="B9650" s="63" t="s">
        <v>16629</v>
      </c>
    </row>
    <row r="9651" spans="1:2" x14ac:dyDescent="0.25">
      <c r="A9651" s="62">
        <v>42272213</v>
      </c>
      <c r="B9651" s="63" t="s">
        <v>16822</v>
      </c>
    </row>
    <row r="9652" spans="1:2" x14ac:dyDescent="0.25">
      <c r="A9652" s="62">
        <v>42272214</v>
      </c>
      <c r="B9652" s="63" t="s">
        <v>1708</v>
      </c>
    </row>
    <row r="9653" spans="1:2" x14ac:dyDescent="0.25">
      <c r="A9653" s="62">
        <v>42272215</v>
      </c>
      <c r="B9653" s="63" t="s">
        <v>17811</v>
      </c>
    </row>
    <row r="9654" spans="1:2" x14ac:dyDescent="0.25">
      <c r="A9654" s="62">
        <v>42272216</v>
      </c>
      <c r="B9654" s="63" t="s">
        <v>16753</v>
      </c>
    </row>
    <row r="9655" spans="1:2" x14ac:dyDescent="0.25">
      <c r="A9655" s="62">
        <v>42272217</v>
      </c>
      <c r="B9655" s="63" t="s">
        <v>3696</v>
      </c>
    </row>
    <row r="9656" spans="1:2" x14ac:dyDescent="0.25">
      <c r="A9656" s="62">
        <v>42272218</v>
      </c>
      <c r="B9656" s="63" t="s">
        <v>7137</v>
      </c>
    </row>
    <row r="9657" spans="1:2" x14ac:dyDescent="0.25">
      <c r="A9657" s="62">
        <v>42272219</v>
      </c>
      <c r="B9657" s="63" t="s">
        <v>16787</v>
      </c>
    </row>
    <row r="9658" spans="1:2" x14ac:dyDescent="0.25">
      <c r="A9658" s="62">
        <v>42272220</v>
      </c>
      <c r="B9658" s="63" t="s">
        <v>3559</v>
      </c>
    </row>
    <row r="9659" spans="1:2" x14ac:dyDescent="0.25">
      <c r="A9659" s="62">
        <v>42272221</v>
      </c>
      <c r="B9659" s="63" t="s">
        <v>14449</v>
      </c>
    </row>
    <row r="9660" spans="1:2" x14ac:dyDescent="0.25">
      <c r="A9660" s="62">
        <v>42272222</v>
      </c>
      <c r="B9660" s="63" t="s">
        <v>13480</v>
      </c>
    </row>
    <row r="9661" spans="1:2" x14ac:dyDescent="0.25">
      <c r="A9661" s="62">
        <v>42272223</v>
      </c>
      <c r="B9661" s="63" t="s">
        <v>18240</v>
      </c>
    </row>
    <row r="9662" spans="1:2" x14ac:dyDescent="0.25">
      <c r="A9662" s="62">
        <v>42272224</v>
      </c>
      <c r="B9662" s="63" t="s">
        <v>17401</v>
      </c>
    </row>
    <row r="9663" spans="1:2" x14ac:dyDescent="0.25">
      <c r="A9663" s="62">
        <v>42272225</v>
      </c>
      <c r="B9663" s="63" t="s">
        <v>2938</v>
      </c>
    </row>
    <row r="9664" spans="1:2" x14ac:dyDescent="0.25">
      <c r="A9664" s="62">
        <v>42272301</v>
      </c>
      <c r="B9664" s="63" t="s">
        <v>11589</v>
      </c>
    </row>
    <row r="9665" spans="1:2" x14ac:dyDescent="0.25">
      <c r="A9665" s="62">
        <v>42272302</v>
      </c>
      <c r="B9665" s="63" t="s">
        <v>9369</v>
      </c>
    </row>
    <row r="9666" spans="1:2" x14ac:dyDescent="0.25">
      <c r="A9666" s="62">
        <v>42272303</v>
      </c>
      <c r="B9666" s="63" t="s">
        <v>12524</v>
      </c>
    </row>
    <row r="9667" spans="1:2" x14ac:dyDescent="0.25">
      <c r="A9667" s="62">
        <v>42272304</v>
      </c>
      <c r="B9667" s="63" t="s">
        <v>3659</v>
      </c>
    </row>
    <row r="9668" spans="1:2" x14ac:dyDescent="0.25">
      <c r="A9668" s="62">
        <v>42272305</v>
      </c>
      <c r="B9668" s="63" t="s">
        <v>3167</v>
      </c>
    </row>
    <row r="9669" spans="1:2" x14ac:dyDescent="0.25">
      <c r="A9669" s="62">
        <v>42272306</v>
      </c>
      <c r="B9669" s="63" t="s">
        <v>14147</v>
      </c>
    </row>
    <row r="9670" spans="1:2" x14ac:dyDescent="0.25">
      <c r="A9670" s="62">
        <v>42272307</v>
      </c>
      <c r="B9670" s="63" t="s">
        <v>15017</v>
      </c>
    </row>
    <row r="9671" spans="1:2" x14ac:dyDescent="0.25">
      <c r="A9671" s="62">
        <v>42272401</v>
      </c>
      <c r="B9671" s="63" t="s">
        <v>14544</v>
      </c>
    </row>
    <row r="9672" spans="1:2" x14ac:dyDescent="0.25">
      <c r="A9672" s="62">
        <v>42272402</v>
      </c>
      <c r="B9672" s="63" t="s">
        <v>7489</v>
      </c>
    </row>
    <row r="9673" spans="1:2" x14ac:dyDescent="0.25">
      <c r="A9673" s="62">
        <v>42272403</v>
      </c>
      <c r="B9673" s="63" t="s">
        <v>3735</v>
      </c>
    </row>
    <row r="9674" spans="1:2" x14ac:dyDescent="0.25">
      <c r="A9674" s="62">
        <v>42272404</v>
      </c>
      <c r="B9674" s="63" t="s">
        <v>14801</v>
      </c>
    </row>
    <row r="9675" spans="1:2" x14ac:dyDescent="0.25">
      <c r="A9675" s="62">
        <v>42272501</v>
      </c>
      <c r="B9675" s="63" t="s">
        <v>9143</v>
      </c>
    </row>
    <row r="9676" spans="1:2" x14ac:dyDescent="0.25">
      <c r="A9676" s="62">
        <v>42272502</v>
      </c>
      <c r="B9676" s="63" t="s">
        <v>16377</v>
      </c>
    </row>
    <row r="9677" spans="1:2" x14ac:dyDescent="0.25">
      <c r="A9677" s="62">
        <v>42272503</v>
      </c>
      <c r="B9677" s="63" t="s">
        <v>2316</v>
      </c>
    </row>
    <row r="9678" spans="1:2" x14ac:dyDescent="0.25">
      <c r="A9678" s="62">
        <v>42272504</v>
      </c>
      <c r="B9678" s="63" t="s">
        <v>569</v>
      </c>
    </row>
    <row r="9679" spans="1:2" x14ac:dyDescent="0.25">
      <c r="A9679" s="62">
        <v>42272505</v>
      </c>
      <c r="B9679" s="63" t="s">
        <v>5935</v>
      </c>
    </row>
    <row r="9680" spans="1:2" x14ac:dyDescent="0.25">
      <c r="A9680" s="62">
        <v>42272506</v>
      </c>
      <c r="B9680" s="63" t="s">
        <v>7176</v>
      </c>
    </row>
    <row r="9681" spans="1:2" x14ac:dyDescent="0.25">
      <c r="A9681" s="62">
        <v>42272507</v>
      </c>
      <c r="B9681" s="63" t="s">
        <v>1558</v>
      </c>
    </row>
    <row r="9682" spans="1:2" x14ac:dyDescent="0.25">
      <c r="A9682" s="62">
        <v>42272508</v>
      </c>
      <c r="B9682" s="63" t="s">
        <v>13848</v>
      </c>
    </row>
    <row r="9683" spans="1:2" x14ac:dyDescent="0.25">
      <c r="A9683" s="62">
        <v>42281501</v>
      </c>
      <c r="B9683" s="63" t="s">
        <v>2580</v>
      </c>
    </row>
    <row r="9684" spans="1:2" x14ac:dyDescent="0.25">
      <c r="A9684" s="62">
        <v>42281502</v>
      </c>
      <c r="B9684" s="63" t="s">
        <v>1478</v>
      </c>
    </row>
    <row r="9685" spans="1:2" x14ac:dyDescent="0.25">
      <c r="A9685" s="62">
        <v>42281503</v>
      </c>
      <c r="B9685" s="63" t="s">
        <v>4990</v>
      </c>
    </row>
    <row r="9686" spans="1:2" x14ac:dyDescent="0.25">
      <c r="A9686" s="62">
        <v>42281504</v>
      </c>
      <c r="B9686" s="63" t="s">
        <v>9462</v>
      </c>
    </row>
    <row r="9687" spans="1:2" x14ac:dyDescent="0.25">
      <c r="A9687" s="62">
        <v>42281505</v>
      </c>
      <c r="B9687" s="63" t="s">
        <v>1793</v>
      </c>
    </row>
    <row r="9688" spans="1:2" x14ac:dyDescent="0.25">
      <c r="A9688" s="62">
        <v>42281506</v>
      </c>
      <c r="B9688" s="63" t="s">
        <v>3039</v>
      </c>
    </row>
    <row r="9689" spans="1:2" x14ac:dyDescent="0.25">
      <c r="A9689" s="62">
        <v>42281507</v>
      </c>
      <c r="B9689" s="63" t="s">
        <v>2225</v>
      </c>
    </row>
    <row r="9690" spans="1:2" x14ac:dyDescent="0.25">
      <c r="A9690" s="62">
        <v>42281508</v>
      </c>
      <c r="B9690" s="63" t="s">
        <v>455</v>
      </c>
    </row>
    <row r="9691" spans="1:2" x14ac:dyDescent="0.25">
      <c r="A9691" s="62">
        <v>42281509</v>
      </c>
      <c r="B9691" s="63" t="s">
        <v>18286</v>
      </c>
    </row>
    <row r="9692" spans="1:2" x14ac:dyDescent="0.25">
      <c r="A9692" s="62">
        <v>42281510</v>
      </c>
      <c r="B9692" s="63" t="s">
        <v>10814</v>
      </c>
    </row>
    <row r="9693" spans="1:2" x14ac:dyDescent="0.25">
      <c r="A9693" s="62">
        <v>42281511</v>
      </c>
      <c r="B9693" s="63" t="s">
        <v>9496</v>
      </c>
    </row>
    <row r="9694" spans="1:2" x14ac:dyDescent="0.25">
      <c r="A9694" s="62">
        <v>42281512</v>
      </c>
      <c r="B9694" s="63" t="s">
        <v>11242</v>
      </c>
    </row>
    <row r="9695" spans="1:2" x14ac:dyDescent="0.25">
      <c r="A9695" s="62">
        <v>42281513</v>
      </c>
      <c r="B9695" s="63" t="s">
        <v>18613</v>
      </c>
    </row>
    <row r="9696" spans="1:2" x14ac:dyDescent="0.25">
      <c r="A9696" s="62">
        <v>42281514</v>
      </c>
      <c r="B9696" s="63" t="s">
        <v>9493</v>
      </c>
    </row>
    <row r="9697" spans="1:2" x14ac:dyDescent="0.25">
      <c r="A9697" s="62">
        <v>42281515</v>
      </c>
      <c r="B9697" s="63" t="s">
        <v>16327</v>
      </c>
    </row>
    <row r="9698" spans="1:2" x14ac:dyDescent="0.25">
      <c r="A9698" s="62">
        <v>42281516</v>
      </c>
      <c r="B9698" s="63" t="s">
        <v>850</v>
      </c>
    </row>
    <row r="9699" spans="1:2" x14ac:dyDescent="0.25">
      <c r="A9699" s="62">
        <v>42281517</v>
      </c>
      <c r="B9699" s="63" t="s">
        <v>7579</v>
      </c>
    </row>
    <row r="9700" spans="1:2" x14ac:dyDescent="0.25">
      <c r="A9700" s="62">
        <v>42281518</v>
      </c>
      <c r="B9700" s="63" t="s">
        <v>16352</v>
      </c>
    </row>
    <row r="9701" spans="1:2" x14ac:dyDescent="0.25">
      <c r="A9701" s="62">
        <v>42281519</v>
      </c>
      <c r="B9701" s="63" t="s">
        <v>15233</v>
      </c>
    </row>
    <row r="9702" spans="1:2" x14ac:dyDescent="0.25">
      <c r="A9702" s="62">
        <v>42281520</v>
      </c>
      <c r="B9702" s="63" t="s">
        <v>9882</v>
      </c>
    </row>
    <row r="9703" spans="1:2" x14ac:dyDescent="0.25">
      <c r="A9703" s="62">
        <v>42281521</v>
      </c>
      <c r="B9703" s="63" t="s">
        <v>16441</v>
      </c>
    </row>
    <row r="9704" spans="1:2" x14ac:dyDescent="0.25">
      <c r="A9704" s="62">
        <v>42281522</v>
      </c>
      <c r="B9704" s="63" t="s">
        <v>3360</v>
      </c>
    </row>
    <row r="9705" spans="1:2" x14ac:dyDescent="0.25">
      <c r="A9705" s="62">
        <v>42281523</v>
      </c>
      <c r="B9705" s="63" t="s">
        <v>423</v>
      </c>
    </row>
    <row r="9706" spans="1:2" x14ac:dyDescent="0.25">
      <c r="A9706" s="62">
        <v>42281524</v>
      </c>
      <c r="B9706" s="63" t="s">
        <v>16914</v>
      </c>
    </row>
    <row r="9707" spans="1:2" x14ac:dyDescent="0.25">
      <c r="A9707" s="62">
        <v>42281601</v>
      </c>
      <c r="B9707" s="63" t="s">
        <v>18747</v>
      </c>
    </row>
    <row r="9708" spans="1:2" x14ac:dyDescent="0.25">
      <c r="A9708" s="62">
        <v>42281602</v>
      </c>
      <c r="B9708" s="63" t="s">
        <v>14512</v>
      </c>
    </row>
    <row r="9709" spans="1:2" x14ac:dyDescent="0.25">
      <c r="A9709" s="62">
        <v>42281603</v>
      </c>
      <c r="B9709" s="63" t="s">
        <v>18728</v>
      </c>
    </row>
    <row r="9710" spans="1:2" x14ac:dyDescent="0.25">
      <c r="A9710" s="62">
        <v>42281604</v>
      </c>
      <c r="B9710" s="63" t="s">
        <v>7756</v>
      </c>
    </row>
    <row r="9711" spans="1:2" x14ac:dyDescent="0.25">
      <c r="A9711" s="62">
        <v>42281605</v>
      </c>
      <c r="B9711" s="63" t="s">
        <v>62</v>
      </c>
    </row>
    <row r="9712" spans="1:2" x14ac:dyDescent="0.25">
      <c r="A9712" s="62">
        <v>42281606</v>
      </c>
      <c r="B9712" s="63" t="s">
        <v>12613</v>
      </c>
    </row>
    <row r="9713" spans="1:2" x14ac:dyDescent="0.25">
      <c r="A9713" s="62">
        <v>42281701</v>
      </c>
      <c r="B9713" s="63" t="s">
        <v>17349</v>
      </c>
    </row>
    <row r="9714" spans="1:2" x14ac:dyDescent="0.25">
      <c r="A9714" s="62">
        <v>42281702</v>
      </c>
      <c r="B9714" s="63" t="s">
        <v>12678</v>
      </c>
    </row>
    <row r="9715" spans="1:2" x14ac:dyDescent="0.25">
      <c r="A9715" s="62">
        <v>42281703</v>
      </c>
      <c r="B9715" s="63" t="s">
        <v>12486</v>
      </c>
    </row>
    <row r="9716" spans="1:2" x14ac:dyDescent="0.25">
      <c r="A9716" s="62">
        <v>42281704</v>
      </c>
      <c r="B9716" s="63" t="s">
        <v>15552</v>
      </c>
    </row>
    <row r="9717" spans="1:2" x14ac:dyDescent="0.25">
      <c r="A9717" s="62">
        <v>42281705</v>
      </c>
      <c r="B9717" s="63" t="s">
        <v>10299</v>
      </c>
    </row>
    <row r="9718" spans="1:2" x14ac:dyDescent="0.25">
      <c r="A9718" s="62">
        <v>42281706</v>
      </c>
      <c r="B9718" s="63" t="s">
        <v>8195</v>
      </c>
    </row>
    <row r="9719" spans="1:2" x14ac:dyDescent="0.25">
      <c r="A9719" s="62">
        <v>42281707</v>
      </c>
      <c r="B9719" s="63" t="s">
        <v>4176</v>
      </c>
    </row>
    <row r="9720" spans="1:2" x14ac:dyDescent="0.25">
      <c r="A9720" s="62">
        <v>42281708</v>
      </c>
      <c r="B9720" s="63" t="s">
        <v>3034</v>
      </c>
    </row>
    <row r="9721" spans="1:2" x14ac:dyDescent="0.25">
      <c r="A9721" s="62">
        <v>42281709</v>
      </c>
      <c r="B9721" s="63" t="s">
        <v>997</v>
      </c>
    </row>
    <row r="9722" spans="1:2" x14ac:dyDescent="0.25">
      <c r="A9722" s="62">
        <v>42281710</v>
      </c>
      <c r="B9722" s="63" t="s">
        <v>5590</v>
      </c>
    </row>
    <row r="9723" spans="1:2" x14ac:dyDescent="0.25">
      <c r="A9723" s="62">
        <v>42281711</v>
      </c>
      <c r="B9723" s="63" t="s">
        <v>9594</v>
      </c>
    </row>
    <row r="9724" spans="1:2" x14ac:dyDescent="0.25">
      <c r="A9724" s="62">
        <v>42281712</v>
      </c>
      <c r="B9724" s="63" t="s">
        <v>9289</v>
      </c>
    </row>
    <row r="9725" spans="1:2" x14ac:dyDescent="0.25">
      <c r="A9725" s="62">
        <v>42281713</v>
      </c>
      <c r="B9725" s="63" t="s">
        <v>2641</v>
      </c>
    </row>
    <row r="9726" spans="1:2" x14ac:dyDescent="0.25">
      <c r="A9726" s="62">
        <v>42281801</v>
      </c>
      <c r="B9726" s="63" t="s">
        <v>10986</v>
      </c>
    </row>
    <row r="9727" spans="1:2" x14ac:dyDescent="0.25">
      <c r="A9727" s="62">
        <v>42281802</v>
      </c>
      <c r="B9727" s="63" t="s">
        <v>2083</v>
      </c>
    </row>
    <row r="9728" spans="1:2" x14ac:dyDescent="0.25">
      <c r="A9728" s="62">
        <v>42281803</v>
      </c>
      <c r="B9728" s="63" t="s">
        <v>8798</v>
      </c>
    </row>
    <row r="9729" spans="1:2" x14ac:dyDescent="0.25">
      <c r="A9729" s="62">
        <v>42281804</v>
      </c>
      <c r="B9729" s="63" t="s">
        <v>7016</v>
      </c>
    </row>
    <row r="9730" spans="1:2" x14ac:dyDescent="0.25">
      <c r="A9730" s="62">
        <v>42281805</v>
      </c>
      <c r="B9730" s="63" t="s">
        <v>16948</v>
      </c>
    </row>
    <row r="9731" spans="1:2" x14ac:dyDescent="0.25">
      <c r="A9731" s="62">
        <v>42281806</v>
      </c>
      <c r="B9731" s="63" t="s">
        <v>1232</v>
      </c>
    </row>
    <row r="9732" spans="1:2" x14ac:dyDescent="0.25">
      <c r="A9732" s="62">
        <v>42281807</v>
      </c>
      <c r="B9732" s="63" t="s">
        <v>10261</v>
      </c>
    </row>
    <row r="9733" spans="1:2" x14ac:dyDescent="0.25">
      <c r="A9733" s="62">
        <v>42281808</v>
      </c>
      <c r="B9733" s="63" t="s">
        <v>2390</v>
      </c>
    </row>
    <row r="9734" spans="1:2" x14ac:dyDescent="0.25">
      <c r="A9734" s="62">
        <v>42281809</v>
      </c>
      <c r="B9734" s="63" t="s">
        <v>790</v>
      </c>
    </row>
    <row r="9735" spans="1:2" x14ac:dyDescent="0.25">
      <c r="A9735" s="62">
        <v>42281810</v>
      </c>
      <c r="B9735" s="63" t="s">
        <v>4333</v>
      </c>
    </row>
    <row r="9736" spans="1:2" x14ac:dyDescent="0.25">
      <c r="A9736" s="62">
        <v>42281901</v>
      </c>
      <c r="B9736" s="63" t="s">
        <v>18722</v>
      </c>
    </row>
    <row r="9737" spans="1:2" x14ac:dyDescent="0.25">
      <c r="A9737" s="62">
        <v>42281902</v>
      </c>
      <c r="B9737" s="63" t="s">
        <v>2420</v>
      </c>
    </row>
    <row r="9738" spans="1:2" x14ac:dyDescent="0.25">
      <c r="A9738" s="62">
        <v>42281903</v>
      </c>
      <c r="B9738" s="63" t="s">
        <v>3976</v>
      </c>
    </row>
    <row r="9739" spans="1:2" x14ac:dyDescent="0.25">
      <c r="A9739" s="62">
        <v>42281904</v>
      </c>
      <c r="B9739" s="63" t="s">
        <v>5099</v>
      </c>
    </row>
    <row r="9740" spans="1:2" x14ac:dyDescent="0.25">
      <c r="A9740" s="62">
        <v>42281905</v>
      </c>
      <c r="B9740" s="63" t="s">
        <v>9934</v>
      </c>
    </row>
    <row r="9741" spans="1:2" x14ac:dyDescent="0.25">
      <c r="A9741" s="62">
        <v>42281906</v>
      </c>
      <c r="B9741" s="63" t="s">
        <v>4670</v>
      </c>
    </row>
    <row r="9742" spans="1:2" x14ac:dyDescent="0.25">
      <c r="A9742" s="62">
        <v>42281907</v>
      </c>
      <c r="B9742" s="63" t="s">
        <v>9491</v>
      </c>
    </row>
    <row r="9743" spans="1:2" x14ac:dyDescent="0.25">
      <c r="A9743" s="62">
        <v>42281908</v>
      </c>
      <c r="B9743" s="63" t="s">
        <v>3188</v>
      </c>
    </row>
    <row r="9744" spans="1:2" x14ac:dyDescent="0.25">
      <c r="A9744" s="62">
        <v>42281909</v>
      </c>
      <c r="B9744" s="63" t="s">
        <v>788</v>
      </c>
    </row>
    <row r="9745" spans="1:2" x14ac:dyDescent="0.25">
      <c r="A9745" s="62">
        <v>42281912</v>
      </c>
      <c r="B9745" s="63" t="s">
        <v>12243</v>
      </c>
    </row>
    <row r="9746" spans="1:2" x14ac:dyDescent="0.25">
      <c r="A9746" s="62">
        <v>42281913</v>
      </c>
      <c r="B9746" s="63" t="s">
        <v>1579</v>
      </c>
    </row>
    <row r="9747" spans="1:2" x14ac:dyDescent="0.25">
      <c r="A9747" s="62">
        <v>42281914</v>
      </c>
      <c r="B9747" s="63" t="s">
        <v>11804</v>
      </c>
    </row>
    <row r="9748" spans="1:2" x14ac:dyDescent="0.25">
      <c r="A9748" s="62">
        <v>42281915</v>
      </c>
      <c r="B9748" s="63" t="s">
        <v>16169</v>
      </c>
    </row>
    <row r="9749" spans="1:2" x14ac:dyDescent="0.25">
      <c r="A9749" s="62">
        <v>42281916</v>
      </c>
      <c r="B9749" s="63" t="s">
        <v>12508</v>
      </c>
    </row>
    <row r="9750" spans="1:2" x14ac:dyDescent="0.25">
      <c r="A9750" s="62">
        <v>42291501</v>
      </c>
      <c r="B9750" s="63" t="s">
        <v>12806</v>
      </c>
    </row>
    <row r="9751" spans="1:2" x14ac:dyDescent="0.25">
      <c r="A9751" s="62">
        <v>42291502</v>
      </c>
      <c r="B9751" s="63" t="s">
        <v>13860</v>
      </c>
    </row>
    <row r="9752" spans="1:2" x14ac:dyDescent="0.25">
      <c r="A9752" s="62">
        <v>42291601</v>
      </c>
      <c r="B9752" s="63" t="s">
        <v>12466</v>
      </c>
    </row>
    <row r="9753" spans="1:2" x14ac:dyDescent="0.25">
      <c r="A9753" s="62">
        <v>42291602</v>
      </c>
      <c r="B9753" s="63" t="s">
        <v>1931</v>
      </c>
    </row>
    <row r="9754" spans="1:2" x14ac:dyDescent="0.25">
      <c r="A9754" s="62">
        <v>42291603</v>
      </c>
      <c r="B9754" s="63" t="s">
        <v>5976</v>
      </c>
    </row>
    <row r="9755" spans="1:2" x14ac:dyDescent="0.25">
      <c r="A9755" s="62">
        <v>42291604</v>
      </c>
      <c r="B9755" s="63" t="s">
        <v>15401</v>
      </c>
    </row>
    <row r="9756" spans="1:2" x14ac:dyDescent="0.25">
      <c r="A9756" s="62">
        <v>42291605</v>
      </c>
      <c r="B9756" s="63" t="s">
        <v>6019</v>
      </c>
    </row>
    <row r="9757" spans="1:2" x14ac:dyDescent="0.25">
      <c r="A9757" s="62">
        <v>42291606</v>
      </c>
      <c r="B9757" s="63" t="s">
        <v>6297</v>
      </c>
    </row>
    <row r="9758" spans="1:2" x14ac:dyDescent="0.25">
      <c r="A9758" s="62">
        <v>42291607</v>
      </c>
      <c r="B9758" s="63" t="s">
        <v>17716</v>
      </c>
    </row>
    <row r="9759" spans="1:2" x14ac:dyDescent="0.25">
      <c r="A9759" s="62">
        <v>42291608</v>
      </c>
      <c r="B9759" s="63" t="s">
        <v>15598</v>
      </c>
    </row>
    <row r="9760" spans="1:2" x14ac:dyDescent="0.25">
      <c r="A9760" s="62">
        <v>42291609</v>
      </c>
      <c r="B9760" s="63" t="s">
        <v>5898</v>
      </c>
    </row>
    <row r="9761" spans="1:2" x14ac:dyDescent="0.25">
      <c r="A9761" s="62">
        <v>42291610</v>
      </c>
      <c r="B9761" s="63" t="s">
        <v>4094</v>
      </c>
    </row>
    <row r="9762" spans="1:2" x14ac:dyDescent="0.25">
      <c r="A9762" s="62">
        <v>42291611</v>
      </c>
      <c r="B9762" s="63" t="s">
        <v>12443</v>
      </c>
    </row>
    <row r="9763" spans="1:2" x14ac:dyDescent="0.25">
      <c r="A9763" s="62">
        <v>42291612</v>
      </c>
      <c r="B9763" s="63" t="s">
        <v>11895</v>
      </c>
    </row>
    <row r="9764" spans="1:2" x14ac:dyDescent="0.25">
      <c r="A9764" s="62">
        <v>42291613</v>
      </c>
      <c r="B9764" s="63" t="s">
        <v>8070</v>
      </c>
    </row>
    <row r="9765" spans="1:2" x14ac:dyDescent="0.25">
      <c r="A9765" s="62">
        <v>42291614</v>
      </c>
      <c r="B9765" s="63" t="s">
        <v>18786</v>
      </c>
    </row>
    <row r="9766" spans="1:2" x14ac:dyDescent="0.25">
      <c r="A9766" s="62">
        <v>42291615</v>
      </c>
      <c r="B9766" s="63" t="s">
        <v>18786</v>
      </c>
    </row>
    <row r="9767" spans="1:2" x14ac:dyDescent="0.25">
      <c r="A9767" s="62">
        <v>42291616</v>
      </c>
      <c r="B9767" s="63" t="s">
        <v>15758</v>
      </c>
    </row>
    <row r="9768" spans="1:2" x14ac:dyDescent="0.25">
      <c r="A9768" s="62">
        <v>42291617</v>
      </c>
      <c r="B9768" s="63" t="s">
        <v>7714</v>
      </c>
    </row>
    <row r="9769" spans="1:2" x14ac:dyDescent="0.25">
      <c r="A9769" s="62">
        <v>42291619</v>
      </c>
      <c r="B9769" s="63" t="s">
        <v>4216</v>
      </c>
    </row>
    <row r="9770" spans="1:2" x14ac:dyDescent="0.25">
      <c r="A9770" s="62">
        <v>42291620</v>
      </c>
      <c r="B9770" s="63" t="s">
        <v>14619</v>
      </c>
    </row>
    <row r="9771" spans="1:2" x14ac:dyDescent="0.25">
      <c r="A9771" s="62">
        <v>42291621</v>
      </c>
      <c r="B9771" s="63" t="s">
        <v>13912</v>
      </c>
    </row>
    <row r="9772" spans="1:2" x14ac:dyDescent="0.25">
      <c r="A9772" s="62">
        <v>42291622</v>
      </c>
      <c r="B9772" s="63" t="s">
        <v>17766</v>
      </c>
    </row>
    <row r="9773" spans="1:2" x14ac:dyDescent="0.25">
      <c r="A9773" s="62">
        <v>42291623</v>
      </c>
      <c r="B9773" s="63" t="s">
        <v>10584</v>
      </c>
    </row>
    <row r="9774" spans="1:2" x14ac:dyDescent="0.25">
      <c r="A9774" s="62">
        <v>42291624</v>
      </c>
      <c r="B9774" s="63" t="s">
        <v>669</v>
      </c>
    </row>
    <row r="9775" spans="1:2" x14ac:dyDescent="0.25">
      <c r="A9775" s="62">
        <v>42291625</v>
      </c>
      <c r="B9775" s="63" t="s">
        <v>6048</v>
      </c>
    </row>
    <row r="9776" spans="1:2" x14ac:dyDescent="0.25">
      <c r="A9776" s="62">
        <v>42291701</v>
      </c>
      <c r="B9776" s="63" t="s">
        <v>18802</v>
      </c>
    </row>
    <row r="9777" spans="1:2" x14ac:dyDescent="0.25">
      <c r="A9777" s="62">
        <v>42291702</v>
      </c>
      <c r="B9777" s="63" t="s">
        <v>2755</v>
      </c>
    </row>
    <row r="9778" spans="1:2" x14ac:dyDescent="0.25">
      <c r="A9778" s="62">
        <v>42291703</v>
      </c>
      <c r="B9778" s="63" t="s">
        <v>6721</v>
      </c>
    </row>
    <row r="9779" spans="1:2" x14ac:dyDescent="0.25">
      <c r="A9779" s="62">
        <v>42291704</v>
      </c>
      <c r="B9779" s="63" t="s">
        <v>9288</v>
      </c>
    </row>
    <row r="9780" spans="1:2" x14ac:dyDescent="0.25">
      <c r="A9780" s="62">
        <v>42291705</v>
      </c>
      <c r="B9780" s="63" t="s">
        <v>6058</v>
      </c>
    </row>
    <row r="9781" spans="1:2" x14ac:dyDescent="0.25">
      <c r="A9781" s="62">
        <v>42291706</v>
      </c>
      <c r="B9781" s="63" t="s">
        <v>9362</v>
      </c>
    </row>
    <row r="9782" spans="1:2" x14ac:dyDescent="0.25">
      <c r="A9782" s="62">
        <v>42291707</v>
      </c>
      <c r="B9782" s="63" t="s">
        <v>10935</v>
      </c>
    </row>
    <row r="9783" spans="1:2" x14ac:dyDescent="0.25">
      <c r="A9783" s="62">
        <v>42291708</v>
      </c>
      <c r="B9783" s="63" t="s">
        <v>15823</v>
      </c>
    </row>
    <row r="9784" spans="1:2" x14ac:dyDescent="0.25">
      <c r="A9784" s="62">
        <v>42291709</v>
      </c>
      <c r="B9784" s="63" t="s">
        <v>13775</v>
      </c>
    </row>
    <row r="9785" spans="1:2" x14ac:dyDescent="0.25">
      <c r="A9785" s="62">
        <v>42291801</v>
      </c>
      <c r="B9785" s="63" t="s">
        <v>10331</v>
      </c>
    </row>
    <row r="9786" spans="1:2" x14ac:dyDescent="0.25">
      <c r="A9786" s="62">
        <v>42291802</v>
      </c>
      <c r="B9786" s="63" t="s">
        <v>11596</v>
      </c>
    </row>
    <row r="9787" spans="1:2" x14ac:dyDescent="0.25">
      <c r="A9787" s="62">
        <v>42291803</v>
      </c>
      <c r="B9787" s="63" t="s">
        <v>14460</v>
      </c>
    </row>
    <row r="9788" spans="1:2" x14ac:dyDescent="0.25">
      <c r="A9788" s="62">
        <v>42291901</v>
      </c>
      <c r="B9788" s="63" t="s">
        <v>1213</v>
      </c>
    </row>
    <row r="9789" spans="1:2" x14ac:dyDescent="0.25">
      <c r="A9789" s="62">
        <v>42291902</v>
      </c>
      <c r="B9789" s="63" t="s">
        <v>5942</v>
      </c>
    </row>
    <row r="9790" spans="1:2" x14ac:dyDescent="0.25">
      <c r="A9790" s="62">
        <v>42292001</v>
      </c>
      <c r="B9790" s="63" t="s">
        <v>16314</v>
      </c>
    </row>
    <row r="9791" spans="1:2" x14ac:dyDescent="0.25">
      <c r="A9791" s="62">
        <v>42292101</v>
      </c>
      <c r="B9791" s="63" t="s">
        <v>2241</v>
      </c>
    </row>
    <row r="9792" spans="1:2" x14ac:dyDescent="0.25">
      <c r="A9792" s="62">
        <v>42292102</v>
      </c>
      <c r="B9792" s="63" t="s">
        <v>16357</v>
      </c>
    </row>
    <row r="9793" spans="1:2" x14ac:dyDescent="0.25">
      <c r="A9793" s="62">
        <v>42292103</v>
      </c>
      <c r="B9793" s="63" t="s">
        <v>11987</v>
      </c>
    </row>
    <row r="9794" spans="1:2" x14ac:dyDescent="0.25">
      <c r="A9794" s="62">
        <v>42292201</v>
      </c>
      <c r="B9794" s="63" t="s">
        <v>2623</v>
      </c>
    </row>
    <row r="9795" spans="1:2" x14ac:dyDescent="0.25">
      <c r="A9795" s="62">
        <v>42292202</v>
      </c>
      <c r="B9795" s="63" t="s">
        <v>7008</v>
      </c>
    </row>
    <row r="9796" spans="1:2" x14ac:dyDescent="0.25">
      <c r="A9796" s="62">
        <v>42292203</v>
      </c>
      <c r="B9796" s="63" t="s">
        <v>2192</v>
      </c>
    </row>
    <row r="9797" spans="1:2" x14ac:dyDescent="0.25">
      <c r="A9797" s="62">
        <v>42292301</v>
      </c>
      <c r="B9797" s="63" t="s">
        <v>17969</v>
      </c>
    </row>
    <row r="9798" spans="1:2" x14ac:dyDescent="0.25">
      <c r="A9798" s="62">
        <v>42292302</v>
      </c>
      <c r="B9798" s="63" t="s">
        <v>14524</v>
      </c>
    </row>
    <row r="9799" spans="1:2" x14ac:dyDescent="0.25">
      <c r="A9799" s="62">
        <v>42292303</v>
      </c>
      <c r="B9799" s="63" t="s">
        <v>16423</v>
      </c>
    </row>
    <row r="9800" spans="1:2" x14ac:dyDescent="0.25">
      <c r="A9800" s="62">
        <v>42292304</v>
      </c>
      <c r="B9800" s="63" t="s">
        <v>6375</v>
      </c>
    </row>
    <row r="9801" spans="1:2" x14ac:dyDescent="0.25">
      <c r="A9801" s="62">
        <v>42292305</v>
      </c>
      <c r="B9801" s="63" t="s">
        <v>273</v>
      </c>
    </row>
    <row r="9802" spans="1:2" x14ac:dyDescent="0.25">
      <c r="A9802" s="62">
        <v>42292306</v>
      </c>
      <c r="B9802" s="63" t="s">
        <v>2932</v>
      </c>
    </row>
    <row r="9803" spans="1:2" x14ac:dyDescent="0.25">
      <c r="A9803" s="62">
        <v>42292307</v>
      </c>
      <c r="B9803" s="63" t="s">
        <v>10990</v>
      </c>
    </row>
    <row r="9804" spans="1:2" x14ac:dyDescent="0.25">
      <c r="A9804" s="62">
        <v>42292401</v>
      </c>
      <c r="B9804" s="63" t="s">
        <v>14438</v>
      </c>
    </row>
    <row r="9805" spans="1:2" x14ac:dyDescent="0.25">
      <c r="A9805" s="62">
        <v>42292402</v>
      </c>
      <c r="B9805" s="63" t="s">
        <v>3376</v>
      </c>
    </row>
    <row r="9806" spans="1:2" x14ac:dyDescent="0.25">
      <c r="A9806" s="62">
        <v>42292403</v>
      </c>
      <c r="B9806" s="63" t="s">
        <v>626</v>
      </c>
    </row>
    <row r="9807" spans="1:2" x14ac:dyDescent="0.25">
      <c r="A9807" s="62">
        <v>42292501</v>
      </c>
      <c r="B9807" s="63" t="s">
        <v>13081</v>
      </c>
    </row>
    <row r="9808" spans="1:2" x14ac:dyDescent="0.25">
      <c r="A9808" s="62">
        <v>42292502</v>
      </c>
      <c r="B9808" s="63" t="s">
        <v>12046</v>
      </c>
    </row>
    <row r="9809" spans="1:2" x14ac:dyDescent="0.25">
      <c r="A9809" s="62">
        <v>42292503</v>
      </c>
      <c r="B9809" s="63" t="s">
        <v>8642</v>
      </c>
    </row>
    <row r="9810" spans="1:2" x14ac:dyDescent="0.25">
      <c r="A9810" s="62">
        <v>42292504</v>
      </c>
      <c r="B9810" s="63" t="s">
        <v>10923</v>
      </c>
    </row>
    <row r="9811" spans="1:2" x14ac:dyDescent="0.25">
      <c r="A9811" s="62">
        <v>42292505</v>
      </c>
      <c r="B9811" s="63" t="s">
        <v>11443</v>
      </c>
    </row>
    <row r="9812" spans="1:2" x14ac:dyDescent="0.25">
      <c r="A9812" s="62">
        <v>42292601</v>
      </c>
      <c r="B9812" s="63" t="s">
        <v>6809</v>
      </c>
    </row>
    <row r="9813" spans="1:2" x14ac:dyDescent="0.25">
      <c r="A9813" s="62">
        <v>42292602</v>
      </c>
      <c r="B9813" s="63" t="s">
        <v>17646</v>
      </c>
    </row>
    <row r="9814" spans="1:2" x14ac:dyDescent="0.25">
      <c r="A9814" s="62">
        <v>42292603</v>
      </c>
      <c r="B9814" s="63" t="s">
        <v>15157</v>
      </c>
    </row>
    <row r="9815" spans="1:2" x14ac:dyDescent="0.25">
      <c r="A9815" s="62">
        <v>42292701</v>
      </c>
      <c r="B9815" s="63" t="s">
        <v>10882</v>
      </c>
    </row>
    <row r="9816" spans="1:2" x14ac:dyDescent="0.25">
      <c r="A9816" s="62">
        <v>42292702</v>
      </c>
      <c r="B9816" s="63" t="s">
        <v>18769</v>
      </c>
    </row>
    <row r="9817" spans="1:2" x14ac:dyDescent="0.25">
      <c r="A9817" s="62">
        <v>42292703</v>
      </c>
      <c r="B9817" s="63" t="s">
        <v>11507</v>
      </c>
    </row>
    <row r="9818" spans="1:2" x14ac:dyDescent="0.25">
      <c r="A9818" s="62">
        <v>42292704</v>
      </c>
      <c r="B9818" s="63" t="s">
        <v>12892</v>
      </c>
    </row>
    <row r="9819" spans="1:2" x14ac:dyDescent="0.25">
      <c r="A9819" s="62">
        <v>42292801</v>
      </c>
      <c r="B9819" s="63" t="s">
        <v>17750</v>
      </c>
    </row>
    <row r="9820" spans="1:2" x14ac:dyDescent="0.25">
      <c r="A9820" s="62">
        <v>42292802</v>
      </c>
      <c r="B9820" s="63" t="s">
        <v>770</v>
      </c>
    </row>
    <row r="9821" spans="1:2" x14ac:dyDescent="0.25">
      <c r="A9821" s="62">
        <v>42292901</v>
      </c>
      <c r="B9821" s="63" t="s">
        <v>7252</v>
      </c>
    </row>
    <row r="9822" spans="1:2" x14ac:dyDescent="0.25">
      <c r="A9822" s="62">
        <v>42292902</v>
      </c>
      <c r="B9822" s="63" t="s">
        <v>12396</v>
      </c>
    </row>
    <row r="9823" spans="1:2" x14ac:dyDescent="0.25">
      <c r="A9823" s="62">
        <v>42292903</v>
      </c>
      <c r="B9823" s="63" t="s">
        <v>10596</v>
      </c>
    </row>
    <row r="9824" spans="1:2" x14ac:dyDescent="0.25">
      <c r="A9824" s="62">
        <v>42292904</v>
      </c>
      <c r="B9824" s="63" t="s">
        <v>18691</v>
      </c>
    </row>
    <row r="9825" spans="1:2" x14ac:dyDescent="0.25">
      <c r="A9825" s="62">
        <v>42292907</v>
      </c>
      <c r="B9825" s="63" t="s">
        <v>9615</v>
      </c>
    </row>
    <row r="9826" spans="1:2" x14ac:dyDescent="0.25">
      <c r="A9826" s="62">
        <v>42292908</v>
      </c>
      <c r="B9826" s="63" t="s">
        <v>3796</v>
      </c>
    </row>
    <row r="9827" spans="1:2" x14ac:dyDescent="0.25">
      <c r="A9827" s="62">
        <v>42293001</v>
      </c>
      <c r="B9827" s="63" t="s">
        <v>12609</v>
      </c>
    </row>
    <row r="9828" spans="1:2" x14ac:dyDescent="0.25">
      <c r="A9828" s="62">
        <v>42293002</v>
      </c>
      <c r="B9828" s="63" t="s">
        <v>11268</v>
      </c>
    </row>
    <row r="9829" spans="1:2" x14ac:dyDescent="0.25">
      <c r="A9829" s="62">
        <v>42293003</v>
      </c>
      <c r="B9829" s="63" t="s">
        <v>2216</v>
      </c>
    </row>
    <row r="9830" spans="1:2" x14ac:dyDescent="0.25">
      <c r="A9830" s="62">
        <v>42293004</v>
      </c>
      <c r="B9830" s="63" t="s">
        <v>3483</v>
      </c>
    </row>
    <row r="9831" spans="1:2" x14ac:dyDescent="0.25">
      <c r="A9831" s="62">
        <v>42293005</v>
      </c>
      <c r="B9831" s="63" t="s">
        <v>6312</v>
      </c>
    </row>
    <row r="9832" spans="1:2" x14ac:dyDescent="0.25">
      <c r="A9832" s="62">
        <v>42293006</v>
      </c>
      <c r="B9832" s="63" t="s">
        <v>5644</v>
      </c>
    </row>
    <row r="9833" spans="1:2" x14ac:dyDescent="0.25">
      <c r="A9833" s="62">
        <v>42293101</v>
      </c>
      <c r="B9833" s="63" t="s">
        <v>10925</v>
      </c>
    </row>
    <row r="9834" spans="1:2" x14ac:dyDescent="0.25">
      <c r="A9834" s="62">
        <v>42293102</v>
      </c>
      <c r="B9834" s="63" t="s">
        <v>4970</v>
      </c>
    </row>
    <row r="9835" spans="1:2" x14ac:dyDescent="0.25">
      <c r="A9835" s="62">
        <v>42293103</v>
      </c>
      <c r="B9835" s="63" t="s">
        <v>4386</v>
      </c>
    </row>
    <row r="9836" spans="1:2" x14ac:dyDescent="0.25">
      <c r="A9836" s="62">
        <v>42293104</v>
      </c>
      <c r="B9836" s="63" t="s">
        <v>17862</v>
      </c>
    </row>
    <row r="9837" spans="1:2" x14ac:dyDescent="0.25">
      <c r="A9837" s="62">
        <v>42293105</v>
      </c>
      <c r="B9837" s="63" t="s">
        <v>11999</v>
      </c>
    </row>
    <row r="9838" spans="1:2" x14ac:dyDescent="0.25">
      <c r="A9838" s="62">
        <v>42293106</v>
      </c>
      <c r="B9838" s="63" t="s">
        <v>18509</v>
      </c>
    </row>
    <row r="9839" spans="1:2" x14ac:dyDescent="0.25">
      <c r="A9839" s="62">
        <v>42293107</v>
      </c>
      <c r="B9839" s="63" t="s">
        <v>6237</v>
      </c>
    </row>
    <row r="9840" spans="1:2" x14ac:dyDescent="0.25">
      <c r="A9840" s="62">
        <v>42293108</v>
      </c>
      <c r="B9840" s="63" t="s">
        <v>6960</v>
      </c>
    </row>
    <row r="9841" spans="1:2" x14ac:dyDescent="0.25">
      <c r="A9841" s="62">
        <v>42293109</v>
      </c>
      <c r="B9841" s="63" t="s">
        <v>5573</v>
      </c>
    </row>
    <row r="9842" spans="1:2" x14ac:dyDescent="0.25">
      <c r="A9842" s="62">
        <v>42293110</v>
      </c>
      <c r="B9842" s="63" t="s">
        <v>9700</v>
      </c>
    </row>
    <row r="9843" spans="1:2" x14ac:dyDescent="0.25">
      <c r="A9843" s="62">
        <v>42293111</v>
      </c>
      <c r="B9843" s="63" t="s">
        <v>2130</v>
      </c>
    </row>
    <row r="9844" spans="1:2" x14ac:dyDescent="0.25">
      <c r="A9844" s="62">
        <v>42293112</v>
      </c>
      <c r="B9844" s="63" t="s">
        <v>4598</v>
      </c>
    </row>
    <row r="9845" spans="1:2" x14ac:dyDescent="0.25">
      <c r="A9845" s="62">
        <v>42293113</v>
      </c>
      <c r="B9845" s="63" t="s">
        <v>6446</v>
      </c>
    </row>
    <row r="9846" spans="1:2" x14ac:dyDescent="0.25">
      <c r="A9846" s="62">
        <v>42293114</v>
      </c>
      <c r="B9846" s="63" t="s">
        <v>11678</v>
      </c>
    </row>
    <row r="9847" spans="1:2" x14ac:dyDescent="0.25">
      <c r="A9847" s="62">
        <v>42293115</v>
      </c>
      <c r="B9847" s="63" t="s">
        <v>3629</v>
      </c>
    </row>
    <row r="9848" spans="1:2" x14ac:dyDescent="0.25">
      <c r="A9848" s="62">
        <v>42293116</v>
      </c>
      <c r="B9848" s="63" t="s">
        <v>11584</v>
      </c>
    </row>
    <row r="9849" spans="1:2" x14ac:dyDescent="0.25">
      <c r="A9849" s="62">
        <v>42293117</v>
      </c>
      <c r="B9849" s="63" t="s">
        <v>12796</v>
      </c>
    </row>
    <row r="9850" spans="1:2" x14ac:dyDescent="0.25">
      <c r="A9850" s="62">
        <v>42293118</v>
      </c>
      <c r="B9850" s="63" t="s">
        <v>17788</v>
      </c>
    </row>
    <row r="9851" spans="1:2" x14ac:dyDescent="0.25">
      <c r="A9851" s="62">
        <v>42293119</v>
      </c>
      <c r="B9851" s="63" t="s">
        <v>4873</v>
      </c>
    </row>
    <row r="9852" spans="1:2" x14ac:dyDescent="0.25">
      <c r="A9852" s="62">
        <v>42293120</v>
      </c>
      <c r="B9852" s="63" t="s">
        <v>12130</v>
      </c>
    </row>
    <row r="9853" spans="1:2" x14ac:dyDescent="0.25">
      <c r="A9853" s="62">
        <v>42293121</v>
      </c>
      <c r="B9853" s="63" t="s">
        <v>2208</v>
      </c>
    </row>
    <row r="9854" spans="1:2" x14ac:dyDescent="0.25">
      <c r="A9854" s="62">
        <v>42293122</v>
      </c>
      <c r="B9854" s="63" t="s">
        <v>8792</v>
      </c>
    </row>
    <row r="9855" spans="1:2" x14ac:dyDescent="0.25">
      <c r="A9855" s="62">
        <v>42293123</v>
      </c>
      <c r="B9855" s="63" t="s">
        <v>13544</v>
      </c>
    </row>
    <row r="9856" spans="1:2" x14ac:dyDescent="0.25">
      <c r="A9856" s="62">
        <v>42293124</v>
      </c>
      <c r="B9856" s="63" t="s">
        <v>15447</v>
      </c>
    </row>
    <row r="9857" spans="1:2" x14ac:dyDescent="0.25">
      <c r="A9857" s="62">
        <v>42293125</v>
      </c>
      <c r="B9857" s="63" t="s">
        <v>9528</v>
      </c>
    </row>
    <row r="9858" spans="1:2" x14ac:dyDescent="0.25">
      <c r="A9858" s="62">
        <v>42293126</v>
      </c>
      <c r="B9858" s="63" t="s">
        <v>3954</v>
      </c>
    </row>
    <row r="9859" spans="1:2" x14ac:dyDescent="0.25">
      <c r="A9859" s="62">
        <v>42293127</v>
      </c>
      <c r="B9859" s="63" t="s">
        <v>9529</v>
      </c>
    </row>
    <row r="9860" spans="1:2" x14ac:dyDescent="0.25">
      <c r="A9860" s="62">
        <v>42293128</v>
      </c>
      <c r="B9860" s="63" t="s">
        <v>10527</v>
      </c>
    </row>
    <row r="9861" spans="1:2" x14ac:dyDescent="0.25">
      <c r="A9861" s="62">
        <v>42293129</v>
      </c>
      <c r="B9861" s="63" t="s">
        <v>16258</v>
      </c>
    </row>
    <row r="9862" spans="1:2" x14ac:dyDescent="0.25">
      <c r="A9862" s="62">
        <v>42293130</v>
      </c>
      <c r="B9862" s="63" t="s">
        <v>6844</v>
      </c>
    </row>
    <row r="9863" spans="1:2" x14ac:dyDescent="0.25">
      <c r="A9863" s="62">
        <v>42293131</v>
      </c>
      <c r="B9863" s="63" t="s">
        <v>10784</v>
      </c>
    </row>
    <row r="9864" spans="1:2" x14ac:dyDescent="0.25">
      <c r="A9864" s="62">
        <v>42293132</v>
      </c>
      <c r="B9864" s="63" t="s">
        <v>5865</v>
      </c>
    </row>
    <row r="9865" spans="1:2" x14ac:dyDescent="0.25">
      <c r="A9865" s="62">
        <v>42293133</v>
      </c>
      <c r="B9865" s="63" t="s">
        <v>4734</v>
      </c>
    </row>
    <row r="9866" spans="1:2" x14ac:dyDescent="0.25">
      <c r="A9866" s="62">
        <v>42293134</v>
      </c>
      <c r="B9866" s="63" t="s">
        <v>7274</v>
      </c>
    </row>
    <row r="9867" spans="1:2" x14ac:dyDescent="0.25">
      <c r="A9867" s="62">
        <v>42293135</v>
      </c>
      <c r="B9867" s="63" t="s">
        <v>15086</v>
      </c>
    </row>
    <row r="9868" spans="1:2" x14ac:dyDescent="0.25">
      <c r="A9868" s="62">
        <v>42293136</v>
      </c>
      <c r="B9868" s="63" t="s">
        <v>6961</v>
      </c>
    </row>
    <row r="9869" spans="1:2" x14ac:dyDescent="0.25">
      <c r="A9869" s="62">
        <v>42293137</v>
      </c>
      <c r="B9869" s="63" t="s">
        <v>11196</v>
      </c>
    </row>
    <row r="9870" spans="1:2" x14ac:dyDescent="0.25">
      <c r="A9870" s="62">
        <v>42293138</v>
      </c>
      <c r="B9870" s="63" t="s">
        <v>14770</v>
      </c>
    </row>
    <row r="9871" spans="1:2" x14ac:dyDescent="0.25">
      <c r="A9871" s="62">
        <v>42293139</v>
      </c>
      <c r="B9871" s="63" t="s">
        <v>4901</v>
      </c>
    </row>
    <row r="9872" spans="1:2" x14ac:dyDescent="0.25">
      <c r="A9872" s="62">
        <v>42293201</v>
      </c>
      <c r="B9872" s="63" t="s">
        <v>18447</v>
      </c>
    </row>
    <row r="9873" spans="1:2" x14ac:dyDescent="0.25">
      <c r="A9873" s="62">
        <v>42293301</v>
      </c>
      <c r="B9873" s="63" t="s">
        <v>18413</v>
      </c>
    </row>
    <row r="9874" spans="1:2" x14ac:dyDescent="0.25">
      <c r="A9874" s="62">
        <v>42293302</v>
      </c>
      <c r="B9874" s="63" t="s">
        <v>2197</v>
      </c>
    </row>
    <row r="9875" spans="1:2" x14ac:dyDescent="0.25">
      <c r="A9875" s="62">
        <v>42293303</v>
      </c>
      <c r="B9875" s="63" t="s">
        <v>11171</v>
      </c>
    </row>
    <row r="9876" spans="1:2" x14ac:dyDescent="0.25">
      <c r="A9876" s="62">
        <v>42293304</v>
      </c>
      <c r="B9876" s="63" t="s">
        <v>11848</v>
      </c>
    </row>
    <row r="9877" spans="1:2" x14ac:dyDescent="0.25">
      <c r="A9877" s="62">
        <v>42293401</v>
      </c>
      <c r="B9877" s="63" t="s">
        <v>8445</v>
      </c>
    </row>
    <row r="9878" spans="1:2" x14ac:dyDescent="0.25">
      <c r="A9878" s="62">
        <v>42293403</v>
      </c>
      <c r="B9878" s="63" t="s">
        <v>16208</v>
      </c>
    </row>
    <row r="9879" spans="1:2" x14ac:dyDescent="0.25">
      <c r="A9879" s="62">
        <v>42293404</v>
      </c>
      <c r="B9879" s="63" t="s">
        <v>10982</v>
      </c>
    </row>
    <row r="9880" spans="1:2" x14ac:dyDescent="0.25">
      <c r="A9880" s="62">
        <v>42293405</v>
      </c>
      <c r="B9880" s="63" t="s">
        <v>10000</v>
      </c>
    </row>
    <row r="9881" spans="1:2" x14ac:dyDescent="0.25">
      <c r="A9881" s="62">
        <v>42293406</v>
      </c>
      <c r="B9881" s="63" t="s">
        <v>9142</v>
      </c>
    </row>
    <row r="9882" spans="1:2" x14ac:dyDescent="0.25">
      <c r="A9882" s="62">
        <v>42293407</v>
      </c>
      <c r="B9882" s="63" t="s">
        <v>12357</v>
      </c>
    </row>
    <row r="9883" spans="1:2" x14ac:dyDescent="0.25">
      <c r="A9883" s="62">
        <v>42293501</v>
      </c>
      <c r="B9883" s="63" t="s">
        <v>4061</v>
      </c>
    </row>
    <row r="9884" spans="1:2" x14ac:dyDescent="0.25">
      <c r="A9884" s="62">
        <v>42293502</v>
      </c>
      <c r="B9884" s="63" t="s">
        <v>8679</v>
      </c>
    </row>
    <row r="9885" spans="1:2" x14ac:dyDescent="0.25">
      <c r="A9885" s="62">
        <v>42293503</v>
      </c>
      <c r="B9885" s="63" t="s">
        <v>12818</v>
      </c>
    </row>
    <row r="9886" spans="1:2" x14ac:dyDescent="0.25">
      <c r="A9886" s="62">
        <v>42293504</v>
      </c>
      <c r="B9886" s="63" t="s">
        <v>14132</v>
      </c>
    </row>
    <row r="9887" spans="1:2" x14ac:dyDescent="0.25">
      <c r="A9887" s="62">
        <v>42293505</v>
      </c>
      <c r="B9887" s="63" t="s">
        <v>17187</v>
      </c>
    </row>
    <row r="9888" spans="1:2" x14ac:dyDescent="0.25">
      <c r="A9888" s="62">
        <v>42293506</v>
      </c>
      <c r="B9888" s="63" t="s">
        <v>8014</v>
      </c>
    </row>
    <row r="9889" spans="1:2" x14ac:dyDescent="0.25">
      <c r="A9889" s="62">
        <v>42293507</v>
      </c>
      <c r="B9889" s="63" t="s">
        <v>240</v>
      </c>
    </row>
    <row r="9890" spans="1:2" x14ac:dyDescent="0.25">
      <c r="A9890" s="62">
        <v>42293508</v>
      </c>
      <c r="B9890" s="63" t="s">
        <v>5967</v>
      </c>
    </row>
    <row r="9891" spans="1:2" x14ac:dyDescent="0.25">
      <c r="A9891" s="62">
        <v>42293509</v>
      </c>
      <c r="B9891" s="63" t="s">
        <v>9044</v>
      </c>
    </row>
    <row r="9892" spans="1:2" x14ac:dyDescent="0.25">
      <c r="A9892" s="62">
        <v>42293601</v>
      </c>
      <c r="B9892" s="63" t="s">
        <v>8589</v>
      </c>
    </row>
    <row r="9893" spans="1:2" x14ac:dyDescent="0.25">
      <c r="A9893" s="62">
        <v>42293602</v>
      </c>
      <c r="B9893" s="63" t="s">
        <v>16999</v>
      </c>
    </row>
    <row r="9894" spans="1:2" x14ac:dyDescent="0.25">
      <c r="A9894" s="62">
        <v>42293603</v>
      </c>
      <c r="B9894" s="63" t="s">
        <v>5853</v>
      </c>
    </row>
    <row r="9895" spans="1:2" x14ac:dyDescent="0.25">
      <c r="A9895" s="62">
        <v>42293701</v>
      </c>
      <c r="B9895" s="63" t="s">
        <v>222</v>
      </c>
    </row>
    <row r="9896" spans="1:2" x14ac:dyDescent="0.25">
      <c r="A9896" s="62">
        <v>42293702</v>
      </c>
      <c r="B9896" s="63" t="s">
        <v>2449</v>
      </c>
    </row>
    <row r="9897" spans="1:2" x14ac:dyDescent="0.25">
      <c r="A9897" s="62">
        <v>42293703</v>
      </c>
      <c r="B9897" s="63" t="s">
        <v>2269</v>
      </c>
    </row>
    <row r="9898" spans="1:2" x14ac:dyDescent="0.25">
      <c r="A9898" s="62">
        <v>42293801</v>
      </c>
      <c r="B9898" s="63" t="s">
        <v>18315</v>
      </c>
    </row>
    <row r="9899" spans="1:2" x14ac:dyDescent="0.25">
      <c r="A9899" s="62">
        <v>42293802</v>
      </c>
      <c r="B9899" s="63" t="s">
        <v>3936</v>
      </c>
    </row>
    <row r="9900" spans="1:2" x14ac:dyDescent="0.25">
      <c r="A9900" s="62">
        <v>42293803</v>
      </c>
      <c r="B9900" s="63" t="s">
        <v>14193</v>
      </c>
    </row>
    <row r="9901" spans="1:2" x14ac:dyDescent="0.25">
      <c r="A9901" s="62">
        <v>42293804</v>
      </c>
      <c r="B9901" s="63" t="s">
        <v>867</v>
      </c>
    </row>
    <row r="9902" spans="1:2" x14ac:dyDescent="0.25">
      <c r="A9902" s="62">
        <v>42293901</v>
      </c>
      <c r="B9902" s="63" t="s">
        <v>15905</v>
      </c>
    </row>
    <row r="9903" spans="1:2" x14ac:dyDescent="0.25">
      <c r="A9903" s="62">
        <v>42293902</v>
      </c>
      <c r="B9903" s="63" t="s">
        <v>411</v>
      </c>
    </row>
    <row r="9904" spans="1:2" x14ac:dyDescent="0.25">
      <c r="A9904" s="62">
        <v>42294001</v>
      </c>
      <c r="B9904" s="63" t="s">
        <v>15745</v>
      </c>
    </row>
    <row r="9905" spans="1:2" x14ac:dyDescent="0.25">
      <c r="A9905" s="62">
        <v>42294002</v>
      </c>
      <c r="B9905" s="63" t="s">
        <v>9633</v>
      </c>
    </row>
    <row r="9906" spans="1:2" x14ac:dyDescent="0.25">
      <c r="A9906" s="62">
        <v>42294003</v>
      </c>
      <c r="B9906" s="63" t="s">
        <v>10607</v>
      </c>
    </row>
    <row r="9907" spans="1:2" x14ac:dyDescent="0.25">
      <c r="A9907" s="62">
        <v>42294101</v>
      </c>
      <c r="B9907" s="63" t="s">
        <v>6281</v>
      </c>
    </row>
    <row r="9908" spans="1:2" x14ac:dyDescent="0.25">
      <c r="A9908" s="62">
        <v>42294102</v>
      </c>
      <c r="B9908" s="63" t="s">
        <v>11864</v>
      </c>
    </row>
    <row r="9909" spans="1:2" x14ac:dyDescent="0.25">
      <c r="A9909" s="62">
        <v>42294103</v>
      </c>
      <c r="B9909" s="63" t="s">
        <v>2064</v>
      </c>
    </row>
    <row r="9910" spans="1:2" x14ac:dyDescent="0.25">
      <c r="A9910" s="62">
        <v>42294201</v>
      </c>
      <c r="B9910" s="63" t="s">
        <v>7373</v>
      </c>
    </row>
    <row r="9911" spans="1:2" x14ac:dyDescent="0.25">
      <c r="A9911" s="62">
        <v>42294202</v>
      </c>
      <c r="B9911" s="63" t="s">
        <v>7839</v>
      </c>
    </row>
    <row r="9912" spans="1:2" x14ac:dyDescent="0.25">
      <c r="A9912" s="62">
        <v>42294203</v>
      </c>
      <c r="B9912" s="63" t="s">
        <v>4046</v>
      </c>
    </row>
    <row r="9913" spans="1:2" x14ac:dyDescent="0.25">
      <c r="A9913" s="62">
        <v>42294204</v>
      </c>
      <c r="B9913" s="63" t="s">
        <v>4845</v>
      </c>
    </row>
    <row r="9914" spans="1:2" x14ac:dyDescent="0.25">
      <c r="A9914" s="62">
        <v>42294205</v>
      </c>
      <c r="B9914" s="63" t="s">
        <v>17935</v>
      </c>
    </row>
    <row r="9915" spans="1:2" x14ac:dyDescent="0.25">
      <c r="A9915" s="62">
        <v>42294206</v>
      </c>
      <c r="B9915" s="63" t="s">
        <v>11789</v>
      </c>
    </row>
    <row r="9916" spans="1:2" x14ac:dyDescent="0.25">
      <c r="A9916" s="62">
        <v>42294207</v>
      </c>
      <c r="B9916" s="63" t="s">
        <v>16293</v>
      </c>
    </row>
    <row r="9917" spans="1:2" x14ac:dyDescent="0.25">
      <c r="A9917" s="62">
        <v>42294208</v>
      </c>
      <c r="B9917" s="63" t="s">
        <v>16690</v>
      </c>
    </row>
    <row r="9918" spans="1:2" x14ac:dyDescent="0.25">
      <c r="A9918" s="62">
        <v>42294209</v>
      </c>
      <c r="B9918" s="63" t="s">
        <v>10369</v>
      </c>
    </row>
    <row r="9919" spans="1:2" x14ac:dyDescent="0.25">
      <c r="A9919" s="62">
        <v>42294210</v>
      </c>
      <c r="B9919" s="63" t="s">
        <v>17428</v>
      </c>
    </row>
    <row r="9920" spans="1:2" x14ac:dyDescent="0.25">
      <c r="A9920" s="62">
        <v>42294211</v>
      </c>
      <c r="B9920" s="63" t="s">
        <v>3366</v>
      </c>
    </row>
    <row r="9921" spans="1:2" x14ac:dyDescent="0.25">
      <c r="A9921" s="62">
        <v>42294212</v>
      </c>
      <c r="B9921" s="63" t="s">
        <v>13570</v>
      </c>
    </row>
    <row r="9922" spans="1:2" x14ac:dyDescent="0.25">
      <c r="A9922" s="62">
        <v>42294213</v>
      </c>
      <c r="B9922" s="63" t="s">
        <v>13448</v>
      </c>
    </row>
    <row r="9923" spans="1:2" x14ac:dyDescent="0.25">
      <c r="A9923" s="62">
        <v>42294214</v>
      </c>
      <c r="B9923" s="63" t="s">
        <v>2760</v>
      </c>
    </row>
    <row r="9924" spans="1:2" x14ac:dyDescent="0.25">
      <c r="A9924" s="62">
        <v>42294215</v>
      </c>
      <c r="B9924" s="63" t="s">
        <v>18344</v>
      </c>
    </row>
    <row r="9925" spans="1:2" x14ac:dyDescent="0.25">
      <c r="A9925" s="62">
        <v>42294216</v>
      </c>
      <c r="B9925" s="63" t="s">
        <v>2910</v>
      </c>
    </row>
    <row r="9926" spans="1:2" x14ac:dyDescent="0.25">
      <c r="A9926" s="62">
        <v>42294217</v>
      </c>
      <c r="B9926" s="63" t="s">
        <v>14870</v>
      </c>
    </row>
    <row r="9927" spans="1:2" x14ac:dyDescent="0.25">
      <c r="A9927" s="62">
        <v>42294218</v>
      </c>
      <c r="B9927" s="63" t="s">
        <v>18046</v>
      </c>
    </row>
    <row r="9928" spans="1:2" x14ac:dyDescent="0.25">
      <c r="A9928" s="62">
        <v>42294219</v>
      </c>
      <c r="B9928" s="63" t="s">
        <v>8365</v>
      </c>
    </row>
    <row r="9929" spans="1:2" x14ac:dyDescent="0.25">
      <c r="A9929" s="62">
        <v>42294220</v>
      </c>
      <c r="B9929" s="63" t="s">
        <v>5781</v>
      </c>
    </row>
    <row r="9930" spans="1:2" x14ac:dyDescent="0.25">
      <c r="A9930" s="62">
        <v>42294301</v>
      </c>
      <c r="B9930" s="63" t="s">
        <v>11706</v>
      </c>
    </row>
    <row r="9931" spans="1:2" x14ac:dyDescent="0.25">
      <c r="A9931" s="62">
        <v>42294302</v>
      </c>
      <c r="B9931" s="63" t="s">
        <v>15273</v>
      </c>
    </row>
    <row r="9932" spans="1:2" x14ac:dyDescent="0.25">
      <c r="A9932" s="62">
        <v>42294303</v>
      </c>
      <c r="B9932" s="63" t="s">
        <v>191</v>
      </c>
    </row>
    <row r="9933" spans="1:2" x14ac:dyDescent="0.25">
      <c r="A9933" s="62">
        <v>42294304</v>
      </c>
      <c r="B9933" s="63" t="s">
        <v>501</v>
      </c>
    </row>
    <row r="9934" spans="1:2" x14ac:dyDescent="0.25">
      <c r="A9934" s="62">
        <v>42294305</v>
      </c>
      <c r="B9934" s="63" t="s">
        <v>3025</v>
      </c>
    </row>
    <row r="9935" spans="1:2" x14ac:dyDescent="0.25">
      <c r="A9935" s="62">
        <v>42294306</v>
      </c>
      <c r="B9935" s="63" t="s">
        <v>17833</v>
      </c>
    </row>
    <row r="9936" spans="1:2" x14ac:dyDescent="0.25">
      <c r="A9936" s="62">
        <v>42294401</v>
      </c>
      <c r="B9936" s="63" t="s">
        <v>7297</v>
      </c>
    </row>
    <row r="9937" spans="1:2" x14ac:dyDescent="0.25">
      <c r="A9937" s="62">
        <v>42294402</v>
      </c>
      <c r="B9937" s="63" t="s">
        <v>13185</v>
      </c>
    </row>
    <row r="9938" spans="1:2" x14ac:dyDescent="0.25">
      <c r="A9938" s="62">
        <v>42294501</v>
      </c>
      <c r="B9938" s="63" t="s">
        <v>6122</v>
      </c>
    </row>
    <row r="9939" spans="1:2" x14ac:dyDescent="0.25">
      <c r="A9939" s="62">
        <v>42294502</v>
      </c>
      <c r="B9939" s="63" t="s">
        <v>5802</v>
      </c>
    </row>
    <row r="9940" spans="1:2" x14ac:dyDescent="0.25">
      <c r="A9940" s="62">
        <v>42294503</v>
      </c>
      <c r="B9940" s="63" t="s">
        <v>8285</v>
      </c>
    </row>
    <row r="9941" spans="1:2" x14ac:dyDescent="0.25">
      <c r="A9941" s="62">
        <v>42294504</v>
      </c>
      <c r="B9941" s="63" t="s">
        <v>6548</v>
      </c>
    </row>
    <row r="9942" spans="1:2" x14ac:dyDescent="0.25">
      <c r="A9942" s="62">
        <v>42294505</v>
      </c>
      <c r="B9942" s="63" t="s">
        <v>12828</v>
      </c>
    </row>
    <row r="9943" spans="1:2" x14ac:dyDescent="0.25">
      <c r="A9943" s="62">
        <v>42294506</v>
      </c>
      <c r="B9943" s="63" t="s">
        <v>453</v>
      </c>
    </row>
    <row r="9944" spans="1:2" x14ac:dyDescent="0.25">
      <c r="A9944" s="62">
        <v>42294507</v>
      </c>
      <c r="B9944" s="63" t="s">
        <v>18014</v>
      </c>
    </row>
    <row r="9945" spans="1:2" x14ac:dyDescent="0.25">
      <c r="A9945" s="62">
        <v>42294508</v>
      </c>
      <c r="B9945" s="63" t="s">
        <v>13225</v>
      </c>
    </row>
    <row r="9946" spans="1:2" x14ac:dyDescent="0.25">
      <c r="A9946" s="62">
        <v>42294509</v>
      </c>
      <c r="B9946" s="63" t="s">
        <v>4898</v>
      </c>
    </row>
    <row r="9947" spans="1:2" x14ac:dyDescent="0.25">
      <c r="A9947" s="62">
        <v>42294510</v>
      </c>
      <c r="B9947" s="63" t="s">
        <v>8453</v>
      </c>
    </row>
    <row r="9948" spans="1:2" x14ac:dyDescent="0.25">
      <c r="A9948" s="62">
        <v>42294511</v>
      </c>
      <c r="B9948" s="63" t="s">
        <v>15563</v>
      </c>
    </row>
    <row r="9949" spans="1:2" x14ac:dyDescent="0.25">
      <c r="A9949" s="62">
        <v>42294512</v>
      </c>
      <c r="B9949" s="63" t="s">
        <v>4336</v>
      </c>
    </row>
    <row r="9950" spans="1:2" x14ac:dyDescent="0.25">
      <c r="A9950" s="62">
        <v>42294513</v>
      </c>
      <c r="B9950" s="63" t="s">
        <v>12187</v>
      </c>
    </row>
    <row r="9951" spans="1:2" x14ac:dyDescent="0.25">
      <c r="A9951" s="62">
        <v>42294514</v>
      </c>
      <c r="B9951" s="63" t="s">
        <v>11763</v>
      </c>
    </row>
    <row r="9952" spans="1:2" x14ac:dyDescent="0.25">
      <c r="A9952" s="62">
        <v>42294515</v>
      </c>
      <c r="B9952" s="63" t="s">
        <v>11558</v>
      </c>
    </row>
    <row r="9953" spans="1:2" x14ac:dyDescent="0.25">
      <c r="A9953" s="62">
        <v>42294516</v>
      </c>
      <c r="B9953" s="63" t="s">
        <v>6124</v>
      </c>
    </row>
    <row r="9954" spans="1:2" x14ac:dyDescent="0.25">
      <c r="A9954" s="62">
        <v>42294517</v>
      </c>
      <c r="B9954" s="63" t="s">
        <v>8157</v>
      </c>
    </row>
    <row r="9955" spans="1:2" x14ac:dyDescent="0.25">
      <c r="A9955" s="62">
        <v>42294518</v>
      </c>
      <c r="B9955" s="63" t="s">
        <v>7729</v>
      </c>
    </row>
    <row r="9956" spans="1:2" x14ac:dyDescent="0.25">
      <c r="A9956" s="62">
        <v>42294519</v>
      </c>
      <c r="B9956" s="63" t="s">
        <v>2694</v>
      </c>
    </row>
    <row r="9957" spans="1:2" x14ac:dyDescent="0.25">
      <c r="A9957" s="62">
        <v>42294520</v>
      </c>
      <c r="B9957" s="63" t="s">
        <v>9799</v>
      </c>
    </row>
    <row r="9958" spans="1:2" x14ac:dyDescent="0.25">
      <c r="A9958" s="62">
        <v>42294521</v>
      </c>
      <c r="B9958" s="63" t="s">
        <v>8311</v>
      </c>
    </row>
    <row r="9959" spans="1:2" x14ac:dyDescent="0.25">
      <c r="A9959" s="62">
        <v>42294522</v>
      </c>
      <c r="B9959" s="63" t="s">
        <v>16253</v>
      </c>
    </row>
    <row r="9960" spans="1:2" x14ac:dyDescent="0.25">
      <c r="A9960" s="62">
        <v>42294523</v>
      </c>
      <c r="B9960" s="63" t="s">
        <v>9898</v>
      </c>
    </row>
    <row r="9961" spans="1:2" x14ac:dyDescent="0.25">
      <c r="A9961" s="62">
        <v>42294524</v>
      </c>
      <c r="B9961" s="63" t="s">
        <v>10224</v>
      </c>
    </row>
    <row r="9962" spans="1:2" x14ac:dyDescent="0.25">
      <c r="A9962" s="62">
        <v>42294525</v>
      </c>
      <c r="B9962" s="63" t="s">
        <v>5545</v>
      </c>
    </row>
    <row r="9963" spans="1:2" x14ac:dyDescent="0.25">
      <c r="A9963" s="62">
        <v>42294526</v>
      </c>
      <c r="B9963" s="63" t="s">
        <v>6870</v>
      </c>
    </row>
    <row r="9964" spans="1:2" x14ac:dyDescent="0.25">
      <c r="A9964" s="62">
        <v>42294601</v>
      </c>
      <c r="B9964" s="63" t="s">
        <v>8542</v>
      </c>
    </row>
    <row r="9965" spans="1:2" x14ac:dyDescent="0.25">
      <c r="A9965" s="62">
        <v>42294602</v>
      </c>
      <c r="B9965" s="63" t="s">
        <v>9976</v>
      </c>
    </row>
    <row r="9966" spans="1:2" x14ac:dyDescent="0.25">
      <c r="A9966" s="62">
        <v>42294603</v>
      </c>
      <c r="B9966" s="63" t="s">
        <v>9549</v>
      </c>
    </row>
    <row r="9967" spans="1:2" x14ac:dyDescent="0.25">
      <c r="A9967" s="62">
        <v>42294604</v>
      </c>
      <c r="B9967" s="63" t="s">
        <v>6641</v>
      </c>
    </row>
    <row r="9968" spans="1:2" x14ac:dyDescent="0.25">
      <c r="A9968" s="62">
        <v>42294605</v>
      </c>
      <c r="B9968" s="63" t="s">
        <v>8809</v>
      </c>
    </row>
    <row r="9969" spans="1:2" x14ac:dyDescent="0.25">
      <c r="A9969" s="62">
        <v>42294606</v>
      </c>
      <c r="B9969" s="63" t="s">
        <v>1431</v>
      </c>
    </row>
    <row r="9970" spans="1:2" x14ac:dyDescent="0.25">
      <c r="A9970" s="62">
        <v>42294607</v>
      </c>
      <c r="B9970" s="63" t="s">
        <v>8880</v>
      </c>
    </row>
    <row r="9971" spans="1:2" x14ac:dyDescent="0.25">
      <c r="A9971" s="62">
        <v>42294701</v>
      </c>
      <c r="B9971" s="63" t="s">
        <v>16393</v>
      </c>
    </row>
    <row r="9972" spans="1:2" x14ac:dyDescent="0.25">
      <c r="A9972" s="62">
        <v>42294702</v>
      </c>
      <c r="B9972" s="63" t="s">
        <v>11563</v>
      </c>
    </row>
    <row r="9973" spans="1:2" x14ac:dyDescent="0.25">
      <c r="A9973" s="62">
        <v>42294703</v>
      </c>
      <c r="B9973" s="63" t="s">
        <v>10979</v>
      </c>
    </row>
    <row r="9974" spans="1:2" x14ac:dyDescent="0.25">
      <c r="A9974" s="62">
        <v>42294704</v>
      </c>
      <c r="B9974" s="63" t="s">
        <v>2392</v>
      </c>
    </row>
    <row r="9975" spans="1:2" x14ac:dyDescent="0.25">
      <c r="A9975" s="62">
        <v>42294705</v>
      </c>
      <c r="B9975" s="63" t="s">
        <v>13379</v>
      </c>
    </row>
    <row r="9976" spans="1:2" x14ac:dyDescent="0.25">
      <c r="A9976" s="62">
        <v>42294706</v>
      </c>
      <c r="B9976" s="63" t="s">
        <v>4470</v>
      </c>
    </row>
    <row r="9977" spans="1:2" x14ac:dyDescent="0.25">
      <c r="A9977" s="62">
        <v>42294707</v>
      </c>
      <c r="B9977" s="63" t="s">
        <v>13882</v>
      </c>
    </row>
    <row r="9978" spans="1:2" x14ac:dyDescent="0.25">
      <c r="A9978" s="62">
        <v>42294708</v>
      </c>
      <c r="B9978" s="63" t="s">
        <v>15314</v>
      </c>
    </row>
    <row r="9979" spans="1:2" x14ac:dyDescent="0.25">
      <c r="A9979" s="62">
        <v>42294709</v>
      </c>
      <c r="B9979" s="63" t="s">
        <v>18510</v>
      </c>
    </row>
    <row r="9980" spans="1:2" x14ac:dyDescent="0.25">
      <c r="A9980" s="62">
        <v>42294710</v>
      </c>
      <c r="B9980" s="63" t="s">
        <v>6847</v>
      </c>
    </row>
    <row r="9981" spans="1:2" x14ac:dyDescent="0.25">
      <c r="A9981" s="62">
        <v>42294711</v>
      </c>
      <c r="B9981" s="63" t="s">
        <v>16349</v>
      </c>
    </row>
    <row r="9982" spans="1:2" x14ac:dyDescent="0.25">
      <c r="A9982" s="62">
        <v>42294712</v>
      </c>
      <c r="B9982" s="63" t="s">
        <v>4927</v>
      </c>
    </row>
    <row r="9983" spans="1:2" x14ac:dyDescent="0.25">
      <c r="A9983" s="62">
        <v>42294713</v>
      </c>
      <c r="B9983" s="63" t="s">
        <v>7023</v>
      </c>
    </row>
    <row r="9984" spans="1:2" x14ac:dyDescent="0.25">
      <c r="A9984" s="62">
        <v>42294714</v>
      </c>
      <c r="B9984" s="63" t="s">
        <v>10716</v>
      </c>
    </row>
    <row r="9985" spans="1:2" x14ac:dyDescent="0.25">
      <c r="A9985" s="62">
        <v>42294715</v>
      </c>
      <c r="B9985" s="63" t="s">
        <v>15882</v>
      </c>
    </row>
    <row r="9986" spans="1:2" x14ac:dyDescent="0.25">
      <c r="A9986" s="62">
        <v>42294716</v>
      </c>
      <c r="B9986" s="63" t="s">
        <v>14336</v>
      </c>
    </row>
    <row r="9987" spans="1:2" x14ac:dyDescent="0.25">
      <c r="A9987" s="62">
        <v>42294717</v>
      </c>
      <c r="B9987" s="63" t="s">
        <v>5437</v>
      </c>
    </row>
    <row r="9988" spans="1:2" x14ac:dyDescent="0.25">
      <c r="A9988" s="62">
        <v>42294718</v>
      </c>
      <c r="B9988" s="63" t="s">
        <v>3386</v>
      </c>
    </row>
    <row r="9989" spans="1:2" x14ac:dyDescent="0.25">
      <c r="A9989" s="62">
        <v>42294719</v>
      </c>
      <c r="B9989" s="63" t="s">
        <v>1272</v>
      </c>
    </row>
    <row r="9990" spans="1:2" x14ac:dyDescent="0.25">
      <c r="A9990" s="62">
        <v>42294720</v>
      </c>
      <c r="B9990" s="63" t="s">
        <v>10854</v>
      </c>
    </row>
    <row r="9991" spans="1:2" x14ac:dyDescent="0.25">
      <c r="A9991" s="62">
        <v>42294721</v>
      </c>
      <c r="B9991" s="63" t="s">
        <v>9563</v>
      </c>
    </row>
    <row r="9992" spans="1:2" x14ac:dyDescent="0.25">
      <c r="A9992" s="62">
        <v>42294722</v>
      </c>
      <c r="B9992" s="63" t="s">
        <v>2173</v>
      </c>
    </row>
    <row r="9993" spans="1:2" x14ac:dyDescent="0.25">
      <c r="A9993" s="62">
        <v>42294801</v>
      </c>
      <c r="B9993" s="63" t="s">
        <v>3109</v>
      </c>
    </row>
    <row r="9994" spans="1:2" x14ac:dyDescent="0.25">
      <c r="A9994" s="62">
        <v>42294802</v>
      </c>
      <c r="B9994" s="63" t="s">
        <v>7764</v>
      </c>
    </row>
    <row r="9995" spans="1:2" x14ac:dyDescent="0.25">
      <c r="A9995" s="62">
        <v>42294803</v>
      </c>
      <c r="B9995" s="63" t="s">
        <v>17617</v>
      </c>
    </row>
    <row r="9996" spans="1:2" x14ac:dyDescent="0.25">
      <c r="A9996" s="62">
        <v>42294804</v>
      </c>
      <c r="B9996" s="63" t="s">
        <v>15250</v>
      </c>
    </row>
    <row r="9997" spans="1:2" x14ac:dyDescent="0.25">
      <c r="A9997" s="62">
        <v>42294805</v>
      </c>
      <c r="B9997" s="63" t="s">
        <v>8992</v>
      </c>
    </row>
    <row r="9998" spans="1:2" x14ac:dyDescent="0.25">
      <c r="A9998" s="62">
        <v>42294806</v>
      </c>
      <c r="B9998" s="63" t="s">
        <v>7805</v>
      </c>
    </row>
    <row r="9999" spans="1:2" x14ac:dyDescent="0.25">
      <c r="A9999" s="62">
        <v>42294807</v>
      </c>
      <c r="B9999" s="63" t="s">
        <v>4579</v>
      </c>
    </row>
    <row r="10000" spans="1:2" x14ac:dyDescent="0.25">
      <c r="A10000" s="62">
        <v>42294808</v>
      </c>
      <c r="B10000" s="63" t="s">
        <v>9079</v>
      </c>
    </row>
    <row r="10001" spans="1:2" x14ac:dyDescent="0.25">
      <c r="A10001" s="62">
        <v>42294901</v>
      </c>
      <c r="B10001" s="63" t="s">
        <v>12497</v>
      </c>
    </row>
    <row r="10002" spans="1:2" x14ac:dyDescent="0.25">
      <c r="A10002" s="62">
        <v>42294902</v>
      </c>
      <c r="B10002" s="63" t="s">
        <v>8427</v>
      </c>
    </row>
    <row r="10003" spans="1:2" x14ac:dyDescent="0.25">
      <c r="A10003" s="62">
        <v>42294903</v>
      </c>
      <c r="B10003" s="63" t="s">
        <v>3654</v>
      </c>
    </row>
    <row r="10004" spans="1:2" x14ac:dyDescent="0.25">
      <c r="A10004" s="62">
        <v>42294904</v>
      </c>
      <c r="B10004" s="63" t="s">
        <v>6341</v>
      </c>
    </row>
    <row r="10005" spans="1:2" x14ac:dyDescent="0.25">
      <c r="A10005" s="62">
        <v>42294905</v>
      </c>
      <c r="B10005" s="63" t="s">
        <v>14094</v>
      </c>
    </row>
    <row r="10006" spans="1:2" x14ac:dyDescent="0.25">
      <c r="A10006" s="62">
        <v>42294906</v>
      </c>
      <c r="B10006" s="63" t="s">
        <v>17966</v>
      </c>
    </row>
    <row r="10007" spans="1:2" x14ac:dyDescent="0.25">
      <c r="A10007" s="62">
        <v>42294907</v>
      </c>
      <c r="B10007" s="63" t="s">
        <v>8688</v>
      </c>
    </row>
    <row r="10008" spans="1:2" x14ac:dyDescent="0.25">
      <c r="A10008" s="62">
        <v>42294908</v>
      </c>
      <c r="B10008" s="63" t="s">
        <v>6450</v>
      </c>
    </row>
    <row r="10009" spans="1:2" x14ac:dyDescent="0.25">
      <c r="A10009" s="62">
        <v>42294909</v>
      </c>
      <c r="B10009" s="63" t="s">
        <v>13517</v>
      </c>
    </row>
    <row r="10010" spans="1:2" x14ac:dyDescent="0.25">
      <c r="A10010" s="62">
        <v>42294910</v>
      </c>
      <c r="B10010" s="63" t="s">
        <v>11238</v>
      </c>
    </row>
    <row r="10011" spans="1:2" x14ac:dyDescent="0.25">
      <c r="A10011" s="62">
        <v>42294911</v>
      </c>
      <c r="B10011" s="63" t="s">
        <v>3627</v>
      </c>
    </row>
    <row r="10012" spans="1:2" x14ac:dyDescent="0.25">
      <c r="A10012" s="62">
        <v>42294912</v>
      </c>
      <c r="B10012" s="63" t="s">
        <v>7005</v>
      </c>
    </row>
    <row r="10013" spans="1:2" x14ac:dyDescent="0.25">
      <c r="A10013" s="62">
        <v>42294913</v>
      </c>
      <c r="B10013" s="63" t="s">
        <v>6047</v>
      </c>
    </row>
    <row r="10014" spans="1:2" x14ac:dyDescent="0.25">
      <c r="A10014" s="62">
        <v>42294914</v>
      </c>
      <c r="B10014" s="63" t="s">
        <v>9305</v>
      </c>
    </row>
    <row r="10015" spans="1:2" x14ac:dyDescent="0.25">
      <c r="A10015" s="62">
        <v>42294915</v>
      </c>
      <c r="B10015" s="63" t="s">
        <v>2059</v>
      </c>
    </row>
    <row r="10016" spans="1:2" x14ac:dyDescent="0.25">
      <c r="A10016" s="62">
        <v>42294916</v>
      </c>
      <c r="B10016" s="63" t="s">
        <v>9</v>
      </c>
    </row>
    <row r="10017" spans="1:2" x14ac:dyDescent="0.25">
      <c r="A10017" s="62">
        <v>42294917</v>
      </c>
      <c r="B10017" s="63" t="s">
        <v>11296</v>
      </c>
    </row>
    <row r="10018" spans="1:2" x14ac:dyDescent="0.25">
      <c r="A10018" s="62">
        <v>42294918</v>
      </c>
      <c r="B10018" s="63" t="s">
        <v>8605</v>
      </c>
    </row>
    <row r="10019" spans="1:2" x14ac:dyDescent="0.25">
      <c r="A10019" s="62">
        <v>42294919</v>
      </c>
      <c r="B10019" s="63" t="s">
        <v>1222</v>
      </c>
    </row>
    <row r="10020" spans="1:2" x14ac:dyDescent="0.25">
      <c r="A10020" s="62">
        <v>42294920</v>
      </c>
      <c r="B10020" s="63" t="s">
        <v>9736</v>
      </c>
    </row>
    <row r="10021" spans="1:2" x14ac:dyDescent="0.25">
      <c r="A10021" s="62">
        <v>42294921</v>
      </c>
      <c r="B10021" s="63" t="s">
        <v>14226</v>
      </c>
    </row>
    <row r="10022" spans="1:2" x14ac:dyDescent="0.25">
      <c r="A10022" s="62">
        <v>42294922</v>
      </c>
      <c r="B10022" s="63" t="s">
        <v>8663</v>
      </c>
    </row>
    <row r="10023" spans="1:2" x14ac:dyDescent="0.25">
      <c r="A10023" s="62">
        <v>42294923</v>
      </c>
      <c r="B10023" s="63" t="s">
        <v>14239</v>
      </c>
    </row>
    <row r="10024" spans="1:2" x14ac:dyDescent="0.25">
      <c r="A10024" s="62">
        <v>42294924</v>
      </c>
      <c r="B10024" s="63" t="s">
        <v>9801</v>
      </c>
    </row>
    <row r="10025" spans="1:2" x14ac:dyDescent="0.25">
      <c r="A10025" s="62">
        <v>42294925</v>
      </c>
      <c r="B10025" s="63" t="s">
        <v>10892</v>
      </c>
    </row>
    <row r="10026" spans="1:2" x14ac:dyDescent="0.25">
      <c r="A10026" s="62">
        <v>42294926</v>
      </c>
      <c r="B10026" s="63" t="s">
        <v>13997</v>
      </c>
    </row>
    <row r="10027" spans="1:2" x14ac:dyDescent="0.25">
      <c r="A10027" s="62">
        <v>42294927</v>
      </c>
      <c r="B10027" s="63" t="s">
        <v>10917</v>
      </c>
    </row>
    <row r="10028" spans="1:2" x14ac:dyDescent="0.25">
      <c r="A10028" s="62">
        <v>42294928</v>
      </c>
      <c r="B10028" s="63" t="s">
        <v>9946</v>
      </c>
    </row>
    <row r="10029" spans="1:2" x14ac:dyDescent="0.25">
      <c r="A10029" s="62">
        <v>42294929</v>
      </c>
      <c r="B10029" s="63" t="s">
        <v>6728</v>
      </c>
    </row>
    <row r="10030" spans="1:2" x14ac:dyDescent="0.25">
      <c r="A10030" s="62">
        <v>42294930</v>
      </c>
      <c r="B10030" s="63" t="s">
        <v>4502</v>
      </c>
    </row>
    <row r="10031" spans="1:2" x14ac:dyDescent="0.25">
      <c r="A10031" s="62">
        <v>42294931</v>
      </c>
      <c r="B10031" s="63" t="s">
        <v>1162</v>
      </c>
    </row>
    <row r="10032" spans="1:2" x14ac:dyDescent="0.25">
      <c r="A10032" s="62">
        <v>42294932</v>
      </c>
      <c r="B10032" s="63" t="s">
        <v>11920</v>
      </c>
    </row>
    <row r="10033" spans="1:2" x14ac:dyDescent="0.25">
      <c r="A10033" s="62">
        <v>42294933</v>
      </c>
      <c r="B10033" s="63" t="s">
        <v>9323</v>
      </c>
    </row>
    <row r="10034" spans="1:2" x14ac:dyDescent="0.25">
      <c r="A10034" s="62">
        <v>42294934</v>
      </c>
      <c r="B10034" s="63" t="s">
        <v>15924</v>
      </c>
    </row>
    <row r="10035" spans="1:2" x14ac:dyDescent="0.25">
      <c r="A10035" s="62">
        <v>42294935</v>
      </c>
      <c r="B10035" s="63" t="s">
        <v>3722</v>
      </c>
    </row>
    <row r="10036" spans="1:2" x14ac:dyDescent="0.25">
      <c r="A10036" s="62">
        <v>42294936</v>
      </c>
      <c r="B10036" s="63" t="s">
        <v>18145</v>
      </c>
    </row>
    <row r="10037" spans="1:2" x14ac:dyDescent="0.25">
      <c r="A10037" s="62">
        <v>42294937</v>
      </c>
      <c r="B10037" s="63" t="s">
        <v>4335</v>
      </c>
    </row>
    <row r="10038" spans="1:2" x14ac:dyDescent="0.25">
      <c r="A10038" s="62">
        <v>42294938</v>
      </c>
      <c r="B10038" s="63" t="s">
        <v>9332</v>
      </c>
    </row>
    <row r="10039" spans="1:2" x14ac:dyDescent="0.25">
      <c r="A10039" s="62">
        <v>42294939</v>
      </c>
      <c r="B10039" s="63" t="s">
        <v>12786</v>
      </c>
    </row>
    <row r="10040" spans="1:2" x14ac:dyDescent="0.25">
      <c r="A10040" s="62">
        <v>42294940</v>
      </c>
      <c r="B10040" s="63" t="s">
        <v>15338</v>
      </c>
    </row>
    <row r="10041" spans="1:2" x14ac:dyDescent="0.25">
      <c r="A10041" s="62">
        <v>42294941</v>
      </c>
      <c r="B10041" s="63" t="s">
        <v>7767</v>
      </c>
    </row>
    <row r="10042" spans="1:2" x14ac:dyDescent="0.25">
      <c r="A10042" s="62">
        <v>42294942</v>
      </c>
      <c r="B10042" s="63" t="s">
        <v>15085</v>
      </c>
    </row>
    <row r="10043" spans="1:2" x14ac:dyDescent="0.25">
      <c r="A10043" s="62">
        <v>42294943</v>
      </c>
      <c r="B10043" s="63" t="s">
        <v>6838</v>
      </c>
    </row>
    <row r="10044" spans="1:2" x14ac:dyDescent="0.25">
      <c r="A10044" s="62">
        <v>42294944</v>
      </c>
      <c r="B10044" s="63" t="s">
        <v>5748</v>
      </c>
    </row>
    <row r="10045" spans="1:2" x14ac:dyDescent="0.25">
      <c r="A10045" s="62">
        <v>42294945</v>
      </c>
      <c r="B10045" s="63" t="s">
        <v>17459</v>
      </c>
    </row>
    <row r="10046" spans="1:2" x14ac:dyDescent="0.25">
      <c r="A10046" s="62">
        <v>42294946</v>
      </c>
      <c r="B10046" s="63" t="s">
        <v>17108</v>
      </c>
    </row>
    <row r="10047" spans="1:2" x14ac:dyDescent="0.25">
      <c r="A10047" s="62">
        <v>42294947</v>
      </c>
      <c r="B10047" s="63" t="s">
        <v>10855</v>
      </c>
    </row>
    <row r="10048" spans="1:2" x14ac:dyDescent="0.25">
      <c r="A10048" s="62">
        <v>42294948</v>
      </c>
      <c r="B10048" s="63" t="s">
        <v>4843</v>
      </c>
    </row>
    <row r="10049" spans="1:2" x14ac:dyDescent="0.25">
      <c r="A10049" s="62">
        <v>42294949</v>
      </c>
      <c r="B10049" s="63" t="s">
        <v>4925</v>
      </c>
    </row>
    <row r="10050" spans="1:2" x14ac:dyDescent="0.25">
      <c r="A10050" s="62">
        <v>42294950</v>
      </c>
      <c r="B10050" s="63" t="s">
        <v>11325</v>
      </c>
    </row>
    <row r="10051" spans="1:2" x14ac:dyDescent="0.25">
      <c r="A10051" s="62">
        <v>42294951</v>
      </c>
      <c r="B10051" s="63" t="s">
        <v>17486</v>
      </c>
    </row>
    <row r="10052" spans="1:2" x14ac:dyDescent="0.25">
      <c r="A10052" s="62">
        <v>42294952</v>
      </c>
      <c r="B10052" s="63" t="s">
        <v>2186</v>
      </c>
    </row>
    <row r="10053" spans="1:2" x14ac:dyDescent="0.25">
      <c r="A10053" s="62">
        <v>42294953</v>
      </c>
      <c r="B10053" s="63" t="s">
        <v>14481</v>
      </c>
    </row>
    <row r="10054" spans="1:2" x14ac:dyDescent="0.25">
      <c r="A10054" s="62">
        <v>42294954</v>
      </c>
      <c r="B10054" s="63" t="s">
        <v>18016</v>
      </c>
    </row>
    <row r="10055" spans="1:2" x14ac:dyDescent="0.25">
      <c r="A10055" s="62">
        <v>42294955</v>
      </c>
      <c r="B10055" s="63" t="s">
        <v>10454</v>
      </c>
    </row>
    <row r="10056" spans="1:2" x14ac:dyDescent="0.25">
      <c r="A10056" s="62">
        <v>42294956</v>
      </c>
      <c r="B10056" s="63" t="s">
        <v>9317</v>
      </c>
    </row>
    <row r="10057" spans="1:2" x14ac:dyDescent="0.25">
      <c r="A10057" s="62">
        <v>42295001</v>
      </c>
      <c r="B10057" s="63" t="s">
        <v>12295</v>
      </c>
    </row>
    <row r="10058" spans="1:2" x14ac:dyDescent="0.25">
      <c r="A10058" s="62">
        <v>42295002</v>
      </c>
      <c r="B10058" s="63" t="s">
        <v>2682</v>
      </c>
    </row>
    <row r="10059" spans="1:2" x14ac:dyDescent="0.25">
      <c r="A10059" s="62">
        <v>42295003</v>
      </c>
      <c r="B10059" s="63" t="s">
        <v>2199</v>
      </c>
    </row>
    <row r="10060" spans="1:2" x14ac:dyDescent="0.25">
      <c r="A10060" s="62">
        <v>42295004</v>
      </c>
      <c r="B10060" s="63" t="s">
        <v>11619</v>
      </c>
    </row>
    <row r="10061" spans="1:2" x14ac:dyDescent="0.25">
      <c r="A10061" s="62">
        <v>42295005</v>
      </c>
      <c r="B10061" s="63" t="s">
        <v>15004</v>
      </c>
    </row>
    <row r="10062" spans="1:2" x14ac:dyDescent="0.25">
      <c r="A10062" s="62">
        <v>42295006</v>
      </c>
      <c r="B10062" s="63" t="s">
        <v>968</v>
      </c>
    </row>
    <row r="10063" spans="1:2" x14ac:dyDescent="0.25">
      <c r="A10063" s="62">
        <v>42295007</v>
      </c>
      <c r="B10063" s="63" t="s">
        <v>5980</v>
      </c>
    </row>
    <row r="10064" spans="1:2" x14ac:dyDescent="0.25">
      <c r="A10064" s="62">
        <v>42295008</v>
      </c>
      <c r="B10064" s="63" t="s">
        <v>16594</v>
      </c>
    </row>
    <row r="10065" spans="1:2" x14ac:dyDescent="0.25">
      <c r="A10065" s="62">
        <v>42295009</v>
      </c>
      <c r="B10065" s="63" t="s">
        <v>12100</v>
      </c>
    </row>
    <row r="10066" spans="1:2" x14ac:dyDescent="0.25">
      <c r="A10066" s="62">
        <v>42295010</v>
      </c>
      <c r="B10066" s="63" t="s">
        <v>11</v>
      </c>
    </row>
    <row r="10067" spans="1:2" x14ac:dyDescent="0.25">
      <c r="A10067" s="62">
        <v>42295011</v>
      </c>
      <c r="B10067" s="63" t="s">
        <v>5641</v>
      </c>
    </row>
    <row r="10068" spans="1:2" x14ac:dyDescent="0.25">
      <c r="A10068" s="62">
        <v>42295012</v>
      </c>
      <c r="B10068" s="63" t="s">
        <v>512</v>
      </c>
    </row>
    <row r="10069" spans="1:2" x14ac:dyDescent="0.25">
      <c r="A10069" s="62">
        <v>42295013</v>
      </c>
      <c r="B10069" s="63" t="s">
        <v>7766</v>
      </c>
    </row>
    <row r="10070" spans="1:2" x14ac:dyDescent="0.25">
      <c r="A10070" s="62">
        <v>42295014</v>
      </c>
      <c r="B10070" s="63" t="s">
        <v>5869</v>
      </c>
    </row>
    <row r="10071" spans="1:2" x14ac:dyDescent="0.25">
      <c r="A10071" s="62">
        <v>42295015</v>
      </c>
      <c r="B10071" s="63" t="s">
        <v>12216</v>
      </c>
    </row>
    <row r="10072" spans="1:2" x14ac:dyDescent="0.25">
      <c r="A10072" s="62">
        <v>42295101</v>
      </c>
      <c r="B10072" s="63" t="s">
        <v>15659</v>
      </c>
    </row>
    <row r="10073" spans="1:2" x14ac:dyDescent="0.25">
      <c r="A10073" s="62">
        <v>42295102</v>
      </c>
      <c r="B10073" s="63" t="s">
        <v>11316</v>
      </c>
    </row>
    <row r="10074" spans="1:2" x14ac:dyDescent="0.25">
      <c r="A10074" s="62">
        <v>42295103</v>
      </c>
      <c r="B10074" s="63" t="s">
        <v>18094</v>
      </c>
    </row>
    <row r="10075" spans="1:2" x14ac:dyDescent="0.25">
      <c r="A10075" s="62">
        <v>42295104</v>
      </c>
      <c r="B10075" s="63" t="s">
        <v>8406</v>
      </c>
    </row>
    <row r="10076" spans="1:2" x14ac:dyDescent="0.25">
      <c r="A10076" s="62">
        <v>42295105</v>
      </c>
      <c r="B10076" s="63" t="s">
        <v>10365</v>
      </c>
    </row>
    <row r="10077" spans="1:2" x14ac:dyDescent="0.25">
      <c r="A10077" s="62">
        <v>42295106</v>
      </c>
      <c r="B10077" s="63" t="s">
        <v>9556</v>
      </c>
    </row>
    <row r="10078" spans="1:2" x14ac:dyDescent="0.25">
      <c r="A10078" s="62">
        <v>42295107</v>
      </c>
      <c r="B10078" s="63" t="s">
        <v>18259</v>
      </c>
    </row>
    <row r="10079" spans="1:2" x14ac:dyDescent="0.25">
      <c r="A10079" s="62">
        <v>42295108</v>
      </c>
      <c r="B10079" s="63" t="s">
        <v>15502</v>
      </c>
    </row>
    <row r="10080" spans="1:2" x14ac:dyDescent="0.25">
      <c r="A10080" s="62">
        <v>42295109</v>
      </c>
      <c r="B10080" s="63" t="s">
        <v>7898</v>
      </c>
    </row>
    <row r="10081" spans="1:2" x14ac:dyDescent="0.25">
      <c r="A10081" s="62">
        <v>42295110</v>
      </c>
      <c r="B10081" s="63" t="s">
        <v>13220</v>
      </c>
    </row>
    <row r="10082" spans="1:2" x14ac:dyDescent="0.25">
      <c r="A10082" s="62">
        <v>42295111</v>
      </c>
      <c r="B10082" s="63" t="s">
        <v>12822</v>
      </c>
    </row>
    <row r="10083" spans="1:2" x14ac:dyDescent="0.25">
      <c r="A10083" s="62">
        <v>42295112</v>
      </c>
      <c r="B10083" s="63" t="s">
        <v>15616</v>
      </c>
    </row>
    <row r="10084" spans="1:2" x14ac:dyDescent="0.25">
      <c r="A10084" s="62">
        <v>42295113</v>
      </c>
      <c r="B10084" s="63" t="s">
        <v>16973</v>
      </c>
    </row>
    <row r="10085" spans="1:2" x14ac:dyDescent="0.25">
      <c r="A10085" s="62">
        <v>42295114</v>
      </c>
      <c r="B10085" s="63" t="s">
        <v>11982</v>
      </c>
    </row>
    <row r="10086" spans="1:2" x14ac:dyDescent="0.25">
      <c r="A10086" s="62">
        <v>42295115</v>
      </c>
      <c r="B10086" s="63" t="s">
        <v>11060</v>
      </c>
    </row>
    <row r="10087" spans="1:2" x14ac:dyDescent="0.25">
      <c r="A10087" s="62">
        <v>42295116</v>
      </c>
      <c r="B10087" s="63" t="s">
        <v>6755</v>
      </c>
    </row>
    <row r="10088" spans="1:2" x14ac:dyDescent="0.25">
      <c r="A10088" s="62">
        <v>42295117</v>
      </c>
      <c r="B10088" s="63" t="s">
        <v>11234</v>
      </c>
    </row>
    <row r="10089" spans="1:2" x14ac:dyDescent="0.25">
      <c r="A10089" s="62">
        <v>42295118</v>
      </c>
      <c r="B10089" s="63" t="s">
        <v>392</v>
      </c>
    </row>
    <row r="10090" spans="1:2" x14ac:dyDescent="0.25">
      <c r="A10090" s="62">
        <v>42295119</v>
      </c>
      <c r="B10090" s="63" t="s">
        <v>2867</v>
      </c>
    </row>
    <row r="10091" spans="1:2" x14ac:dyDescent="0.25">
      <c r="A10091" s="62">
        <v>42295120</v>
      </c>
      <c r="B10091" s="63" t="s">
        <v>5114</v>
      </c>
    </row>
    <row r="10092" spans="1:2" x14ac:dyDescent="0.25">
      <c r="A10092" s="62">
        <v>42295121</v>
      </c>
      <c r="B10092" s="63" t="s">
        <v>10551</v>
      </c>
    </row>
    <row r="10093" spans="1:2" x14ac:dyDescent="0.25">
      <c r="A10093" s="62">
        <v>42295122</v>
      </c>
      <c r="B10093" s="63" t="s">
        <v>4644</v>
      </c>
    </row>
    <row r="10094" spans="1:2" x14ac:dyDescent="0.25">
      <c r="A10094" s="62">
        <v>42295123</v>
      </c>
      <c r="B10094" s="63" t="s">
        <v>5105</v>
      </c>
    </row>
    <row r="10095" spans="1:2" x14ac:dyDescent="0.25">
      <c r="A10095" s="62">
        <v>42295124</v>
      </c>
      <c r="B10095" s="63" t="s">
        <v>7936</v>
      </c>
    </row>
    <row r="10096" spans="1:2" x14ac:dyDescent="0.25">
      <c r="A10096" s="62">
        <v>42295125</v>
      </c>
      <c r="B10096" s="63" t="s">
        <v>17841</v>
      </c>
    </row>
    <row r="10097" spans="1:2" x14ac:dyDescent="0.25">
      <c r="A10097" s="62">
        <v>42295126</v>
      </c>
      <c r="B10097" s="63" t="s">
        <v>8089</v>
      </c>
    </row>
    <row r="10098" spans="1:2" x14ac:dyDescent="0.25">
      <c r="A10098" s="62">
        <v>42295127</v>
      </c>
      <c r="B10098" s="63" t="s">
        <v>9028</v>
      </c>
    </row>
    <row r="10099" spans="1:2" x14ac:dyDescent="0.25">
      <c r="A10099" s="62">
        <v>42295128</v>
      </c>
      <c r="B10099" s="63" t="s">
        <v>4220</v>
      </c>
    </row>
    <row r="10100" spans="1:2" x14ac:dyDescent="0.25">
      <c r="A10100" s="62">
        <v>42295129</v>
      </c>
      <c r="B10100" s="63" t="s">
        <v>5678</v>
      </c>
    </row>
    <row r="10101" spans="1:2" x14ac:dyDescent="0.25">
      <c r="A10101" s="62">
        <v>42295130</v>
      </c>
      <c r="B10101" s="63" t="s">
        <v>14872</v>
      </c>
    </row>
    <row r="10102" spans="1:2" x14ac:dyDescent="0.25">
      <c r="A10102" s="62">
        <v>42295131</v>
      </c>
      <c r="B10102" s="63" t="s">
        <v>4599</v>
      </c>
    </row>
    <row r="10103" spans="1:2" x14ac:dyDescent="0.25">
      <c r="A10103" s="62">
        <v>42295132</v>
      </c>
      <c r="B10103" s="63" t="s">
        <v>15046</v>
      </c>
    </row>
    <row r="10104" spans="1:2" x14ac:dyDescent="0.25">
      <c r="A10104" s="62">
        <v>42295133</v>
      </c>
      <c r="B10104" s="63" t="s">
        <v>737</v>
      </c>
    </row>
    <row r="10105" spans="1:2" x14ac:dyDescent="0.25">
      <c r="A10105" s="62">
        <v>42295134</v>
      </c>
      <c r="B10105" s="63" t="s">
        <v>17710</v>
      </c>
    </row>
    <row r="10106" spans="1:2" x14ac:dyDescent="0.25">
      <c r="A10106" s="62">
        <v>42295135</v>
      </c>
      <c r="B10106" s="63" t="s">
        <v>543</v>
      </c>
    </row>
    <row r="10107" spans="1:2" x14ac:dyDescent="0.25">
      <c r="A10107" s="62">
        <v>42295136</v>
      </c>
      <c r="B10107" s="63" t="s">
        <v>12890</v>
      </c>
    </row>
    <row r="10108" spans="1:2" x14ac:dyDescent="0.25">
      <c r="A10108" s="62">
        <v>42295137</v>
      </c>
      <c r="B10108" s="63" t="s">
        <v>2791</v>
      </c>
    </row>
    <row r="10109" spans="1:2" x14ac:dyDescent="0.25">
      <c r="A10109" s="62">
        <v>42295138</v>
      </c>
      <c r="B10109" s="63" t="s">
        <v>13926</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11119</v>
      </c>
    </row>
    <row r="10113" spans="1:2" x14ac:dyDescent="0.25">
      <c r="A10113" s="62">
        <v>42295202</v>
      </c>
      <c r="B10113" s="63" t="s">
        <v>6979</v>
      </c>
    </row>
    <row r="10114" spans="1:2" x14ac:dyDescent="0.25">
      <c r="A10114" s="62">
        <v>42295203</v>
      </c>
      <c r="B10114" s="63" t="s">
        <v>8493</v>
      </c>
    </row>
    <row r="10115" spans="1:2" x14ac:dyDescent="0.25">
      <c r="A10115" s="62">
        <v>42295204</v>
      </c>
      <c r="B10115" s="63" t="s">
        <v>17547</v>
      </c>
    </row>
    <row r="10116" spans="1:2" x14ac:dyDescent="0.25">
      <c r="A10116" s="62">
        <v>42295205</v>
      </c>
      <c r="B10116" s="63" t="s">
        <v>3917</v>
      </c>
    </row>
    <row r="10117" spans="1:2" x14ac:dyDescent="0.25">
      <c r="A10117" s="62">
        <v>42295206</v>
      </c>
      <c r="B10117" s="63" t="s">
        <v>2645</v>
      </c>
    </row>
    <row r="10118" spans="1:2" x14ac:dyDescent="0.25">
      <c r="A10118" s="62">
        <v>42295301</v>
      </c>
      <c r="B10118" s="63" t="s">
        <v>4918</v>
      </c>
    </row>
    <row r="10119" spans="1:2" x14ac:dyDescent="0.25">
      <c r="A10119" s="62">
        <v>42295302</v>
      </c>
      <c r="B10119" s="63" t="s">
        <v>16853</v>
      </c>
    </row>
    <row r="10120" spans="1:2" x14ac:dyDescent="0.25">
      <c r="A10120" s="62">
        <v>42295303</v>
      </c>
      <c r="B10120" s="63" t="s">
        <v>12715</v>
      </c>
    </row>
    <row r="10121" spans="1:2" x14ac:dyDescent="0.25">
      <c r="A10121" s="62">
        <v>42295304</v>
      </c>
      <c r="B10121" s="63" t="s">
        <v>5091</v>
      </c>
    </row>
    <row r="10122" spans="1:2" x14ac:dyDescent="0.25">
      <c r="A10122" s="62">
        <v>42295305</v>
      </c>
      <c r="B10122" s="63" t="s">
        <v>6280</v>
      </c>
    </row>
    <row r="10123" spans="1:2" x14ac:dyDescent="0.25">
      <c r="A10123" s="62">
        <v>42295306</v>
      </c>
      <c r="B10123" s="63" t="s">
        <v>16576</v>
      </c>
    </row>
    <row r="10124" spans="1:2" x14ac:dyDescent="0.25">
      <c r="A10124" s="62">
        <v>42295307</v>
      </c>
      <c r="B10124" s="63" t="s">
        <v>6286</v>
      </c>
    </row>
    <row r="10125" spans="1:2" x14ac:dyDescent="0.25">
      <c r="A10125" s="62">
        <v>42295308</v>
      </c>
      <c r="B10125" s="63" t="s">
        <v>5473</v>
      </c>
    </row>
    <row r="10126" spans="1:2" x14ac:dyDescent="0.25">
      <c r="A10126" s="62">
        <v>42295401</v>
      </c>
      <c r="B10126" s="63" t="s">
        <v>10733</v>
      </c>
    </row>
    <row r="10127" spans="1:2" x14ac:dyDescent="0.25">
      <c r="A10127" s="62">
        <v>42295402</v>
      </c>
      <c r="B10127" s="63" t="s">
        <v>5211</v>
      </c>
    </row>
    <row r="10128" spans="1:2" x14ac:dyDescent="0.25">
      <c r="A10128" s="62">
        <v>42295403</v>
      </c>
      <c r="B10128" s="63" t="s">
        <v>16366</v>
      </c>
    </row>
    <row r="10129" spans="1:2" x14ac:dyDescent="0.25">
      <c r="A10129" s="62">
        <v>42295404</v>
      </c>
      <c r="B10129" s="63" t="s">
        <v>11693</v>
      </c>
    </row>
    <row r="10130" spans="1:2" x14ac:dyDescent="0.25">
      <c r="A10130" s="62">
        <v>42295405</v>
      </c>
      <c r="B10130" s="63" t="s">
        <v>13594</v>
      </c>
    </row>
    <row r="10131" spans="1:2" x14ac:dyDescent="0.25">
      <c r="A10131" s="62">
        <v>42295406</v>
      </c>
      <c r="B10131" s="63" t="s">
        <v>2745</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10636</v>
      </c>
    </row>
    <row r="10135" spans="1:2" x14ac:dyDescent="0.25">
      <c r="A10135" s="62">
        <v>42295410</v>
      </c>
      <c r="B10135" s="63" t="s">
        <v>12704</v>
      </c>
    </row>
    <row r="10136" spans="1:2" x14ac:dyDescent="0.25">
      <c r="A10136" s="62">
        <v>42295411</v>
      </c>
      <c r="B10136" s="63" t="s">
        <v>1826</v>
      </c>
    </row>
    <row r="10137" spans="1:2" x14ac:dyDescent="0.25">
      <c r="A10137" s="62">
        <v>42295412</v>
      </c>
      <c r="B10137" s="63" t="s">
        <v>15633</v>
      </c>
    </row>
    <row r="10138" spans="1:2" x14ac:dyDescent="0.25">
      <c r="A10138" s="62">
        <v>42295413</v>
      </c>
      <c r="B10138" s="63" t="s">
        <v>11039</v>
      </c>
    </row>
    <row r="10139" spans="1:2" x14ac:dyDescent="0.25">
      <c r="A10139" s="62">
        <v>42295414</v>
      </c>
      <c r="B10139" s="63" t="s">
        <v>1537</v>
      </c>
    </row>
    <row r="10140" spans="1:2" x14ac:dyDescent="0.25">
      <c r="A10140" s="62">
        <v>42295415</v>
      </c>
      <c r="B10140" s="63" t="s">
        <v>2991</v>
      </c>
    </row>
    <row r="10141" spans="1:2" x14ac:dyDescent="0.25">
      <c r="A10141" s="62">
        <v>42295416</v>
      </c>
      <c r="B10141" s="63" t="s">
        <v>3601</v>
      </c>
    </row>
    <row r="10142" spans="1:2" x14ac:dyDescent="0.25">
      <c r="A10142" s="62">
        <v>42295417</v>
      </c>
      <c r="B10142" s="63" t="s">
        <v>10887</v>
      </c>
    </row>
    <row r="10143" spans="1:2" x14ac:dyDescent="0.25">
      <c r="A10143" s="62">
        <v>42295418</v>
      </c>
      <c r="B10143" s="63" t="s">
        <v>14559</v>
      </c>
    </row>
    <row r="10144" spans="1:2" x14ac:dyDescent="0.25">
      <c r="A10144" s="62">
        <v>42295419</v>
      </c>
      <c r="B10144" s="63" t="s">
        <v>3743</v>
      </c>
    </row>
    <row r="10145" spans="1:2" x14ac:dyDescent="0.25">
      <c r="A10145" s="62">
        <v>42295420</v>
      </c>
      <c r="B10145" s="63" t="s">
        <v>5443</v>
      </c>
    </row>
    <row r="10146" spans="1:2" x14ac:dyDescent="0.25">
      <c r="A10146" s="62">
        <v>42295421</v>
      </c>
      <c r="B10146" s="63" t="s">
        <v>451</v>
      </c>
    </row>
    <row r="10147" spans="1:2" x14ac:dyDescent="0.25">
      <c r="A10147" s="62">
        <v>42295422</v>
      </c>
      <c r="B10147" s="63" t="s">
        <v>11967</v>
      </c>
    </row>
    <row r="10148" spans="1:2" x14ac:dyDescent="0.25">
      <c r="A10148" s="62">
        <v>42295423</v>
      </c>
      <c r="B10148" s="63" t="s">
        <v>1107</v>
      </c>
    </row>
    <row r="10149" spans="1:2" x14ac:dyDescent="0.25">
      <c r="A10149" s="62">
        <v>42295424</v>
      </c>
      <c r="B10149" s="63" t="s">
        <v>13227</v>
      </c>
    </row>
    <row r="10150" spans="1:2" x14ac:dyDescent="0.25">
      <c r="A10150" s="62">
        <v>42295425</v>
      </c>
      <c r="B10150" s="63" t="s">
        <v>7322</v>
      </c>
    </row>
    <row r="10151" spans="1:2" x14ac:dyDescent="0.25">
      <c r="A10151" s="62">
        <v>42295426</v>
      </c>
      <c r="B10151" s="63" t="s">
        <v>2711</v>
      </c>
    </row>
    <row r="10152" spans="1:2" x14ac:dyDescent="0.25">
      <c r="A10152" s="62">
        <v>42295427</v>
      </c>
      <c r="B10152" s="63" t="s">
        <v>10479</v>
      </c>
    </row>
    <row r="10153" spans="1:2" x14ac:dyDescent="0.25">
      <c r="A10153" s="62">
        <v>42295428</v>
      </c>
      <c r="B10153" s="63" t="s">
        <v>6552</v>
      </c>
    </row>
    <row r="10154" spans="1:2" x14ac:dyDescent="0.25">
      <c r="A10154" s="62">
        <v>42295429</v>
      </c>
      <c r="B10154" s="63" t="s">
        <v>17682</v>
      </c>
    </row>
    <row r="10155" spans="1:2" x14ac:dyDescent="0.25">
      <c r="A10155" s="62">
        <v>42295430</v>
      </c>
      <c r="B10155" s="63" t="s">
        <v>6692</v>
      </c>
    </row>
    <row r="10156" spans="1:2" x14ac:dyDescent="0.25">
      <c r="A10156" s="62">
        <v>42295431</v>
      </c>
      <c r="B10156" s="63" t="s">
        <v>16106</v>
      </c>
    </row>
    <row r="10157" spans="1:2" x14ac:dyDescent="0.25">
      <c r="A10157" s="62">
        <v>42295432</v>
      </c>
      <c r="B10157" s="63" t="s">
        <v>12841</v>
      </c>
    </row>
    <row r="10158" spans="1:2" x14ac:dyDescent="0.25">
      <c r="A10158" s="62">
        <v>42295433</v>
      </c>
      <c r="B10158" s="63" t="s">
        <v>10010</v>
      </c>
    </row>
    <row r="10159" spans="1:2" x14ac:dyDescent="0.25">
      <c r="A10159" s="62">
        <v>42295434</v>
      </c>
      <c r="B10159" s="63" t="s">
        <v>16309</v>
      </c>
    </row>
    <row r="10160" spans="1:2" x14ac:dyDescent="0.25">
      <c r="A10160" s="62">
        <v>42295435</v>
      </c>
      <c r="B10160" s="63" t="s">
        <v>6518</v>
      </c>
    </row>
    <row r="10161" spans="1:2" x14ac:dyDescent="0.25">
      <c r="A10161" s="62">
        <v>42295436</v>
      </c>
      <c r="B10161" s="63" t="s">
        <v>6424</v>
      </c>
    </row>
    <row r="10162" spans="1:2" x14ac:dyDescent="0.25">
      <c r="A10162" s="62">
        <v>42295437</v>
      </c>
      <c r="B10162" s="63" t="s">
        <v>9708</v>
      </c>
    </row>
    <row r="10163" spans="1:2" x14ac:dyDescent="0.25">
      <c r="A10163" s="62">
        <v>42295439</v>
      </c>
      <c r="B10163" s="63" t="s">
        <v>17797</v>
      </c>
    </row>
    <row r="10164" spans="1:2" x14ac:dyDescent="0.25">
      <c r="A10164" s="62">
        <v>42295440</v>
      </c>
      <c r="B10164" s="63" t="s">
        <v>3133</v>
      </c>
    </row>
    <row r="10165" spans="1:2" x14ac:dyDescent="0.25">
      <c r="A10165" s="62">
        <v>42295441</v>
      </c>
      <c r="B10165" s="63" t="s">
        <v>14002</v>
      </c>
    </row>
    <row r="10166" spans="1:2" x14ac:dyDescent="0.25">
      <c r="A10166" s="62">
        <v>42295445</v>
      </c>
      <c r="B10166" s="63" t="s">
        <v>15155</v>
      </c>
    </row>
    <row r="10167" spans="1:2" x14ac:dyDescent="0.25">
      <c r="A10167" s="62">
        <v>42295446</v>
      </c>
      <c r="B10167" s="63" t="s">
        <v>14129</v>
      </c>
    </row>
    <row r="10168" spans="1:2" x14ac:dyDescent="0.25">
      <c r="A10168" s="62">
        <v>42295448</v>
      </c>
      <c r="B10168" s="63" t="s">
        <v>5716</v>
      </c>
    </row>
    <row r="10169" spans="1:2" x14ac:dyDescent="0.25">
      <c r="A10169" s="62">
        <v>42295450</v>
      </c>
      <c r="B10169" s="63" t="s">
        <v>3775</v>
      </c>
    </row>
    <row r="10170" spans="1:2" x14ac:dyDescent="0.25">
      <c r="A10170" s="62">
        <v>42295451</v>
      </c>
      <c r="B10170" s="63" t="s">
        <v>12621</v>
      </c>
    </row>
    <row r="10171" spans="1:2" x14ac:dyDescent="0.25">
      <c r="A10171" s="62">
        <v>42295452</v>
      </c>
      <c r="B10171" s="63" t="s">
        <v>13807</v>
      </c>
    </row>
    <row r="10172" spans="1:2" x14ac:dyDescent="0.25">
      <c r="A10172" s="62">
        <v>42295453</v>
      </c>
      <c r="B10172" s="63" t="s">
        <v>6362</v>
      </c>
    </row>
    <row r="10173" spans="1:2" x14ac:dyDescent="0.25">
      <c r="A10173" s="62">
        <v>42295454</v>
      </c>
      <c r="B10173" s="63" t="s">
        <v>9433</v>
      </c>
    </row>
    <row r="10174" spans="1:2" x14ac:dyDescent="0.25">
      <c r="A10174" s="62">
        <v>42295455</v>
      </c>
      <c r="B10174" s="63" t="s">
        <v>3715</v>
      </c>
    </row>
    <row r="10175" spans="1:2" x14ac:dyDescent="0.25">
      <c r="A10175" s="62">
        <v>42295456</v>
      </c>
      <c r="B10175" s="63" t="s">
        <v>8114</v>
      </c>
    </row>
    <row r="10176" spans="1:2" x14ac:dyDescent="0.25">
      <c r="A10176" s="62">
        <v>42295457</v>
      </c>
      <c r="B10176" s="63" t="s">
        <v>7084</v>
      </c>
    </row>
    <row r="10177" spans="1:2" x14ac:dyDescent="0.25">
      <c r="A10177" s="62">
        <v>42295458</v>
      </c>
      <c r="B10177" s="63" t="s">
        <v>9155</v>
      </c>
    </row>
    <row r="10178" spans="1:2" x14ac:dyDescent="0.25">
      <c r="A10178" s="62">
        <v>42295459</v>
      </c>
      <c r="B10178" s="63" t="s">
        <v>17066</v>
      </c>
    </row>
    <row r="10179" spans="1:2" x14ac:dyDescent="0.25">
      <c r="A10179" s="62">
        <v>42295460</v>
      </c>
      <c r="B10179" s="63" t="s">
        <v>11491</v>
      </c>
    </row>
    <row r="10180" spans="1:2" x14ac:dyDescent="0.25">
      <c r="A10180" s="62">
        <v>42295461</v>
      </c>
      <c r="B10180" s="63" t="s">
        <v>4119</v>
      </c>
    </row>
    <row r="10181" spans="1:2" x14ac:dyDescent="0.25">
      <c r="A10181" s="62">
        <v>42295462</v>
      </c>
      <c r="B10181" s="63" t="s">
        <v>15693</v>
      </c>
    </row>
    <row r="10182" spans="1:2" x14ac:dyDescent="0.25">
      <c r="A10182" s="62">
        <v>42295463</v>
      </c>
      <c r="B10182" s="63" t="s">
        <v>3683</v>
      </c>
    </row>
    <row r="10183" spans="1:2" x14ac:dyDescent="0.25">
      <c r="A10183" s="62">
        <v>42295501</v>
      </c>
      <c r="B10183" s="63" t="s">
        <v>13173</v>
      </c>
    </row>
    <row r="10184" spans="1:2" x14ac:dyDescent="0.25">
      <c r="A10184" s="62">
        <v>42295502</v>
      </c>
      <c r="B10184" s="63" t="s">
        <v>12324</v>
      </c>
    </row>
    <row r="10185" spans="1:2" x14ac:dyDescent="0.25">
      <c r="A10185" s="62">
        <v>42295503</v>
      </c>
      <c r="B10185" s="63" t="s">
        <v>6231</v>
      </c>
    </row>
    <row r="10186" spans="1:2" x14ac:dyDescent="0.25">
      <c r="A10186" s="62">
        <v>42295504</v>
      </c>
      <c r="B10186" s="63" t="s">
        <v>16092</v>
      </c>
    </row>
    <row r="10187" spans="1:2" x14ac:dyDescent="0.25">
      <c r="A10187" s="62">
        <v>42295505</v>
      </c>
      <c r="B10187" s="63" t="s">
        <v>8351</v>
      </c>
    </row>
    <row r="10188" spans="1:2" x14ac:dyDescent="0.25">
      <c r="A10188" s="62">
        <v>42295506</v>
      </c>
      <c r="B10188" s="63" t="s">
        <v>12289</v>
      </c>
    </row>
    <row r="10189" spans="1:2" x14ac:dyDescent="0.25">
      <c r="A10189" s="62">
        <v>42295507</v>
      </c>
      <c r="B10189" s="63" t="s">
        <v>474</v>
      </c>
    </row>
    <row r="10190" spans="1:2" x14ac:dyDescent="0.25">
      <c r="A10190" s="62">
        <v>42295508</v>
      </c>
      <c r="B10190" s="63" t="s">
        <v>13549</v>
      </c>
    </row>
    <row r="10191" spans="1:2" x14ac:dyDescent="0.25">
      <c r="A10191" s="62">
        <v>42295509</v>
      </c>
      <c r="B10191" s="63" t="s">
        <v>11149</v>
      </c>
    </row>
    <row r="10192" spans="1:2" x14ac:dyDescent="0.25">
      <c r="A10192" s="62">
        <v>42295510</v>
      </c>
      <c r="B10192" s="63" t="s">
        <v>16934</v>
      </c>
    </row>
    <row r="10193" spans="1:2" x14ac:dyDescent="0.25">
      <c r="A10193" s="62">
        <v>42295511</v>
      </c>
      <c r="B10193" s="63" t="s">
        <v>16078</v>
      </c>
    </row>
    <row r="10194" spans="1:2" x14ac:dyDescent="0.25">
      <c r="A10194" s="62">
        <v>42295512</v>
      </c>
      <c r="B10194" s="63" t="s">
        <v>8223</v>
      </c>
    </row>
    <row r="10195" spans="1:2" x14ac:dyDescent="0.25">
      <c r="A10195" s="62">
        <v>42295513</v>
      </c>
      <c r="B10195" s="63" t="s">
        <v>5188</v>
      </c>
    </row>
    <row r="10196" spans="1:2" x14ac:dyDescent="0.25">
      <c r="A10196" s="62">
        <v>42295514</v>
      </c>
      <c r="B10196" s="63" t="s">
        <v>12092</v>
      </c>
    </row>
    <row r="10197" spans="1:2" x14ac:dyDescent="0.25">
      <c r="A10197" s="62">
        <v>42295515</v>
      </c>
      <c r="B10197" s="63" t="s">
        <v>14440</v>
      </c>
    </row>
    <row r="10198" spans="1:2" x14ac:dyDescent="0.25">
      <c r="A10198" s="62">
        <v>42295516</v>
      </c>
      <c r="B10198" s="63" t="s">
        <v>6831</v>
      </c>
    </row>
    <row r="10199" spans="1:2" x14ac:dyDescent="0.25">
      <c r="A10199" s="62">
        <v>42295517</v>
      </c>
      <c r="B10199" s="63" t="s">
        <v>14768</v>
      </c>
    </row>
    <row r="10200" spans="1:2" x14ac:dyDescent="0.25">
      <c r="A10200" s="62">
        <v>42295518</v>
      </c>
      <c r="B10200" s="63" t="s">
        <v>143</v>
      </c>
    </row>
    <row r="10201" spans="1:2" x14ac:dyDescent="0.25">
      <c r="A10201" s="62">
        <v>42301501</v>
      </c>
      <c r="B10201" s="63" t="s">
        <v>10405</v>
      </c>
    </row>
    <row r="10202" spans="1:2" x14ac:dyDescent="0.25">
      <c r="A10202" s="62">
        <v>42301502</v>
      </c>
      <c r="B10202" s="63" t="s">
        <v>5055</v>
      </c>
    </row>
    <row r="10203" spans="1:2" x14ac:dyDescent="0.25">
      <c r="A10203" s="62">
        <v>42301503</v>
      </c>
      <c r="B10203" s="63" t="s">
        <v>14885</v>
      </c>
    </row>
    <row r="10204" spans="1:2" x14ac:dyDescent="0.25">
      <c r="A10204" s="62">
        <v>42301504</v>
      </c>
      <c r="B10204" s="63" t="s">
        <v>12592</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2909</v>
      </c>
    </row>
    <row r="10209" spans="1:2" x14ac:dyDescent="0.25">
      <c r="A10209" s="62">
        <v>42311501</v>
      </c>
      <c r="B10209" s="63" t="s">
        <v>6699</v>
      </c>
    </row>
    <row r="10210" spans="1:2" x14ac:dyDescent="0.25">
      <c r="A10210" s="62">
        <v>42311502</v>
      </c>
      <c r="B10210" s="63" t="s">
        <v>3160</v>
      </c>
    </row>
    <row r="10211" spans="1:2" x14ac:dyDescent="0.25">
      <c r="A10211" s="62">
        <v>42311503</v>
      </c>
      <c r="B10211" s="63" t="s">
        <v>8612</v>
      </c>
    </row>
    <row r="10212" spans="1:2" x14ac:dyDescent="0.25">
      <c r="A10212" s="62">
        <v>42311504</v>
      </c>
      <c r="B10212" s="63" t="s">
        <v>15881</v>
      </c>
    </row>
    <row r="10213" spans="1:2" x14ac:dyDescent="0.25">
      <c r="A10213" s="62">
        <v>42311505</v>
      </c>
      <c r="B10213" s="63" t="s">
        <v>627</v>
      </c>
    </row>
    <row r="10214" spans="1:2" x14ac:dyDescent="0.25">
      <c r="A10214" s="62">
        <v>42311506</v>
      </c>
      <c r="B10214" s="63" t="s">
        <v>2455</v>
      </c>
    </row>
    <row r="10215" spans="1:2" x14ac:dyDescent="0.25">
      <c r="A10215" s="62">
        <v>42311507</v>
      </c>
      <c r="B10215" s="63" t="s">
        <v>7343</v>
      </c>
    </row>
    <row r="10216" spans="1:2" x14ac:dyDescent="0.25">
      <c r="A10216" s="62">
        <v>42311508</v>
      </c>
      <c r="B10216" s="63" t="s">
        <v>7954</v>
      </c>
    </row>
    <row r="10217" spans="1:2" x14ac:dyDescent="0.25">
      <c r="A10217" s="62">
        <v>42311509</v>
      </c>
      <c r="B10217" s="63" t="s">
        <v>5854</v>
      </c>
    </row>
    <row r="10218" spans="1:2" x14ac:dyDescent="0.25">
      <c r="A10218" s="62">
        <v>42311510</v>
      </c>
      <c r="B10218" s="63" t="s">
        <v>10629</v>
      </c>
    </row>
    <row r="10219" spans="1:2" x14ac:dyDescent="0.25">
      <c r="A10219" s="62">
        <v>42311511</v>
      </c>
      <c r="B10219" s="63" t="s">
        <v>10186</v>
      </c>
    </row>
    <row r="10220" spans="1:2" x14ac:dyDescent="0.25">
      <c r="A10220" s="62">
        <v>42311512</v>
      </c>
      <c r="B10220" s="63" t="s">
        <v>7261</v>
      </c>
    </row>
    <row r="10221" spans="1:2" x14ac:dyDescent="0.25">
      <c r="A10221" s="62">
        <v>42311513</v>
      </c>
      <c r="B10221" s="63" t="s">
        <v>8242</v>
      </c>
    </row>
    <row r="10222" spans="1:2" x14ac:dyDescent="0.25">
      <c r="A10222" s="62">
        <v>42311514</v>
      </c>
      <c r="B10222" s="63" t="s">
        <v>1988</v>
      </c>
    </row>
    <row r="10223" spans="1:2" x14ac:dyDescent="0.25">
      <c r="A10223" s="62">
        <v>42311515</v>
      </c>
      <c r="B10223" s="63" t="s">
        <v>8944</v>
      </c>
    </row>
    <row r="10224" spans="1:2" x14ac:dyDescent="0.25">
      <c r="A10224" s="62">
        <v>42311516</v>
      </c>
      <c r="B10224" s="63" t="s">
        <v>571</v>
      </c>
    </row>
    <row r="10225" spans="1:2" x14ac:dyDescent="0.25">
      <c r="A10225" s="62">
        <v>42311517</v>
      </c>
      <c r="B10225" s="63" t="s">
        <v>9595</v>
      </c>
    </row>
    <row r="10226" spans="1:2" x14ac:dyDescent="0.25">
      <c r="A10226" s="62">
        <v>42311518</v>
      </c>
      <c r="B10226" s="63" t="s">
        <v>4923</v>
      </c>
    </row>
    <row r="10227" spans="1:2" x14ac:dyDescent="0.25">
      <c r="A10227" s="62">
        <v>42311519</v>
      </c>
      <c r="B10227" s="63" t="s">
        <v>1747</v>
      </c>
    </row>
    <row r="10228" spans="1:2" x14ac:dyDescent="0.25">
      <c r="A10228" s="62">
        <v>42311520</v>
      </c>
      <c r="B10228" s="63" t="s">
        <v>13762</v>
      </c>
    </row>
    <row r="10229" spans="1:2" x14ac:dyDescent="0.25">
      <c r="A10229" s="62">
        <v>42311521</v>
      </c>
      <c r="B10229" s="63" t="s">
        <v>13391</v>
      </c>
    </row>
    <row r="10230" spans="1:2" x14ac:dyDescent="0.25">
      <c r="A10230" s="62">
        <v>42311522</v>
      </c>
      <c r="B10230" s="63" t="s">
        <v>2765</v>
      </c>
    </row>
    <row r="10231" spans="1:2" x14ac:dyDescent="0.25">
      <c r="A10231" s="62">
        <v>42311523</v>
      </c>
      <c r="B10231" s="63" t="s">
        <v>3127</v>
      </c>
    </row>
    <row r="10232" spans="1:2" x14ac:dyDescent="0.25">
      <c r="A10232" s="62">
        <v>42311524</v>
      </c>
      <c r="B10232" s="63" t="s">
        <v>12128</v>
      </c>
    </row>
    <row r="10233" spans="1:2" x14ac:dyDescent="0.25">
      <c r="A10233" s="62">
        <v>42311525</v>
      </c>
      <c r="B10233" s="63" t="s">
        <v>13971</v>
      </c>
    </row>
    <row r="10234" spans="1:2" x14ac:dyDescent="0.25">
      <c r="A10234" s="62">
        <v>42311526</v>
      </c>
      <c r="B10234" s="63" t="s">
        <v>17515</v>
      </c>
    </row>
    <row r="10235" spans="1:2" x14ac:dyDescent="0.25">
      <c r="A10235" s="62">
        <v>42311527</v>
      </c>
      <c r="B10235" s="63" t="s">
        <v>6834</v>
      </c>
    </row>
    <row r="10236" spans="1:2" x14ac:dyDescent="0.25">
      <c r="A10236" s="62">
        <v>42311528</v>
      </c>
      <c r="B10236" s="63" t="s">
        <v>3803</v>
      </c>
    </row>
    <row r="10237" spans="1:2" x14ac:dyDescent="0.25">
      <c r="A10237" s="62">
        <v>42311531</v>
      </c>
      <c r="B10237" s="63" t="s">
        <v>15991</v>
      </c>
    </row>
    <row r="10238" spans="1:2" x14ac:dyDescent="0.25">
      <c r="A10238" s="62">
        <v>42311532</v>
      </c>
      <c r="B10238" s="63" t="s">
        <v>12191</v>
      </c>
    </row>
    <row r="10239" spans="1:2" x14ac:dyDescent="0.25">
      <c r="A10239" s="62">
        <v>42311537</v>
      </c>
      <c r="B10239" s="63" t="s">
        <v>13540</v>
      </c>
    </row>
    <row r="10240" spans="1:2" x14ac:dyDescent="0.25">
      <c r="A10240" s="62">
        <v>42311538</v>
      </c>
      <c r="B10240" s="63" t="s">
        <v>841</v>
      </c>
    </row>
    <row r="10241" spans="1:2" x14ac:dyDescent="0.25">
      <c r="A10241" s="62">
        <v>42311539</v>
      </c>
      <c r="B10241" s="63" t="s">
        <v>18337</v>
      </c>
    </row>
    <row r="10242" spans="1:2" x14ac:dyDescent="0.25">
      <c r="A10242" s="62">
        <v>42311601</v>
      </c>
      <c r="B10242" s="63" t="s">
        <v>9128</v>
      </c>
    </row>
    <row r="10243" spans="1:2" x14ac:dyDescent="0.25">
      <c r="A10243" s="62">
        <v>42311602</v>
      </c>
      <c r="B10243" s="63" t="s">
        <v>14948</v>
      </c>
    </row>
    <row r="10244" spans="1:2" x14ac:dyDescent="0.25">
      <c r="A10244" s="62">
        <v>42311603</v>
      </c>
      <c r="B10244" s="63" t="s">
        <v>17530</v>
      </c>
    </row>
    <row r="10245" spans="1:2" x14ac:dyDescent="0.25">
      <c r="A10245" s="62">
        <v>42311604</v>
      </c>
      <c r="B10245" s="63" t="s">
        <v>1644</v>
      </c>
    </row>
    <row r="10246" spans="1:2" x14ac:dyDescent="0.25">
      <c r="A10246" s="62">
        <v>42311702</v>
      </c>
      <c r="B10246" s="63" t="s">
        <v>7453</v>
      </c>
    </row>
    <row r="10247" spans="1:2" x14ac:dyDescent="0.25">
      <c r="A10247" s="62">
        <v>42311703</v>
      </c>
      <c r="B10247" s="63" t="s">
        <v>15458</v>
      </c>
    </row>
    <row r="10248" spans="1:2" x14ac:dyDescent="0.25">
      <c r="A10248" s="62">
        <v>42311704</v>
      </c>
      <c r="B10248" s="63" t="s">
        <v>4614</v>
      </c>
    </row>
    <row r="10249" spans="1:2" x14ac:dyDescent="0.25">
      <c r="A10249" s="62">
        <v>42311705</v>
      </c>
      <c r="B10249" s="63" t="s">
        <v>12560</v>
      </c>
    </row>
    <row r="10250" spans="1:2" x14ac:dyDescent="0.25">
      <c r="A10250" s="62">
        <v>42311707</v>
      </c>
      <c r="B10250" s="63" t="s">
        <v>17074</v>
      </c>
    </row>
    <row r="10251" spans="1:2" x14ac:dyDescent="0.25">
      <c r="A10251" s="62">
        <v>42311708</v>
      </c>
      <c r="B10251" s="63" t="s">
        <v>15088</v>
      </c>
    </row>
    <row r="10252" spans="1:2" x14ac:dyDescent="0.25">
      <c r="A10252" s="62">
        <v>42311901</v>
      </c>
      <c r="B10252" s="63" t="s">
        <v>8398</v>
      </c>
    </row>
    <row r="10253" spans="1:2" x14ac:dyDescent="0.25">
      <c r="A10253" s="62">
        <v>42311902</v>
      </c>
      <c r="B10253" s="63" t="s">
        <v>14158</v>
      </c>
    </row>
    <row r="10254" spans="1:2" x14ac:dyDescent="0.25">
      <c r="A10254" s="62">
        <v>42311903</v>
      </c>
      <c r="B10254" s="63" t="s">
        <v>7780</v>
      </c>
    </row>
    <row r="10255" spans="1:2" x14ac:dyDescent="0.25">
      <c r="A10255" s="62">
        <v>42312001</v>
      </c>
      <c r="B10255" s="63" t="s">
        <v>10211</v>
      </c>
    </row>
    <row r="10256" spans="1:2" x14ac:dyDescent="0.25">
      <c r="A10256" s="62">
        <v>42312002</v>
      </c>
      <c r="B10256" s="63" t="s">
        <v>12178</v>
      </c>
    </row>
    <row r="10257" spans="1:2" x14ac:dyDescent="0.25">
      <c r="A10257" s="62">
        <v>42312003</v>
      </c>
      <c r="B10257" s="63" t="s">
        <v>16970</v>
      </c>
    </row>
    <row r="10258" spans="1:2" x14ac:dyDescent="0.25">
      <c r="A10258" s="62">
        <v>42312004</v>
      </c>
      <c r="B10258" s="63" t="s">
        <v>5788</v>
      </c>
    </row>
    <row r="10259" spans="1:2" x14ac:dyDescent="0.25">
      <c r="A10259" s="62">
        <v>42312005</v>
      </c>
      <c r="B10259" s="63" t="s">
        <v>5074</v>
      </c>
    </row>
    <row r="10260" spans="1:2" x14ac:dyDescent="0.25">
      <c r="A10260" s="62">
        <v>42312006</v>
      </c>
      <c r="B10260" s="63" t="s">
        <v>10605</v>
      </c>
    </row>
    <row r="10261" spans="1:2" x14ac:dyDescent="0.25">
      <c r="A10261" s="62">
        <v>42312007</v>
      </c>
      <c r="B10261" s="63" t="s">
        <v>7514</v>
      </c>
    </row>
    <row r="10262" spans="1:2" x14ac:dyDescent="0.25">
      <c r="A10262" s="62">
        <v>42312008</v>
      </c>
      <c r="B10262" s="63" t="s">
        <v>16392</v>
      </c>
    </row>
    <row r="10263" spans="1:2" x14ac:dyDescent="0.25">
      <c r="A10263" s="62">
        <v>42312009</v>
      </c>
      <c r="B10263" s="63" t="s">
        <v>11577</v>
      </c>
    </row>
    <row r="10264" spans="1:2" x14ac:dyDescent="0.25">
      <c r="A10264" s="62">
        <v>42312010</v>
      </c>
      <c r="B10264" s="63" t="s">
        <v>10175</v>
      </c>
    </row>
    <row r="10265" spans="1:2" x14ac:dyDescent="0.25">
      <c r="A10265" s="62">
        <v>42312011</v>
      </c>
      <c r="B10265" s="63" t="s">
        <v>9093</v>
      </c>
    </row>
    <row r="10266" spans="1:2" x14ac:dyDescent="0.25">
      <c r="A10266" s="62">
        <v>42312012</v>
      </c>
      <c r="B10266" s="63" t="s">
        <v>3620</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2893</v>
      </c>
    </row>
    <row r="10270" spans="1:2" x14ac:dyDescent="0.25">
      <c r="A10270" s="62">
        <v>42312103</v>
      </c>
      <c r="B10270" s="63" t="s">
        <v>5200</v>
      </c>
    </row>
    <row r="10271" spans="1:2" x14ac:dyDescent="0.25">
      <c r="A10271" s="62">
        <v>42312104</v>
      </c>
      <c r="B10271" s="63" t="s">
        <v>9117</v>
      </c>
    </row>
    <row r="10272" spans="1:2" x14ac:dyDescent="0.25">
      <c r="A10272" s="62">
        <v>42312105</v>
      </c>
      <c r="B10272" s="63" t="s">
        <v>16901</v>
      </c>
    </row>
    <row r="10273" spans="1:2" x14ac:dyDescent="0.25">
      <c r="A10273" s="62">
        <v>42312106</v>
      </c>
      <c r="B10273" s="63" t="s">
        <v>13785</v>
      </c>
    </row>
    <row r="10274" spans="1:2" x14ac:dyDescent="0.25">
      <c r="A10274" s="62">
        <v>42312107</v>
      </c>
      <c r="B10274" s="63" t="s">
        <v>10962</v>
      </c>
    </row>
    <row r="10275" spans="1:2" x14ac:dyDescent="0.25">
      <c r="A10275" s="62">
        <v>42312108</v>
      </c>
      <c r="B10275" s="63" t="s">
        <v>2078</v>
      </c>
    </row>
    <row r="10276" spans="1:2" x14ac:dyDescent="0.25">
      <c r="A10276" s="62">
        <v>42312109</v>
      </c>
      <c r="B10276" s="63" t="s">
        <v>5103</v>
      </c>
    </row>
    <row r="10277" spans="1:2" x14ac:dyDescent="0.25">
      <c r="A10277" s="62">
        <v>42312110</v>
      </c>
      <c r="B10277" s="63" t="s">
        <v>3238</v>
      </c>
    </row>
    <row r="10278" spans="1:2" x14ac:dyDescent="0.25">
      <c r="A10278" s="62">
        <v>42312111</v>
      </c>
      <c r="B10278" s="63" t="s">
        <v>11853</v>
      </c>
    </row>
    <row r="10279" spans="1:2" x14ac:dyDescent="0.25">
      <c r="A10279" s="62">
        <v>42312112</v>
      </c>
      <c r="B10279" s="63" t="s">
        <v>2371</v>
      </c>
    </row>
    <row r="10280" spans="1:2" x14ac:dyDescent="0.25">
      <c r="A10280" s="62">
        <v>42312113</v>
      </c>
      <c r="B10280" s="63" t="s">
        <v>10386</v>
      </c>
    </row>
    <row r="10281" spans="1:2" x14ac:dyDescent="0.25">
      <c r="A10281" s="62">
        <v>42312114</v>
      </c>
      <c r="B10281" s="63" t="s">
        <v>361</v>
      </c>
    </row>
    <row r="10282" spans="1:2" x14ac:dyDescent="0.25">
      <c r="A10282" s="62">
        <v>42312115</v>
      </c>
      <c r="B10282" s="63" t="s">
        <v>1491</v>
      </c>
    </row>
    <row r="10283" spans="1:2" x14ac:dyDescent="0.25">
      <c r="A10283" s="62">
        <v>42312201</v>
      </c>
      <c r="B10283" s="63" t="s">
        <v>14835</v>
      </c>
    </row>
    <row r="10284" spans="1:2" x14ac:dyDescent="0.25">
      <c r="A10284" s="62">
        <v>42312202</v>
      </c>
      <c r="B10284" s="63" t="s">
        <v>6380</v>
      </c>
    </row>
    <row r="10285" spans="1:2" x14ac:dyDescent="0.25">
      <c r="A10285" s="62">
        <v>42312203</v>
      </c>
      <c r="B10285" s="63" t="s">
        <v>9150</v>
      </c>
    </row>
    <row r="10286" spans="1:2" x14ac:dyDescent="0.25">
      <c r="A10286" s="62">
        <v>42312204</v>
      </c>
      <c r="B10286" s="63" t="s">
        <v>6217</v>
      </c>
    </row>
    <row r="10287" spans="1:2" x14ac:dyDescent="0.25">
      <c r="A10287" s="62">
        <v>42312205</v>
      </c>
      <c r="B10287" s="63" t="s">
        <v>6434</v>
      </c>
    </row>
    <row r="10288" spans="1:2" x14ac:dyDescent="0.25">
      <c r="A10288" s="62">
        <v>42312206</v>
      </c>
      <c r="B10288" s="63" t="s">
        <v>18239</v>
      </c>
    </row>
    <row r="10289" spans="1:2" x14ac:dyDescent="0.25">
      <c r="A10289" s="62">
        <v>42312207</v>
      </c>
      <c r="B10289" s="63" t="s">
        <v>12709</v>
      </c>
    </row>
    <row r="10290" spans="1:2" x14ac:dyDescent="0.25">
      <c r="A10290" s="62">
        <v>42312208</v>
      </c>
      <c r="B10290" s="63" t="s">
        <v>3070</v>
      </c>
    </row>
    <row r="10291" spans="1:2" x14ac:dyDescent="0.25">
      <c r="A10291" s="62">
        <v>42312301</v>
      </c>
      <c r="B10291" s="63" t="s">
        <v>4184</v>
      </c>
    </row>
    <row r="10292" spans="1:2" x14ac:dyDescent="0.25">
      <c r="A10292" s="62">
        <v>42312302</v>
      </c>
      <c r="B10292" s="63" t="s">
        <v>10606</v>
      </c>
    </row>
    <row r="10293" spans="1:2" x14ac:dyDescent="0.25">
      <c r="A10293" s="62">
        <v>42312303</v>
      </c>
      <c r="B10293" s="63" t="s">
        <v>8714</v>
      </c>
    </row>
    <row r="10294" spans="1:2" x14ac:dyDescent="0.25">
      <c r="A10294" s="62">
        <v>42312304</v>
      </c>
      <c r="B10294" s="63" t="s">
        <v>5552</v>
      </c>
    </row>
    <row r="10295" spans="1:2" x14ac:dyDescent="0.25">
      <c r="A10295" s="62">
        <v>42312305</v>
      </c>
      <c r="B10295" s="63" t="s">
        <v>5328</v>
      </c>
    </row>
    <row r="10296" spans="1:2" x14ac:dyDescent="0.25">
      <c r="A10296" s="62">
        <v>42312306</v>
      </c>
      <c r="B10296" s="63" t="s">
        <v>16221</v>
      </c>
    </row>
    <row r="10297" spans="1:2" x14ac:dyDescent="0.25">
      <c r="A10297" s="62">
        <v>42312307</v>
      </c>
      <c r="B10297" s="63" t="s">
        <v>14836</v>
      </c>
    </row>
    <row r="10298" spans="1:2" x14ac:dyDescent="0.25">
      <c r="A10298" s="62">
        <v>42312309</v>
      </c>
      <c r="B10298" s="63" t="s">
        <v>14264</v>
      </c>
    </row>
    <row r="10299" spans="1:2" x14ac:dyDescent="0.25">
      <c r="A10299" s="62">
        <v>42312310</v>
      </c>
      <c r="B10299" s="63" t="s">
        <v>5411</v>
      </c>
    </row>
    <row r="10300" spans="1:2" x14ac:dyDescent="0.25">
      <c r="A10300" s="62">
        <v>42312311</v>
      </c>
      <c r="B10300" s="63" t="s">
        <v>9386</v>
      </c>
    </row>
    <row r="10301" spans="1:2" x14ac:dyDescent="0.25">
      <c r="A10301" s="62">
        <v>42312312</v>
      </c>
      <c r="B10301" s="63" t="s">
        <v>4854</v>
      </c>
    </row>
    <row r="10302" spans="1:2" x14ac:dyDescent="0.25">
      <c r="A10302" s="62">
        <v>42312313</v>
      </c>
      <c r="B10302" s="63" t="s">
        <v>17963</v>
      </c>
    </row>
    <row r="10303" spans="1:2" x14ac:dyDescent="0.25">
      <c r="A10303" s="62">
        <v>42312401</v>
      </c>
      <c r="B10303" s="63" t="s">
        <v>8918</v>
      </c>
    </row>
    <row r="10304" spans="1:2" x14ac:dyDescent="0.25">
      <c r="A10304" s="62">
        <v>42312402</v>
      </c>
      <c r="B10304" s="63" t="s">
        <v>2976</v>
      </c>
    </row>
    <row r="10305" spans="1:2" x14ac:dyDescent="0.25">
      <c r="A10305" s="62">
        <v>42312403</v>
      </c>
      <c r="B10305" s="63" t="s">
        <v>14204</v>
      </c>
    </row>
    <row r="10306" spans="1:2" x14ac:dyDescent="0.25">
      <c r="A10306" s="62">
        <v>42312501</v>
      </c>
      <c r="B10306" s="63" t="s">
        <v>8036</v>
      </c>
    </row>
    <row r="10307" spans="1:2" x14ac:dyDescent="0.25">
      <c r="A10307" s="62">
        <v>42312502</v>
      </c>
      <c r="B10307" s="63" t="s">
        <v>3679</v>
      </c>
    </row>
    <row r="10308" spans="1:2" x14ac:dyDescent="0.25">
      <c r="A10308" s="62">
        <v>42312503</v>
      </c>
      <c r="B10308" s="63" t="s">
        <v>8161</v>
      </c>
    </row>
    <row r="10309" spans="1:2" x14ac:dyDescent="0.25">
      <c r="A10309" s="62">
        <v>43191501</v>
      </c>
      <c r="B10309" s="63" t="s">
        <v>10056</v>
      </c>
    </row>
    <row r="10310" spans="1:2" x14ac:dyDescent="0.25">
      <c r="A10310" s="62">
        <v>43191502</v>
      </c>
      <c r="B10310" s="63" t="s">
        <v>9536</v>
      </c>
    </row>
    <row r="10311" spans="1:2" x14ac:dyDescent="0.25">
      <c r="A10311" s="62">
        <v>43191503</v>
      </c>
      <c r="B10311" s="63" t="s">
        <v>9164</v>
      </c>
    </row>
    <row r="10312" spans="1:2" x14ac:dyDescent="0.25">
      <c r="A10312" s="62">
        <v>43191504</v>
      </c>
      <c r="B10312" s="63" t="s">
        <v>16157</v>
      </c>
    </row>
    <row r="10313" spans="1:2" x14ac:dyDescent="0.25">
      <c r="A10313" s="62">
        <v>43191505</v>
      </c>
      <c r="B10313" s="63" t="s">
        <v>18</v>
      </c>
    </row>
    <row r="10314" spans="1:2" x14ac:dyDescent="0.25">
      <c r="A10314" s="62">
        <v>43191507</v>
      </c>
      <c r="B10314" s="63" t="s">
        <v>13756</v>
      </c>
    </row>
    <row r="10315" spans="1:2" x14ac:dyDescent="0.25">
      <c r="A10315" s="62">
        <v>43191508</v>
      </c>
      <c r="B10315" s="63" t="s">
        <v>653</v>
      </c>
    </row>
    <row r="10316" spans="1:2" x14ac:dyDescent="0.25">
      <c r="A10316" s="62">
        <v>43191509</v>
      </c>
      <c r="B10316" s="63" t="s">
        <v>935</v>
      </c>
    </row>
    <row r="10317" spans="1:2" x14ac:dyDescent="0.25">
      <c r="A10317" s="62">
        <v>43191510</v>
      </c>
      <c r="B10317" s="63" t="s">
        <v>18047</v>
      </c>
    </row>
    <row r="10318" spans="1:2" x14ac:dyDescent="0.25">
      <c r="A10318" s="62">
        <v>43191601</v>
      </c>
      <c r="B10318" s="63" t="s">
        <v>13641</v>
      </c>
    </row>
    <row r="10319" spans="1:2" x14ac:dyDescent="0.25">
      <c r="A10319" s="62">
        <v>43191602</v>
      </c>
      <c r="B10319" s="63" t="s">
        <v>17761</v>
      </c>
    </row>
    <row r="10320" spans="1:2" x14ac:dyDescent="0.25">
      <c r="A10320" s="62">
        <v>43191603</v>
      </c>
      <c r="B10320" s="63" t="s">
        <v>10897</v>
      </c>
    </row>
    <row r="10321" spans="1:2" x14ac:dyDescent="0.25">
      <c r="A10321" s="62">
        <v>43191604</v>
      </c>
      <c r="B10321" s="63" t="s">
        <v>15645</v>
      </c>
    </row>
    <row r="10322" spans="1:2" x14ac:dyDescent="0.25">
      <c r="A10322" s="62">
        <v>43191605</v>
      </c>
      <c r="B10322" s="63" t="s">
        <v>1659</v>
      </c>
    </row>
    <row r="10323" spans="1:2" x14ac:dyDescent="0.25">
      <c r="A10323" s="62">
        <v>43191606</v>
      </c>
      <c r="B10323" s="63" t="s">
        <v>15404</v>
      </c>
    </row>
    <row r="10324" spans="1:2" x14ac:dyDescent="0.25">
      <c r="A10324" s="62">
        <v>43191607</v>
      </c>
      <c r="B10324" s="63" t="s">
        <v>17923</v>
      </c>
    </row>
    <row r="10325" spans="1:2" x14ac:dyDescent="0.25">
      <c r="A10325" s="62">
        <v>43191608</v>
      </c>
      <c r="B10325" s="63" t="s">
        <v>751</v>
      </c>
    </row>
    <row r="10326" spans="1:2" x14ac:dyDescent="0.25">
      <c r="A10326" s="62">
        <v>43191609</v>
      </c>
      <c r="B10326" s="63" t="s">
        <v>5570</v>
      </c>
    </row>
    <row r="10327" spans="1:2" x14ac:dyDescent="0.25">
      <c r="A10327" s="62">
        <v>43191610</v>
      </c>
      <c r="B10327" s="63" t="s">
        <v>193</v>
      </c>
    </row>
    <row r="10328" spans="1:2" x14ac:dyDescent="0.25">
      <c r="A10328" s="62">
        <v>43191611</v>
      </c>
      <c r="B10328" s="63" t="s">
        <v>8619</v>
      </c>
    </row>
    <row r="10329" spans="1:2" x14ac:dyDescent="0.25">
      <c r="A10329" s="62">
        <v>43191612</v>
      </c>
      <c r="B10329" s="63" t="s">
        <v>11057</v>
      </c>
    </row>
    <row r="10330" spans="1:2" x14ac:dyDescent="0.25">
      <c r="A10330" s="62">
        <v>43191614</v>
      </c>
      <c r="B10330" s="63" t="s">
        <v>12605</v>
      </c>
    </row>
    <row r="10331" spans="1:2" x14ac:dyDescent="0.25">
      <c r="A10331" s="62">
        <v>43191615</v>
      </c>
      <c r="B10331" s="63" t="s">
        <v>4348</v>
      </c>
    </row>
    <row r="10332" spans="1:2" x14ac:dyDescent="0.25">
      <c r="A10332" s="62">
        <v>43191616</v>
      </c>
      <c r="B10332" s="63" t="s">
        <v>11518</v>
      </c>
    </row>
    <row r="10333" spans="1:2" x14ac:dyDescent="0.25">
      <c r="A10333" s="62">
        <v>43191618</v>
      </c>
      <c r="B10333" s="63" t="s">
        <v>1049</v>
      </c>
    </row>
    <row r="10334" spans="1:2" x14ac:dyDescent="0.25">
      <c r="A10334" s="62">
        <v>43191619</v>
      </c>
      <c r="B10334" s="63" t="s">
        <v>2763</v>
      </c>
    </row>
    <row r="10335" spans="1:2" x14ac:dyDescent="0.25">
      <c r="A10335" s="62">
        <v>43191621</v>
      </c>
      <c r="B10335" s="63" t="s">
        <v>2275</v>
      </c>
    </row>
    <row r="10336" spans="1:2" x14ac:dyDescent="0.25">
      <c r="A10336" s="62">
        <v>43191622</v>
      </c>
      <c r="B10336" s="63" t="s">
        <v>9669</v>
      </c>
    </row>
    <row r="10337" spans="1:2" x14ac:dyDescent="0.25">
      <c r="A10337" s="62">
        <v>43191623</v>
      </c>
      <c r="B10337" s="63" t="s">
        <v>3742</v>
      </c>
    </row>
    <row r="10338" spans="1:2" x14ac:dyDescent="0.25">
      <c r="A10338" s="62">
        <v>43191624</v>
      </c>
      <c r="B10338" s="63" t="s">
        <v>783</v>
      </c>
    </row>
    <row r="10339" spans="1:2" x14ac:dyDescent="0.25">
      <c r="A10339" s="62">
        <v>43191625</v>
      </c>
      <c r="B10339" s="63" t="s">
        <v>16353</v>
      </c>
    </row>
    <row r="10340" spans="1:2" x14ac:dyDescent="0.25">
      <c r="A10340" s="62">
        <v>43191626</v>
      </c>
      <c r="B10340" s="63" t="s">
        <v>8081</v>
      </c>
    </row>
    <row r="10341" spans="1:2" x14ac:dyDescent="0.25">
      <c r="A10341" s="62">
        <v>43191627</v>
      </c>
      <c r="B10341" s="63" t="s">
        <v>1384</v>
      </c>
    </row>
    <row r="10342" spans="1:2" x14ac:dyDescent="0.25">
      <c r="A10342" s="62">
        <v>43191628</v>
      </c>
      <c r="B10342" s="63" t="s">
        <v>9227</v>
      </c>
    </row>
    <row r="10343" spans="1:2" x14ac:dyDescent="0.25">
      <c r="A10343" s="62">
        <v>43191629</v>
      </c>
      <c r="B10343" s="63" t="s">
        <v>17754</v>
      </c>
    </row>
    <row r="10344" spans="1:2" x14ac:dyDescent="0.25">
      <c r="A10344" s="62">
        <v>43191630</v>
      </c>
      <c r="B10344" s="63" t="s">
        <v>6085</v>
      </c>
    </row>
    <row r="10345" spans="1:2" x14ac:dyDescent="0.25">
      <c r="A10345" s="62">
        <v>43201401</v>
      </c>
      <c r="B10345" s="63" t="s">
        <v>13846</v>
      </c>
    </row>
    <row r="10346" spans="1:2" x14ac:dyDescent="0.25">
      <c r="A10346" s="62">
        <v>43201402</v>
      </c>
      <c r="B10346" s="63" t="s">
        <v>6931</v>
      </c>
    </row>
    <row r="10347" spans="1:2" x14ac:dyDescent="0.25">
      <c r="A10347" s="62">
        <v>43201403</v>
      </c>
      <c r="B10347" s="63" t="s">
        <v>16898</v>
      </c>
    </row>
    <row r="10348" spans="1:2" x14ac:dyDescent="0.25">
      <c r="A10348" s="62">
        <v>43201404</v>
      </c>
      <c r="B10348" s="63" t="s">
        <v>11739</v>
      </c>
    </row>
    <row r="10349" spans="1:2" x14ac:dyDescent="0.25">
      <c r="A10349" s="62">
        <v>43201405</v>
      </c>
      <c r="B10349" s="63" t="s">
        <v>15065</v>
      </c>
    </row>
    <row r="10350" spans="1:2" x14ac:dyDescent="0.25">
      <c r="A10350" s="62">
        <v>43201406</v>
      </c>
      <c r="B10350" s="63" t="s">
        <v>954</v>
      </c>
    </row>
    <row r="10351" spans="1:2" x14ac:dyDescent="0.25">
      <c r="A10351" s="62">
        <v>43201407</v>
      </c>
      <c r="B10351" s="63" t="s">
        <v>13172</v>
      </c>
    </row>
    <row r="10352" spans="1:2" x14ac:dyDescent="0.25">
      <c r="A10352" s="62">
        <v>43201408</v>
      </c>
      <c r="B10352" s="63" t="s">
        <v>2652</v>
      </c>
    </row>
    <row r="10353" spans="1:2" x14ac:dyDescent="0.25">
      <c r="A10353" s="62">
        <v>43201409</v>
      </c>
      <c r="B10353" s="63" t="s">
        <v>555</v>
      </c>
    </row>
    <row r="10354" spans="1:2" x14ac:dyDescent="0.25">
      <c r="A10354" s="62">
        <v>43201410</v>
      </c>
      <c r="B10354" s="63" t="s">
        <v>4549</v>
      </c>
    </row>
    <row r="10355" spans="1:2" x14ac:dyDescent="0.25">
      <c r="A10355" s="62">
        <v>43201501</v>
      </c>
      <c r="B10355" s="63" t="s">
        <v>2524</v>
      </c>
    </row>
    <row r="10356" spans="1:2" x14ac:dyDescent="0.25">
      <c r="A10356" s="62">
        <v>43201502</v>
      </c>
      <c r="B10356" s="63" t="s">
        <v>10998</v>
      </c>
    </row>
    <row r="10357" spans="1:2" x14ac:dyDescent="0.25">
      <c r="A10357" s="62">
        <v>43201503</v>
      </c>
      <c r="B10357" s="63" t="s">
        <v>10631</v>
      </c>
    </row>
    <row r="10358" spans="1:2" x14ac:dyDescent="0.25">
      <c r="A10358" s="62">
        <v>43201507</v>
      </c>
      <c r="B10358" s="63" t="s">
        <v>4344</v>
      </c>
    </row>
    <row r="10359" spans="1:2" x14ac:dyDescent="0.25">
      <c r="A10359" s="62">
        <v>43201508</v>
      </c>
      <c r="B10359" s="63" t="s">
        <v>10490</v>
      </c>
    </row>
    <row r="10360" spans="1:2" x14ac:dyDescent="0.25">
      <c r="A10360" s="62">
        <v>43201509</v>
      </c>
      <c r="B10360" s="63" t="s">
        <v>11892</v>
      </c>
    </row>
    <row r="10361" spans="1:2" x14ac:dyDescent="0.25">
      <c r="A10361" s="62">
        <v>43201513</v>
      </c>
      <c r="B10361" s="63" t="s">
        <v>14839</v>
      </c>
    </row>
    <row r="10362" spans="1:2" x14ac:dyDescent="0.25">
      <c r="A10362" s="62">
        <v>43201522</v>
      </c>
      <c r="B10362" s="63" t="s">
        <v>4705</v>
      </c>
    </row>
    <row r="10363" spans="1:2" x14ac:dyDescent="0.25">
      <c r="A10363" s="62">
        <v>43201531</v>
      </c>
      <c r="B10363" s="63" t="s">
        <v>16284</v>
      </c>
    </row>
    <row r="10364" spans="1:2" x14ac:dyDescent="0.25">
      <c r="A10364" s="62">
        <v>43201533</v>
      </c>
      <c r="B10364" s="63" t="s">
        <v>6177</v>
      </c>
    </row>
    <row r="10365" spans="1:2" x14ac:dyDescent="0.25">
      <c r="A10365" s="62">
        <v>43201534</v>
      </c>
      <c r="B10365" s="63" t="s">
        <v>1630</v>
      </c>
    </row>
    <row r="10366" spans="1:2" x14ac:dyDescent="0.25">
      <c r="A10366" s="62">
        <v>43201535</v>
      </c>
      <c r="B10366" s="63" t="s">
        <v>4815</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2129</v>
      </c>
    </row>
    <row r="10370" spans="1:2" x14ac:dyDescent="0.25">
      <c r="A10370" s="62">
        <v>43201540</v>
      </c>
      <c r="B10370" s="63" t="s">
        <v>18651</v>
      </c>
    </row>
    <row r="10371" spans="1:2" x14ac:dyDescent="0.25">
      <c r="A10371" s="62">
        <v>43201541</v>
      </c>
      <c r="B10371" s="63" t="s">
        <v>6224</v>
      </c>
    </row>
    <row r="10372" spans="1:2" x14ac:dyDescent="0.25">
      <c r="A10372" s="62">
        <v>43201542</v>
      </c>
      <c r="B10372" s="63" t="s">
        <v>15109</v>
      </c>
    </row>
    <row r="10373" spans="1:2" x14ac:dyDescent="0.25">
      <c r="A10373" s="62">
        <v>43201543</v>
      </c>
      <c r="B10373" s="63" t="s">
        <v>11260</v>
      </c>
    </row>
    <row r="10374" spans="1:2" x14ac:dyDescent="0.25">
      <c r="A10374" s="62">
        <v>43201544</v>
      </c>
      <c r="B10374" s="63" t="s">
        <v>12058</v>
      </c>
    </row>
    <row r="10375" spans="1:2" x14ac:dyDescent="0.25">
      <c r="A10375" s="62">
        <v>43201545</v>
      </c>
      <c r="B10375" s="63" t="s">
        <v>17041</v>
      </c>
    </row>
    <row r="10376" spans="1:2" x14ac:dyDescent="0.25">
      <c r="A10376" s="62">
        <v>43201546</v>
      </c>
      <c r="B10376" s="63" t="s">
        <v>10255</v>
      </c>
    </row>
    <row r="10377" spans="1:2" x14ac:dyDescent="0.25">
      <c r="A10377" s="62">
        <v>43201547</v>
      </c>
      <c r="B10377" s="63" t="s">
        <v>8090</v>
      </c>
    </row>
    <row r="10378" spans="1:2" x14ac:dyDescent="0.25">
      <c r="A10378" s="62">
        <v>43201549</v>
      </c>
      <c r="B10378" s="63" t="s">
        <v>14723</v>
      </c>
    </row>
    <row r="10379" spans="1:2" x14ac:dyDescent="0.25">
      <c r="A10379" s="62">
        <v>43201550</v>
      </c>
      <c r="B10379" s="63" t="s">
        <v>6955</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15803</v>
      </c>
    </row>
    <row r="10383" spans="1:2" x14ac:dyDescent="0.25">
      <c r="A10383" s="62">
        <v>43201602</v>
      </c>
      <c r="B10383" s="63" t="s">
        <v>3584</v>
      </c>
    </row>
    <row r="10384" spans="1:2" x14ac:dyDescent="0.25">
      <c r="A10384" s="62">
        <v>43201603</v>
      </c>
      <c r="B10384" s="63" t="s">
        <v>17598</v>
      </c>
    </row>
    <row r="10385" spans="1:2" x14ac:dyDescent="0.25">
      <c r="A10385" s="62">
        <v>43201604</v>
      </c>
      <c r="B10385" s="63" t="s">
        <v>3979</v>
      </c>
    </row>
    <row r="10386" spans="1:2" x14ac:dyDescent="0.25">
      <c r="A10386" s="62">
        <v>43201605</v>
      </c>
      <c r="B10386" s="63" t="s">
        <v>18807</v>
      </c>
    </row>
    <row r="10387" spans="1:2" x14ac:dyDescent="0.25">
      <c r="A10387" s="62">
        <v>43201608</v>
      </c>
      <c r="B10387" s="63" t="s">
        <v>6453</v>
      </c>
    </row>
    <row r="10388" spans="1:2" x14ac:dyDescent="0.25">
      <c r="A10388" s="62">
        <v>43201609</v>
      </c>
      <c r="B10388" s="63" t="s">
        <v>16099</v>
      </c>
    </row>
    <row r="10389" spans="1:2" x14ac:dyDescent="0.25">
      <c r="A10389" s="62">
        <v>43201610</v>
      </c>
      <c r="B10389" s="63" t="s">
        <v>11376</v>
      </c>
    </row>
    <row r="10390" spans="1:2" x14ac:dyDescent="0.25">
      <c r="A10390" s="62">
        <v>43201611</v>
      </c>
      <c r="B10390" s="63" t="s">
        <v>9963</v>
      </c>
    </row>
    <row r="10391" spans="1:2" x14ac:dyDescent="0.25">
      <c r="A10391" s="62">
        <v>43201612</v>
      </c>
      <c r="B10391" s="63" t="s">
        <v>3388</v>
      </c>
    </row>
    <row r="10392" spans="1:2" x14ac:dyDescent="0.25">
      <c r="A10392" s="62">
        <v>43201614</v>
      </c>
      <c r="B10392" s="63" t="s">
        <v>13715</v>
      </c>
    </row>
    <row r="10393" spans="1:2" x14ac:dyDescent="0.25">
      <c r="A10393" s="62">
        <v>43201615</v>
      </c>
      <c r="B10393" s="63" t="s">
        <v>4101</v>
      </c>
    </row>
    <row r="10394" spans="1:2" x14ac:dyDescent="0.25">
      <c r="A10394" s="62">
        <v>43201616</v>
      </c>
      <c r="B10394" s="63" t="s">
        <v>10371</v>
      </c>
    </row>
    <row r="10395" spans="1:2" x14ac:dyDescent="0.25">
      <c r="A10395" s="62">
        <v>43201801</v>
      </c>
      <c r="B10395" s="63" t="s">
        <v>3977</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7788</v>
      </c>
    </row>
    <row r="10399" spans="1:2" x14ac:dyDescent="0.25">
      <c r="A10399" s="62">
        <v>43201807</v>
      </c>
      <c r="B10399" s="63" t="s">
        <v>6563</v>
      </c>
    </row>
    <row r="10400" spans="1:2" x14ac:dyDescent="0.25">
      <c r="A10400" s="62">
        <v>43201808</v>
      </c>
      <c r="B10400" s="63" t="s">
        <v>4186</v>
      </c>
    </row>
    <row r="10401" spans="1:2" x14ac:dyDescent="0.25">
      <c r="A10401" s="62">
        <v>43201809</v>
      </c>
      <c r="B10401" s="63" t="s">
        <v>9637</v>
      </c>
    </row>
    <row r="10402" spans="1:2" x14ac:dyDescent="0.25">
      <c r="A10402" s="62">
        <v>43201810</v>
      </c>
      <c r="B10402" s="63" t="s">
        <v>4148</v>
      </c>
    </row>
    <row r="10403" spans="1:2" x14ac:dyDescent="0.25">
      <c r="A10403" s="62">
        <v>43201811</v>
      </c>
      <c r="B10403" s="63" t="s">
        <v>13307</v>
      </c>
    </row>
    <row r="10404" spans="1:2" x14ac:dyDescent="0.25">
      <c r="A10404" s="62">
        <v>43201812</v>
      </c>
      <c r="B10404" s="63" t="s">
        <v>3058</v>
      </c>
    </row>
    <row r="10405" spans="1:2" x14ac:dyDescent="0.25">
      <c r="A10405" s="62">
        <v>43201813</v>
      </c>
      <c r="B10405" s="63" t="s">
        <v>18373</v>
      </c>
    </row>
    <row r="10406" spans="1:2" x14ac:dyDescent="0.25">
      <c r="A10406" s="62">
        <v>43201814</v>
      </c>
      <c r="B10406" s="63" t="s">
        <v>2771</v>
      </c>
    </row>
    <row r="10407" spans="1:2" x14ac:dyDescent="0.25">
      <c r="A10407" s="62">
        <v>43201815</v>
      </c>
      <c r="B10407" s="63" t="s">
        <v>13311</v>
      </c>
    </row>
    <row r="10408" spans="1:2" x14ac:dyDescent="0.25">
      <c r="A10408" s="62">
        <v>43201902</v>
      </c>
      <c r="B10408" s="63" t="s">
        <v>8933</v>
      </c>
    </row>
    <row r="10409" spans="1:2" x14ac:dyDescent="0.25">
      <c r="A10409" s="62">
        <v>43201903</v>
      </c>
      <c r="B10409" s="63" t="s">
        <v>2044</v>
      </c>
    </row>
    <row r="10410" spans="1:2" x14ac:dyDescent="0.25">
      <c r="A10410" s="62">
        <v>43202001</v>
      </c>
      <c r="B10410" s="63" t="s">
        <v>1464</v>
      </c>
    </row>
    <row r="10411" spans="1:2" x14ac:dyDescent="0.25">
      <c r="A10411" s="62">
        <v>43202002</v>
      </c>
      <c r="B10411" s="63" t="s">
        <v>9710</v>
      </c>
    </row>
    <row r="10412" spans="1:2" x14ac:dyDescent="0.25">
      <c r="A10412" s="62">
        <v>43202003</v>
      </c>
      <c r="B10412" s="63" t="s">
        <v>4651</v>
      </c>
    </row>
    <row r="10413" spans="1:2" x14ac:dyDescent="0.25">
      <c r="A10413" s="62">
        <v>43202004</v>
      </c>
      <c r="B10413" s="63" t="s">
        <v>2479</v>
      </c>
    </row>
    <row r="10414" spans="1:2" x14ac:dyDescent="0.25">
      <c r="A10414" s="62">
        <v>43202005</v>
      </c>
      <c r="B10414" s="63" t="s">
        <v>16598</v>
      </c>
    </row>
    <row r="10415" spans="1:2" x14ac:dyDescent="0.25">
      <c r="A10415" s="62">
        <v>43202101</v>
      </c>
      <c r="B10415" s="63" t="s">
        <v>8490</v>
      </c>
    </row>
    <row r="10416" spans="1:2" x14ac:dyDescent="0.25">
      <c r="A10416" s="62">
        <v>43202102</v>
      </c>
      <c r="B10416" s="63" t="s">
        <v>4421</v>
      </c>
    </row>
    <row r="10417" spans="1:2" x14ac:dyDescent="0.25">
      <c r="A10417" s="62">
        <v>43202103</v>
      </c>
      <c r="B10417" s="63" t="s">
        <v>15304</v>
      </c>
    </row>
    <row r="10418" spans="1:2" x14ac:dyDescent="0.25">
      <c r="A10418" s="62">
        <v>43202104</v>
      </c>
      <c r="B10418" s="63" t="s">
        <v>1142</v>
      </c>
    </row>
    <row r="10419" spans="1:2" x14ac:dyDescent="0.25">
      <c r="A10419" s="62">
        <v>43202105</v>
      </c>
      <c r="B10419" s="63" t="s">
        <v>415</v>
      </c>
    </row>
    <row r="10420" spans="1:2" x14ac:dyDescent="0.25">
      <c r="A10420" s="62">
        <v>43202201</v>
      </c>
      <c r="B10420" s="63" t="s">
        <v>14578</v>
      </c>
    </row>
    <row r="10421" spans="1:2" x14ac:dyDescent="0.25">
      <c r="A10421" s="62">
        <v>43202202</v>
      </c>
      <c r="B10421" s="63" t="s">
        <v>7190</v>
      </c>
    </row>
    <row r="10422" spans="1:2" x14ac:dyDescent="0.25">
      <c r="A10422" s="62">
        <v>43202204</v>
      </c>
      <c r="B10422" s="63" t="s">
        <v>620</v>
      </c>
    </row>
    <row r="10423" spans="1:2" x14ac:dyDescent="0.25">
      <c r="A10423" s="62">
        <v>43202205</v>
      </c>
      <c r="B10423" s="63" t="s">
        <v>14197</v>
      </c>
    </row>
    <row r="10424" spans="1:2" x14ac:dyDescent="0.25">
      <c r="A10424" s="62">
        <v>43202206</v>
      </c>
      <c r="B10424" s="63" t="s">
        <v>5518</v>
      </c>
    </row>
    <row r="10425" spans="1:2" x14ac:dyDescent="0.25">
      <c r="A10425" s="62">
        <v>43202207</v>
      </c>
      <c r="B10425" s="63" t="s">
        <v>1353</v>
      </c>
    </row>
    <row r="10426" spans="1:2" x14ac:dyDescent="0.25">
      <c r="A10426" s="62">
        <v>43202208</v>
      </c>
      <c r="B10426" s="63" t="s">
        <v>12167</v>
      </c>
    </row>
    <row r="10427" spans="1:2" x14ac:dyDescent="0.25">
      <c r="A10427" s="62">
        <v>43202209</v>
      </c>
      <c r="B10427" s="63" t="s">
        <v>7837</v>
      </c>
    </row>
    <row r="10428" spans="1:2" x14ac:dyDescent="0.25">
      <c r="A10428" s="62">
        <v>43202210</v>
      </c>
      <c r="B10428" s="63" t="s">
        <v>4310</v>
      </c>
    </row>
    <row r="10429" spans="1:2" x14ac:dyDescent="0.25">
      <c r="A10429" s="62">
        <v>43202211</v>
      </c>
      <c r="B10429" s="63" t="s">
        <v>12506</v>
      </c>
    </row>
    <row r="10430" spans="1:2" x14ac:dyDescent="0.25">
      <c r="A10430" s="62">
        <v>43202212</v>
      </c>
      <c r="B10430" s="63" t="s">
        <v>4882</v>
      </c>
    </row>
    <row r="10431" spans="1:2" x14ac:dyDescent="0.25">
      <c r="A10431" s="62">
        <v>43202213</v>
      </c>
      <c r="B10431" s="63" t="s">
        <v>9248</v>
      </c>
    </row>
    <row r="10432" spans="1:2" x14ac:dyDescent="0.25">
      <c r="A10432" s="62">
        <v>43202214</v>
      </c>
      <c r="B10432" s="63" t="s">
        <v>18663</v>
      </c>
    </row>
    <row r="10433" spans="1:2" x14ac:dyDescent="0.25">
      <c r="A10433" s="62">
        <v>43211501</v>
      </c>
      <c r="B10433" s="63" t="s">
        <v>15984</v>
      </c>
    </row>
    <row r="10434" spans="1:2" x14ac:dyDescent="0.25">
      <c r="A10434" s="62">
        <v>43211502</v>
      </c>
      <c r="B10434" s="63" t="s">
        <v>14285</v>
      </c>
    </row>
    <row r="10435" spans="1:2" x14ac:dyDescent="0.25">
      <c r="A10435" s="62">
        <v>43211503</v>
      </c>
      <c r="B10435" s="63" t="s">
        <v>13640</v>
      </c>
    </row>
    <row r="10436" spans="1:2" x14ac:dyDescent="0.25">
      <c r="A10436" s="62">
        <v>43211504</v>
      </c>
      <c r="B10436" s="63" t="s">
        <v>15692</v>
      </c>
    </row>
    <row r="10437" spans="1:2" x14ac:dyDescent="0.25">
      <c r="A10437" s="62">
        <v>43211505</v>
      </c>
      <c r="B10437" s="63" t="s">
        <v>791</v>
      </c>
    </row>
    <row r="10438" spans="1:2" x14ac:dyDescent="0.25">
      <c r="A10438" s="62">
        <v>43211506</v>
      </c>
      <c r="B10438" s="63" t="s">
        <v>9196</v>
      </c>
    </row>
    <row r="10439" spans="1:2" x14ac:dyDescent="0.25">
      <c r="A10439" s="62">
        <v>43211507</v>
      </c>
      <c r="B10439" s="63" t="s">
        <v>210</v>
      </c>
    </row>
    <row r="10440" spans="1:2" x14ac:dyDescent="0.25">
      <c r="A10440" s="62">
        <v>43211508</v>
      </c>
      <c r="B10440" s="63" t="s">
        <v>7219</v>
      </c>
    </row>
    <row r="10441" spans="1:2" x14ac:dyDescent="0.25">
      <c r="A10441" s="62">
        <v>43211509</v>
      </c>
      <c r="B10441" s="63" t="s">
        <v>7761</v>
      </c>
    </row>
    <row r="10442" spans="1:2" x14ac:dyDescent="0.25">
      <c r="A10442" s="62">
        <v>43211510</v>
      </c>
      <c r="B10442" s="63" t="s">
        <v>4650</v>
      </c>
    </row>
    <row r="10443" spans="1:2" x14ac:dyDescent="0.25">
      <c r="A10443" s="62">
        <v>43211511</v>
      </c>
      <c r="B10443" s="63" t="s">
        <v>2121</v>
      </c>
    </row>
    <row r="10444" spans="1:2" x14ac:dyDescent="0.25">
      <c r="A10444" s="62">
        <v>43211512</v>
      </c>
      <c r="B10444" s="63" t="s">
        <v>11900</v>
      </c>
    </row>
    <row r="10445" spans="1:2" x14ac:dyDescent="0.25">
      <c r="A10445" s="62">
        <v>43211601</v>
      </c>
      <c r="B10445" s="63" t="s">
        <v>4902</v>
      </c>
    </row>
    <row r="10446" spans="1:2" x14ac:dyDescent="0.25">
      <c r="A10446" s="62">
        <v>43211602</v>
      </c>
      <c r="B10446" s="63" t="s">
        <v>11936</v>
      </c>
    </row>
    <row r="10447" spans="1:2" x14ac:dyDescent="0.25">
      <c r="A10447" s="62">
        <v>43211603</v>
      </c>
      <c r="B10447" s="63" t="s">
        <v>13415</v>
      </c>
    </row>
    <row r="10448" spans="1:2" x14ac:dyDescent="0.25">
      <c r="A10448" s="62">
        <v>43211604</v>
      </c>
      <c r="B10448" s="63" t="s">
        <v>18436</v>
      </c>
    </row>
    <row r="10449" spans="1:2" x14ac:dyDescent="0.25">
      <c r="A10449" s="62">
        <v>43211605</v>
      </c>
      <c r="B10449" s="63" t="s">
        <v>16524</v>
      </c>
    </row>
    <row r="10450" spans="1:2" x14ac:dyDescent="0.25">
      <c r="A10450" s="62">
        <v>43211606</v>
      </c>
      <c r="B10450" s="63" t="s">
        <v>5635</v>
      </c>
    </row>
    <row r="10451" spans="1:2" x14ac:dyDescent="0.25">
      <c r="A10451" s="62">
        <v>43211607</v>
      </c>
      <c r="B10451" s="63" t="s">
        <v>9259</v>
      </c>
    </row>
    <row r="10452" spans="1:2" x14ac:dyDescent="0.25">
      <c r="A10452" s="62">
        <v>43211608</v>
      </c>
      <c r="B10452" s="63" t="s">
        <v>12398</v>
      </c>
    </row>
    <row r="10453" spans="1:2" x14ac:dyDescent="0.25">
      <c r="A10453" s="62">
        <v>43211609</v>
      </c>
      <c r="B10453" s="63" t="s">
        <v>13763</v>
      </c>
    </row>
    <row r="10454" spans="1:2" x14ac:dyDescent="0.25">
      <c r="A10454" s="62">
        <v>43211701</v>
      </c>
      <c r="B10454" s="63" t="s">
        <v>4149</v>
      </c>
    </row>
    <row r="10455" spans="1:2" x14ac:dyDescent="0.25">
      <c r="A10455" s="62">
        <v>43211702</v>
      </c>
      <c r="B10455" s="63" t="s">
        <v>9602</v>
      </c>
    </row>
    <row r="10456" spans="1:2" x14ac:dyDescent="0.25">
      <c r="A10456" s="62">
        <v>43211704</v>
      </c>
      <c r="B10456" s="63" t="s">
        <v>10346</v>
      </c>
    </row>
    <row r="10457" spans="1:2" x14ac:dyDescent="0.25">
      <c r="A10457" s="62">
        <v>43211705</v>
      </c>
      <c r="B10457" s="63" t="s">
        <v>2925</v>
      </c>
    </row>
    <row r="10458" spans="1:2" x14ac:dyDescent="0.25">
      <c r="A10458" s="62">
        <v>43211706</v>
      </c>
      <c r="B10458" s="63" t="s">
        <v>5592</v>
      </c>
    </row>
    <row r="10459" spans="1:2" x14ac:dyDescent="0.25">
      <c r="A10459" s="62">
        <v>43211707</v>
      </c>
      <c r="B10459" s="63" t="s">
        <v>12544</v>
      </c>
    </row>
    <row r="10460" spans="1:2" x14ac:dyDescent="0.25">
      <c r="A10460" s="62">
        <v>43211708</v>
      </c>
      <c r="B10460" s="63" t="s">
        <v>3778</v>
      </c>
    </row>
    <row r="10461" spans="1:2" x14ac:dyDescent="0.25">
      <c r="A10461" s="62">
        <v>43211709</v>
      </c>
      <c r="B10461" s="63" t="s">
        <v>15329</v>
      </c>
    </row>
    <row r="10462" spans="1:2" x14ac:dyDescent="0.25">
      <c r="A10462" s="62">
        <v>43211710</v>
      </c>
      <c r="B10462" s="63" t="s">
        <v>7314</v>
      </c>
    </row>
    <row r="10463" spans="1:2" x14ac:dyDescent="0.25">
      <c r="A10463" s="62">
        <v>43211711</v>
      </c>
      <c r="B10463" s="63" t="s">
        <v>11312</v>
      </c>
    </row>
    <row r="10464" spans="1:2" x14ac:dyDescent="0.25">
      <c r="A10464" s="62">
        <v>43211712</v>
      </c>
      <c r="B10464" s="63" t="s">
        <v>3092</v>
      </c>
    </row>
    <row r="10465" spans="1:2" x14ac:dyDescent="0.25">
      <c r="A10465" s="62">
        <v>43211713</v>
      </c>
      <c r="B10465" s="63" t="s">
        <v>18144</v>
      </c>
    </row>
    <row r="10466" spans="1:2" x14ac:dyDescent="0.25">
      <c r="A10466" s="62">
        <v>43211714</v>
      </c>
      <c r="B10466" s="63" t="s">
        <v>16177</v>
      </c>
    </row>
    <row r="10467" spans="1:2" x14ac:dyDescent="0.25">
      <c r="A10467" s="62">
        <v>43211715</v>
      </c>
      <c r="B10467" s="63" t="s">
        <v>10738</v>
      </c>
    </row>
    <row r="10468" spans="1:2" x14ac:dyDescent="0.25">
      <c r="A10468" s="62">
        <v>43211717</v>
      </c>
      <c r="B10468" s="63" t="s">
        <v>16686</v>
      </c>
    </row>
    <row r="10469" spans="1:2" x14ac:dyDescent="0.25">
      <c r="A10469" s="62">
        <v>43211718</v>
      </c>
      <c r="B10469" s="63" t="s">
        <v>16962</v>
      </c>
    </row>
    <row r="10470" spans="1:2" x14ac:dyDescent="0.25">
      <c r="A10470" s="62">
        <v>43211719</v>
      </c>
      <c r="B10470" s="63" t="s">
        <v>6586</v>
      </c>
    </row>
    <row r="10471" spans="1:2" x14ac:dyDescent="0.25">
      <c r="A10471" s="62">
        <v>43211720</v>
      </c>
      <c r="B10471" s="63" t="s">
        <v>8317</v>
      </c>
    </row>
    <row r="10472" spans="1:2" x14ac:dyDescent="0.25">
      <c r="A10472" s="62">
        <v>43211721</v>
      </c>
      <c r="B10472" s="63" t="s">
        <v>3682</v>
      </c>
    </row>
    <row r="10473" spans="1:2" x14ac:dyDescent="0.25">
      <c r="A10473" s="62">
        <v>43211801</v>
      </c>
      <c r="B10473" s="63" t="s">
        <v>14755</v>
      </c>
    </row>
    <row r="10474" spans="1:2" x14ac:dyDescent="0.25">
      <c r="A10474" s="62">
        <v>43211802</v>
      </c>
      <c r="B10474" s="63" t="s">
        <v>13462</v>
      </c>
    </row>
    <row r="10475" spans="1:2" x14ac:dyDescent="0.25">
      <c r="A10475" s="62">
        <v>43211803</v>
      </c>
      <c r="B10475" s="63" t="s">
        <v>15867</v>
      </c>
    </row>
    <row r="10476" spans="1:2" x14ac:dyDescent="0.25">
      <c r="A10476" s="62">
        <v>43211804</v>
      </c>
      <c r="B10476" s="63" t="s">
        <v>780</v>
      </c>
    </row>
    <row r="10477" spans="1:2" x14ac:dyDescent="0.25">
      <c r="A10477" s="62">
        <v>43211805</v>
      </c>
      <c r="B10477" s="63" t="s">
        <v>8149</v>
      </c>
    </row>
    <row r="10478" spans="1:2" x14ac:dyDescent="0.25">
      <c r="A10478" s="62">
        <v>43211901</v>
      </c>
      <c r="B10478" s="63" t="s">
        <v>3955</v>
      </c>
    </row>
    <row r="10479" spans="1:2" x14ac:dyDescent="0.25">
      <c r="A10479" s="62">
        <v>43211902</v>
      </c>
      <c r="B10479" s="63" t="s">
        <v>16693</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1319</v>
      </c>
    </row>
    <row r="10483" spans="1:2" x14ac:dyDescent="0.25">
      <c r="A10483" s="62">
        <v>43212001</v>
      </c>
      <c r="B10483" s="63" t="s">
        <v>16194</v>
      </c>
    </row>
    <row r="10484" spans="1:2" x14ac:dyDescent="0.25">
      <c r="A10484" s="62">
        <v>43212002</v>
      </c>
      <c r="B10484" s="63" t="s">
        <v>8896</v>
      </c>
    </row>
    <row r="10485" spans="1:2" x14ac:dyDescent="0.25">
      <c r="A10485" s="62">
        <v>43212101</v>
      </c>
      <c r="B10485" s="63" t="s">
        <v>16895</v>
      </c>
    </row>
    <row r="10486" spans="1:2" x14ac:dyDescent="0.25">
      <c r="A10486" s="62">
        <v>43212102</v>
      </c>
      <c r="B10486" s="63" t="s">
        <v>13180</v>
      </c>
    </row>
    <row r="10487" spans="1:2" x14ac:dyDescent="0.25">
      <c r="A10487" s="62">
        <v>43212103</v>
      </c>
      <c r="B10487" s="63" t="s">
        <v>14023</v>
      </c>
    </row>
    <row r="10488" spans="1:2" x14ac:dyDescent="0.25">
      <c r="A10488" s="62">
        <v>43212104</v>
      </c>
      <c r="B10488" s="63" t="s">
        <v>1912</v>
      </c>
    </row>
    <row r="10489" spans="1:2" x14ac:dyDescent="0.25">
      <c r="A10489" s="62">
        <v>43212105</v>
      </c>
      <c r="B10489" s="63" t="s">
        <v>11766</v>
      </c>
    </row>
    <row r="10490" spans="1:2" x14ac:dyDescent="0.25">
      <c r="A10490" s="62">
        <v>43212106</v>
      </c>
      <c r="B10490" s="63" t="s">
        <v>5442</v>
      </c>
    </row>
    <row r="10491" spans="1:2" x14ac:dyDescent="0.25">
      <c r="A10491" s="62">
        <v>43212107</v>
      </c>
      <c r="B10491" s="63" t="s">
        <v>8551</v>
      </c>
    </row>
    <row r="10492" spans="1:2" x14ac:dyDescent="0.25">
      <c r="A10492" s="62">
        <v>43212108</v>
      </c>
      <c r="B10492" s="63" t="s">
        <v>18463</v>
      </c>
    </row>
    <row r="10493" spans="1:2" x14ac:dyDescent="0.25">
      <c r="A10493" s="62">
        <v>43212109</v>
      </c>
      <c r="B10493" s="63" t="s">
        <v>16876</v>
      </c>
    </row>
    <row r="10494" spans="1:2" x14ac:dyDescent="0.25">
      <c r="A10494" s="62">
        <v>43212110</v>
      </c>
      <c r="B10494" s="63" t="s">
        <v>1720</v>
      </c>
    </row>
    <row r="10495" spans="1:2" x14ac:dyDescent="0.25">
      <c r="A10495" s="62">
        <v>43212111</v>
      </c>
      <c r="B10495" s="63" t="s">
        <v>750</v>
      </c>
    </row>
    <row r="10496" spans="1:2" x14ac:dyDescent="0.25">
      <c r="A10496" s="62">
        <v>43212112</v>
      </c>
      <c r="B10496" s="63" t="s">
        <v>15813</v>
      </c>
    </row>
    <row r="10497" spans="1:2" x14ac:dyDescent="0.25">
      <c r="A10497" s="62">
        <v>43212113</v>
      </c>
      <c r="B10497" s="63" t="s">
        <v>13241</v>
      </c>
    </row>
    <row r="10498" spans="1:2" x14ac:dyDescent="0.25">
      <c r="A10498" s="62">
        <v>43212114</v>
      </c>
      <c r="B10498" s="63" t="s">
        <v>2486</v>
      </c>
    </row>
    <row r="10499" spans="1:2" x14ac:dyDescent="0.25">
      <c r="A10499" s="62">
        <v>43221501</v>
      </c>
      <c r="B10499" s="63" t="s">
        <v>14819</v>
      </c>
    </row>
    <row r="10500" spans="1:2" x14ac:dyDescent="0.25">
      <c r="A10500" s="62">
        <v>43221502</v>
      </c>
      <c r="B10500" s="63" t="s">
        <v>16661</v>
      </c>
    </row>
    <row r="10501" spans="1:2" x14ac:dyDescent="0.25">
      <c r="A10501" s="62">
        <v>43221503</v>
      </c>
      <c r="B10501" s="63" t="s">
        <v>17624</v>
      </c>
    </row>
    <row r="10502" spans="1:2" x14ac:dyDescent="0.25">
      <c r="A10502" s="62">
        <v>43221504</v>
      </c>
      <c r="B10502" s="63" t="s">
        <v>13704</v>
      </c>
    </row>
    <row r="10503" spans="1:2" x14ac:dyDescent="0.25">
      <c r="A10503" s="62">
        <v>43221505</v>
      </c>
      <c r="B10503" s="63" t="s">
        <v>315</v>
      </c>
    </row>
    <row r="10504" spans="1:2" x14ac:dyDescent="0.25">
      <c r="A10504" s="62">
        <v>43221506</v>
      </c>
      <c r="B10504" s="63" t="s">
        <v>12757</v>
      </c>
    </row>
    <row r="10505" spans="1:2" x14ac:dyDescent="0.25">
      <c r="A10505" s="62">
        <v>43221507</v>
      </c>
      <c r="B10505" s="63" t="s">
        <v>9693</v>
      </c>
    </row>
    <row r="10506" spans="1:2" x14ac:dyDescent="0.25">
      <c r="A10506" s="62">
        <v>43221508</v>
      </c>
      <c r="B10506" s="63" t="s">
        <v>15045</v>
      </c>
    </row>
    <row r="10507" spans="1:2" x14ac:dyDescent="0.25">
      <c r="A10507" s="62">
        <v>43221509</v>
      </c>
      <c r="B10507" s="63" t="s">
        <v>3510</v>
      </c>
    </row>
    <row r="10508" spans="1:2" x14ac:dyDescent="0.25">
      <c r="A10508" s="62">
        <v>43221510</v>
      </c>
      <c r="B10508" s="63" t="s">
        <v>9744</v>
      </c>
    </row>
    <row r="10509" spans="1:2" x14ac:dyDescent="0.25">
      <c r="A10509" s="62">
        <v>43221513</v>
      </c>
      <c r="B10509" s="63" t="s">
        <v>5810</v>
      </c>
    </row>
    <row r="10510" spans="1:2" x14ac:dyDescent="0.25">
      <c r="A10510" s="62">
        <v>43221514</v>
      </c>
      <c r="B10510" s="63" t="s">
        <v>6647</v>
      </c>
    </row>
    <row r="10511" spans="1:2" x14ac:dyDescent="0.25">
      <c r="A10511" s="62">
        <v>43221515</v>
      </c>
      <c r="B10511" s="63" t="s">
        <v>8140</v>
      </c>
    </row>
    <row r="10512" spans="1:2" x14ac:dyDescent="0.25">
      <c r="A10512" s="62">
        <v>43221516</v>
      </c>
      <c r="B10512" s="63" t="s">
        <v>13385</v>
      </c>
    </row>
    <row r="10513" spans="1:2" x14ac:dyDescent="0.25">
      <c r="A10513" s="62">
        <v>43221517</v>
      </c>
      <c r="B10513" s="63" t="s">
        <v>540</v>
      </c>
    </row>
    <row r="10514" spans="1:2" x14ac:dyDescent="0.25">
      <c r="A10514" s="62">
        <v>43221518</v>
      </c>
      <c r="B10514" s="63" t="s">
        <v>15038</v>
      </c>
    </row>
    <row r="10515" spans="1:2" x14ac:dyDescent="0.25">
      <c r="A10515" s="62">
        <v>43221519</v>
      </c>
      <c r="B10515" s="63" t="s">
        <v>10983</v>
      </c>
    </row>
    <row r="10516" spans="1:2" x14ac:dyDescent="0.25">
      <c r="A10516" s="62">
        <v>43221520</v>
      </c>
      <c r="B10516" s="63" t="s">
        <v>13440</v>
      </c>
    </row>
    <row r="10517" spans="1:2" x14ac:dyDescent="0.25">
      <c r="A10517" s="62">
        <v>43221521</v>
      </c>
      <c r="B10517" s="63" t="s">
        <v>7876</v>
      </c>
    </row>
    <row r="10518" spans="1:2" x14ac:dyDescent="0.25">
      <c r="A10518" s="62">
        <v>43221522</v>
      </c>
      <c r="B10518" s="63" t="s">
        <v>3750</v>
      </c>
    </row>
    <row r="10519" spans="1:2" x14ac:dyDescent="0.25">
      <c r="A10519" s="62">
        <v>43221523</v>
      </c>
      <c r="B10519" s="63" t="s">
        <v>9286</v>
      </c>
    </row>
    <row r="10520" spans="1:2" x14ac:dyDescent="0.25">
      <c r="A10520" s="62">
        <v>43221524</v>
      </c>
      <c r="B10520" s="63" t="s">
        <v>6308</v>
      </c>
    </row>
    <row r="10521" spans="1:2" x14ac:dyDescent="0.25">
      <c r="A10521" s="62">
        <v>43221525</v>
      </c>
      <c r="B10521" s="63" t="s">
        <v>18158</v>
      </c>
    </row>
    <row r="10522" spans="1:2" x14ac:dyDescent="0.25">
      <c r="A10522" s="62">
        <v>43221526</v>
      </c>
      <c r="B10522" s="63" t="s">
        <v>11056</v>
      </c>
    </row>
    <row r="10523" spans="1:2" x14ac:dyDescent="0.25">
      <c r="A10523" s="62">
        <v>43221601</v>
      </c>
      <c r="B10523" s="63" t="s">
        <v>14626</v>
      </c>
    </row>
    <row r="10524" spans="1:2" x14ac:dyDescent="0.25">
      <c r="A10524" s="62">
        <v>43221602</v>
      </c>
      <c r="B10524" s="63" t="s">
        <v>6360</v>
      </c>
    </row>
    <row r="10525" spans="1:2" x14ac:dyDescent="0.25">
      <c r="A10525" s="62">
        <v>43221603</v>
      </c>
      <c r="B10525" s="63" t="s">
        <v>10821</v>
      </c>
    </row>
    <row r="10526" spans="1:2" x14ac:dyDescent="0.25">
      <c r="A10526" s="62">
        <v>43221701</v>
      </c>
      <c r="B10526" s="63" t="s">
        <v>12615</v>
      </c>
    </row>
    <row r="10527" spans="1:2" x14ac:dyDescent="0.25">
      <c r="A10527" s="62">
        <v>43221702</v>
      </c>
      <c r="B10527" s="63" t="s">
        <v>4409</v>
      </c>
    </row>
    <row r="10528" spans="1:2" x14ac:dyDescent="0.25">
      <c r="A10528" s="62">
        <v>43221703</v>
      </c>
      <c r="B10528" s="63" t="s">
        <v>3883</v>
      </c>
    </row>
    <row r="10529" spans="1:2" x14ac:dyDescent="0.25">
      <c r="A10529" s="62">
        <v>43221704</v>
      </c>
      <c r="B10529" s="63" t="s">
        <v>8858</v>
      </c>
    </row>
    <row r="10530" spans="1:2" x14ac:dyDescent="0.25">
      <c r="A10530" s="62">
        <v>43221705</v>
      </c>
      <c r="B10530" s="63" t="s">
        <v>1845</v>
      </c>
    </row>
    <row r="10531" spans="1:2" x14ac:dyDescent="0.25">
      <c r="A10531" s="62">
        <v>43221706</v>
      </c>
      <c r="B10531" s="63" t="s">
        <v>209</v>
      </c>
    </row>
    <row r="10532" spans="1:2" x14ac:dyDescent="0.25">
      <c r="A10532" s="62">
        <v>43221707</v>
      </c>
      <c r="B10532" s="63" t="s">
        <v>11072</v>
      </c>
    </row>
    <row r="10533" spans="1:2" x14ac:dyDescent="0.25">
      <c r="A10533" s="62">
        <v>43221708</v>
      </c>
      <c r="B10533" s="63" t="s">
        <v>12333</v>
      </c>
    </row>
    <row r="10534" spans="1:2" x14ac:dyDescent="0.25">
      <c r="A10534" s="62">
        <v>43221709</v>
      </c>
      <c r="B10534" s="63" t="s">
        <v>3640</v>
      </c>
    </row>
    <row r="10535" spans="1:2" x14ac:dyDescent="0.25">
      <c r="A10535" s="62">
        <v>43221710</v>
      </c>
      <c r="B10535" s="63" t="s">
        <v>15472</v>
      </c>
    </row>
    <row r="10536" spans="1:2" x14ac:dyDescent="0.25">
      <c r="A10536" s="62">
        <v>43221711</v>
      </c>
      <c r="B10536" s="63" t="s">
        <v>13972</v>
      </c>
    </row>
    <row r="10537" spans="1:2" x14ac:dyDescent="0.25">
      <c r="A10537" s="62">
        <v>43221712</v>
      </c>
      <c r="B10537" s="63" t="s">
        <v>1156</v>
      </c>
    </row>
    <row r="10538" spans="1:2" x14ac:dyDescent="0.25">
      <c r="A10538" s="62">
        <v>43221713</v>
      </c>
      <c r="B10538" s="63" t="s">
        <v>13356</v>
      </c>
    </row>
    <row r="10539" spans="1:2" x14ac:dyDescent="0.25">
      <c r="A10539" s="62">
        <v>43221714</v>
      </c>
      <c r="B10539" s="63" t="s">
        <v>7181</v>
      </c>
    </row>
    <row r="10540" spans="1:2" x14ac:dyDescent="0.25">
      <c r="A10540" s="62">
        <v>43221715</v>
      </c>
      <c r="B10540" s="63" t="s">
        <v>8186</v>
      </c>
    </row>
    <row r="10541" spans="1:2" x14ac:dyDescent="0.25">
      <c r="A10541" s="62">
        <v>43221716</v>
      </c>
      <c r="B10541" s="63" t="s">
        <v>8919</v>
      </c>
    </row>
    <row r="10542" spans="1:2" x14ac:dyDescent="0.25">
      <c r="A10542" s="62">
        <v>43221717</v>
      </c>
      <c r="B10542" s="63" t="s">
        <v>9538</v>
      </c>
    </row>
    <row r="10543" spans="1:2" x14ac:dyDescent="0.25">
      <c r="A10543" s="62">
        <v>43221718</v>
      </c>
      <c r="B10543" s="63" t="s">
        <v>1112</v>
      </c>
    </row>
    <row r="10544" spans="1:2" x14ac:dyDescent="0.25">
      <c r="A10544" s="62">
        <v>43221719</v>
      </c>
      <c r="B10544" s="63" t="s">
        <v>4959</v>
      </c>
    </row>
    <row r="10545" spans="1:2" x14ac:dyDescent="0.25">
      <c r="A10545" s="62">
        <v>43221720</v>
      </c>
      <c r="B10545" s="63" t="s">
        <v>8357</v>
      </c>
    </row>
    <row r="10546" spans="1:2" x14ac:dyDescent="0.25">
      <c r="A10546" s="62">
        <v>43221721</v>
      </c>
      <c r="B10546" s="63" t="s">
        <v>17208</v>
      </c>
    </row>
    <row r="10547" spans="1:2" x14ac:dyDescent="0.25">
      <c r="A10547" s="62">
        <v>43221801</v>
      </c>
      <c r="B10547" s="63" t="s">
        <v>6690</v>
      </c>
    </row>
    <row r="10548" spans="1:2" x14ac:dyDescent="0.25">
      <c r="A10548" s="62">
        <v>43221802</v>
      </c>
      <c r="B10548" s="63" t="s">
        <v>14016</v>
      </c>
    </row>
    <row r="10549" spans="1:2" x14ac:dyDescent="0.25">
      <c r="A10549" s="62">
        <v>43221803</v>
      </c>
      <c r="B10549" s="63" t="s">
        <v>13346</v>
      </c>
    </row>
    <row r="10550" spans="1:2" x14ac:dyDescent="0.25">
      <c r="A10550" s="62">
        <v>43221804</v>
      </c>
      <c r="B10550" s="63" t="s">
        <v>9553</v>
      </c>
    </row>
    <row r="10551" spans="1:2" x14ac:dyDescent="0.25">
      <c r="A10551" s="62">
        <v>43221805</v>
      </c>
      <c r="B10551" s="63" t="s">
        <v>11176</v>
      </c>
    </row>
    <row r="10552" spans="1:2" x14ac:dyDescent="0.25">
      <c r="A10552" s="62">
        <v>43221806</v>
      </c>
      <c r="B10552" s="63" t="s">
        <v>18411</v>
      </c>
    </row>
    <row r="10553" spans="1:2" x14ac:dyDescent="0.25">
      <c r="A10553" s="62">
        <v>43221807</v>
      </c>
      <c r="B10553" s="63" t="s">
        <v>12273</v>
      </c>
    </row>
    <row r="10554" spans="1:2" x14ac:dyDescent="0.25">
      <c r="A10554" s="62">
        <v>43221808</v>
      </c>
      <c r="B10554" s="63" t="s">
        <v>15943</v>
      </c>
    </row>
    <row r="10555" spans="1:2" x14ac:dyDescent="0.25">
      <c r="A10555" s="62">
        <v>43222501</v>
      </c>
      <c r="B10555" s="63" t="s">
        <v>9139</v>
      </c>
    </row>
    <row r="10556" spans="1:2" x14ac:dyDescent="0.25">
      <c r="A10556" s="62">
        <v>43222502</v>
      </c>
      <c r="B10556" s="63" t="s">
        <v>17876</v>
      </c>
    </row>
    <row r="10557" spans="1:2" x14ac:dyDescent="0.25">
      <c r="A10557" s="62">
        <v>43222503</v>
      </c>
      <c r="B10557" s="63" t="s">
        <v>3716</v>
      </c>
    </row>
    <row r="10558" spans="1:2" x14ac:dyDescent="0.25">
      <c r="A10558" s="62">
        <v>43222602</v>
      </c>
      <c r="B10558" s="63" t="s">
        <v>10019</v>
      </c>
    </row>
    <row r="10559" spans="1:2" x14ac:dyDescent="0.25">
      <c r="A10559" s="62">
        <v>43222604</v>
      </c>
      <c r="B10559" s="63" t="s">
        <v>8997</v>
      </c>
    </row>
    <row r="10560" spans="1:2" x14ac:dyDescent="0.25">
      <c r="A10560" s="62">
        <v>43222605</v>
      </c>
      <c r="B10560" s="63" t="s">
        <v>1248</v>
      </c>
    </row>
    <row r="10561" spans="1:2" x14ac:dyDescent="0.25">
      <c r="A10561" s="62">
        <v>43222606</v>
      </c>
      <c r="B10561" s="63" t="s">
        <v>11448</v>
      </c>
    </row>
    <row r="10562" spans="1:2" x14ac:dyDescent="0.25">
      <c r="A10562" s="62">
        <v>43222607</v>
      </c>
      <c r="B10562" s="63" t="s">
        <v>4956</v>
      </c>
    </row>
    <row r="10563" spans="1:2" x14ac:dyDescent="0.25">
      <c r="A10563" s="62">
        <v>43222608</v>
      </c>
      <c r="B10563" s="63" t="s">
        <v>8567</v>
      </c>
    </row>
    <row r="10564" spans="1:2" x14ac:dyDescent="0.25">
      <c r="A10564" s="62">
        <v>43222609</v>
      </c>
      <c r="B10564" s="63" t="s">
        <v>14484</v>
      </c>
    </row>
    <row r="10565" spans="1:2" x14ac:dyDescent="0.25">
      <c r="A10565" s="62">
        <v>43222610</v>
      </c>
      <c r="B10565" s="63" t="s">
        <v>4037</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3496</v>
      </c>
    </row>
    <row r="10569" spans="1:2" x14ac:dyDescent="0.25">
      <c r="A10569" s="62">
        <v>43222619</v>
      </c>
      <c r="B10569" s="63" t="s">
        <v>3626</v>
      </c>
    </row>
    <row r="10570" spans="1:2" x14ac:dyDescent="0.25">
      <c r="A10570" s="62">
        <v>43222620</v>
      </c>
      <c r="B10570" s="63" t="s">
        <v>3146</v>
      </c>
    </row>
    <row r="10571" spans="1:2" x14ac:dyDescent="0.25">
      <c r="A10571" s="62">
        <v>43222621</v>
      </c>
      <c r="B10571" s="63" t="s">
        <v>4839</v>
      </c>
    </row>
    <row r="10572" spans="1:2" x14ac:dyDescent="0.25">
      <c r="A10572" s="62">
        <v>43222622</v>
      </c>
      <c r="B10572" s="63" t="s">
        <v>9967</v>
      </c>
    </row>
    <row r="10573" spans="1:2" x14ac:dyDescent="0.25">
      <c r="A10573" s="62">
        <v>43222623</v>
      </c>
      <c r="B10573" s="63" t="s">
        <v>18112</v>
      </c>
    </row>
    <row r="10574" spans="1:2" x14ac:dyDescent="0.25">
      <c r="A10574" s="62">
        <v>43222624</v>
      </c>
      <c r="B10574" s="63" t="s">
        <v>16884</v>
      </c>
    </row>
    <row r="10575" spans="1:2" x14ac:dyDescent="0.25">
      <c r="A10575" s="62">
        <v>43222625</v>
      </c>
      <c r="B10575" s="63" t="s">
        <v>612</v>
      </c>
    </row>
    <row r="10576" spans="1:2" x14ac:dyDescent="0.25">
      <c r="A10576" s="62">
        <v>43222626</v>
      </c>
      <c r="B10576" s="63" t="s">
        <v>6640</v>
      </c>
    </row>
    <row r="10577" spans="1:2" x14ac:dyDescent="0.25">
      <c r="A10577" s="62">
        <v>43222627</v>
      </c>
      <c r="B10577" s="63" t="s">
        <v>18225</v>
      </c>
    </row>
    <row r="10578" spans="1:2" x14ac:dyDescent="0.25">
      <c r="A10578" s="62">
        <v>43222628</v>
      </c>
      <c r="B10578" s="63" t="s">
        <v>11349</v>
      </c>
    </row>
    <row r="10579" spans="1:2" x14ac:dyDescent="0.25">
      <c r="A10579" s="62">
        <v>43222629</v>
      </c>
      <c r="B10579" s="63" t="s">
        <v>5685</v>
      </c>
    </row>
    <row r="10580" spans="1:2" x14ac:dyDescent="0.25">
      <c r="A10580" s="62">
        <v>43222630</v>
      </c>
      <c r="B10580" s="63" t="s">
        <v>13416</v>
      </c>
    </row>
    <row r="10581" spans="1:2" x14ac:dyDescent="0.25">
      <c r="A10581" s="62">
        <v>43222631</v>
      </c>
      <c r="B10581" s="63" t="s">
        <v>18584</v>
      </c>
    </row>
    <row r="10582" spans="1:2" x14ac:dyDescent="0.25">
      <c r="A10582" s="62">
        <v>43222632</v>
      </c>
      <c r="B10582" s="63" t="s">
        <v>12644</v>
      </c>
    </row>
    <row r="10583" spans="1:2" x14ac:dyDescent="0.25">
      <c r="A10583" s="62">
        <v>43222701</v>
      </c>
      <c r="B10583" s="63" t="s">
        <v>12742</v>
      </c>
    </row>
    <row r="10584" spans="1:2" x14ac:dyDescent="0.25">
      <c r="A10584" s="62">
        <v>43222702</v>
      </c>
      <c r="B10584" s="63" t="s">
        <v>15459</v>
      </c>
    </row>
    <row r="10585" spans="1:2" x14ac:dyDescent="0.25">
      <c r="A10585" s="62">
        <v>43222703</v>
      </c>
      <c r="B10585" s="63" t="s">
        <v>7546</v>
      </c>
    </row>
    <row r="10586" spans="1:2" x14ac:dyDescent="0.25">
      <c r="A10586" s="62">
        <v>43222801</v>
      </c>
      <c r="B10586" s="63" t="s">
        <v>3142</v>
      </c>
    </row>
    <row r="10587" spans="1:2" x14ac:dyDescent="0.25">
      <c r="A10587" s="62">
        <v>43222802</v>
      </c>
      <c r="B10587" s="63" t="s">
        <v>12252</v>
      </c>
    </row>
    <row r="10588" spans="1:2" x14ac:dyDescent="0.25">
      <c r="A10588" s="62">
        <v>43222803</v>
      </c>
      <c r="B10588" s="63" t="s">
        <v>11314</v>
      </c>
    </row>
    <row r="10589" spans="1:2" x14ac:dyDescent="0.25">
      <c r="A10589" s="62">
        <v>43222805</v>
      </c>
      <c r="B10589" s="63" t="s">
        <v>2660</v>
      </c>
    </row>
    <row r="10590" spans="1:2" x14ac:dyDescent="0.25">
      <c r="A10590" s="62">
        <v>43222806</v>
      </c>
      <c r="B10590" s="63" t="s">
        <v>8041</v>
      </c>
    </row>
    <row r="10591" spans="1:2" x14ac:dyDescent="0.25">
      <c r="A10591" s="62">
        <v>43222811</v>
      </c>
      <c r="B10591" s="63" t="s">
        <v>348</v>
      </c>
    </row>
    <row r="10592" spans="1:2" x14ac:dyDescent="0.25">
      <c r="A10592" s="62">
        <v>43222813</v>
      </c>
      <c r="B10592" s="63" t="s">
        <v>15036</v>
      </c>
    </row>
    <row r="10593" spans="1:2" x14ac:dyDescent="0.25">
      <c r="A10593" s="62">
        <v>43222814</v>
      </c>
      <c r="B10593" s="63" t="s">
        <v>5692</v>
      </c>
    </row>
    <row r="10594" spans="1:2" x14ac:dyDescent="0.25">
      <c r="A10594" s="62">
        <v>43222815</v>
      </c>
      <c r="B10594" s="63" t="s">
        <v>6328</v>
      </c>
    </row>
    <row r="10595" spans="1:2" x14ac:dyDescent="0.25">
      <c r="A10595" s="62">
        <v>43222816</v>
      </c>
      <c r="B10595" s="63" t="s">
        <v>9937</v>
      </c>
    </row>
    <row r="10596" spans="1:2" x14ac:dyDescent="0.25">
      <c r="A10596" s="62">
        <v>43222817</v>
      </c>
      <c r="B10596" s="63" t="s">
        <v>6940</v>
      </c>
    </row>
    <row r="10597" spans="1:2" x14ac:dyDescent="0.25">
      <c r="A10597" s="62">
        <v>43222818</v>
      </c>
      <c r="B10597" s="63" t="s">
        <v>5315</v>
      </c>
    </row>
    <row r="10598" spans="1:2" x14ac:dyDescent="0.25">
      <c r="A10598" s="62">
        <v>43222819</v>
      </c>
      <c r="B10598" s="63" t="s">
        <v>7415</v>
      </c>
    </row>
    <row r="10599" spans="1:2" x14ac:dyDescent="0.25">
      <c r="A10599" s="62">
        <v>43222820</v>
      </c>
      <c r="B10599" s="63" t="s">
        <v>16231</v>
      </c>
    </row>
    <row r="10600" spans="1:2" x14ac:dyDescent="0.25">
      <c r="A10600" s="62">
        <v>43222821</v>
      </c>
      <c r="B10600" s="63" t="s">
        <v>16985</v>
      </c>
    </row>
    <row r="10601" spans="1:2" x14ac:dyDescent="0.25">
      <c r="A10601" s="62">
        <v>43222822</v>
      </c>
      <c r="B10601" s="63" t="s">
        <v>749</v>
      </c>
    </row>
    <row r="10602" spans="1:2" x14ac:dyDescent="0.25">
      <c r="A10602" s="62">
        <v>43222823</v>
      </c>
      <c r="B10602" s="63" t="s">
        <v>13938</v>
      </c>
    </row>
    <row r="10603" spans="1:2" x14ac:dyDescent="0.25">
      <c r="A10603" s="62">
        <v>43222824</v>
      </c>
      <c r="B10603" s="63" t="s">
        <v>16896</v>
      </c>
    </row>
    <row r="10604" spans="1:2" x14ac:dyDescent="0.25">
      <c r="A10604" s="62">
        <v>43222825</v>
      </c>
      <c r="B10604" s="63" t="s">
        <v>11186</v>
      </c>
    </row>
    <row r="10605" spans="1:2" x14ac:dyDescent="0.25">
      <c r="A10605" s="62">
        <v>43222901</v>
      </c>
      <c r="B10605" s="63" t="s">
        <v>13979</v>
      </c>
    </row>
    <row r="10606" spans="1:2" x14ac:dyDescent="0.25">
      <c r="A10606" s="62">
        <v>43222902</v>
      </c>
      <c r="B10606" s="63" t="s">
        <v>12545</v>
      </c>
    </row>
    <row r="10607" spans="1:2" x14ac:dyDescent="0.25">
      <c r="A10607" s="62">
        <v>43223001</v>
      </c>
      <c r="B10607" s="63" t="s">
        <v>14182</v>
      </c>
    </row>
    <row r="10608" spans="1:2" x14ac:dyDescent="0.25">
      <c r="A10608" s="62">
        <v>43223101</v>
      </c>
      <c r="B10608" s="63" t="s">
        <v>13500</v>
      </c>
    </row>
    <row r="10609" spans="1:2" x14ac:dyDescent="0.25">
      <c r="A10609" s="62">
        <v>43223102</v>
      </c>
      <c r="B10609" s="63" t="s">
        <v>13291</v>
      </c>
    </row>
    <row r="10610" spans="1:2" x14ac:dyDescent="0.25">
      <c r="A10610" s="62">
        <v>43223103</v>
      </c>
      <c r="B10610" s="63" t="s">
        <v>14615</v>
      </c>
    </row>
    <row r="10611" spans="1:2" x14ac:dyDescent="0.25">
      <c r="A10611" s="62">
        <v>43223104</v>
      </c>
      <c r="B10611" s="63" t="s">
        <v>12982</v>
      </c>
    </row>
    <row r="10612" spans="1:2" x14ac:dyDescent="0.25">
      <c r="A10612" s="62">
        <v>43223105</v>
      </c>
      <c r="B10612" s="63" t="s">
        <v>14228</v>
      </c>
    </row>
    <row r="10613" spans="1:2" x14ac:dyDescent="0.25">
      <c r="A10613" s="62">
        <v>43223106</v>
      </c>
      <c r="B10613" s="63" t="s">
        <v>14383</v>
      </c>
    </row>
    <row r="10614" spans="1:2" x14ac:dyDescent="0.25">
      <c r="A10614" s="62">
        <v>43223107</v>
      </c>
      <c r="B10614" s="63" t="s">
        <v>2609</v>
      </c>
    </row>
    <row r="10615" spans="1:2" x14ac:dyDescent="0.25">
      <c r="A10615" s="62">
        <v>43223108</v>
      </c>
      <c r="B10615" s="63" t="s">
        <v>14930</v>
      </c>
    </row>
    <row r="10616" spans="1:2" x14ac:dyDescent="0.25">
      <c r="A10616" s="62">
        <v>43223109</v>
      </c>
      <c r="B10616" s="63" t="s">
        <v>17112</v>
      </c>
    </row>
    <row r="10617" spans="1:2" x14ac:dyDescent="0.25">
      <c r="A10617" s="62">
        <v>43223110</v>
      </c>
      <c r="B10617" s="63" t="s">
        <v>11274</v>
      </c>
    </row>
    <row r="10618" spans="1:2" x14ac:dyDescent="0.25">
      <c r="A10618" s="62">
        <v>43223111</v>
      </c>
      <c r="B10618" s="63" t="s">
        <v>10060</v>
      </c>
    </row>
    <row r="10619" spans="1:2" x14ac:dyDescent="0.25">
      <c r="A10619" s="62">
        <v>43223112</v>
      </c>
      <c r="B10619" s="63" t="s">
        <v>11615</v>
      </c>
    </row>
    <row r="10620" spans="1:2" x14ac:dyDescent="0.25">
      <c r="A10620" s="62">
        <v>43223113</v>
      </c>
      <c r="B10620" s="63" t="s">
        <v>2209</v>
      </c>
    </row>
    <row r="10621" spans="1:2" x14ac:dyDescent="0.25">
      <c r="A10621" s="62">
        <v>43223201</v>
      </c>
      <c r="B10621" s="63" t="s">
        <v>14548</v>
      </c>
    </row>
    <row r="10622" spans="1:2" x14ac:dyDescent="0.25">
      <c r="A10622" s="62">
        <v>43223202</v>
      </c>
      <c r="B10622" s="63" t="s">
        <v>16212</v>
      </c>
    </row>
    <row r="10623" spans="1:2" x14ac:dyDescent="0.25">
      <c r="A10623" s="62">
        <v>43223203</v>
      </c>
      <c r="B10623" s="63" t="s">
        <v>934</v>
      </c>
    </row>
    <row r="10624" spans="1:2" x14ac:dyDescent="0.25">
      <c r="A10624" s="62">
        <v>43223204</v>
      </c>
      <c r="B10624" s="63" t="s">
        <v>4122</v>
      </c>
    </row>
    <row r="10625" spans="1:2" x14ac:dyDescent="0.25">
      <c r="A10625" s="62">
        <v>43223205</v>
      </c>
      <c r="B10625" s="63" t="s">
        <v>8844</v>
      </c>
    </row>
    <row r="10626" spans="1:2" x14ac:dyDescent="0.25">
      <c r="A10626" s="62">
        <v>43223206</v>
      </c>
      <c r="B10626" s="63" t="s">
        <v>1941</v>
      </c>
    </row>
    <row r="10627" spans="1:2" x14ac:dyDescent="0.25">
      <c r="A10627" s="62">
        <v>43223207</v>
      </c>
      <c r="B10627" s="63" t="s">
        <v>13234</v>
      </c>
    </row>
    <row r="10628" spans="1:2" x14ac:dyDescent="0.25">
      <c r="A10628" s="62">
        <v>43223208</v>
      </c>
      <c r="B10628" s="63" t="s">
        <v>2990</v>
      </c>
    </row>
    <row r="10629" spans="1:2" x14ac:dyDescent="0.25">
      <c r="A10629" s="62">
        <v>43223209</v>
      </c>
      <c r="B10629" s="63" t="s">
        <v>4245</v>
      </c>
    </row>
    <row r="10630" spans="1:2" x14ac:dyDescent="0.25">
      <c r="A10630" s="62">
        <v>43223210</v>
      </c>
      <c r="B10630" s="63" t="s">
        <v>13119</v>
      </c>
    </row>
    <row r="10631" spans="1:2" x14ac:dyDescent="0.25">
      <c r="A10631" s="62">
        <v>43223211</v>
      </c>
      <c r="B10631" s="63" t="s">
        <v>8772</v>
      </c>
    </row>
    <row r="10632" spans="1:2" x14ac:dyDescent="0.25">
      <c r="A10632" s="62">
        <v>43223212</v>
      </c>
      <c r="B10632" s="63" t="s">
        <v>7947</v>
      </c>
    </row>
    <row r="10633" spans="1:2" x14ac:dyDescent="0.25">
      <c r="A10633" s="62">
        <v>43231501</v>
      </c>
      <c r="B10633" s="63" t="s">
        <v>1587</v>
      </c>
    </row>
    <row r="10634" spans="1:2" x14ac:dyDescent="0.25">
      <c r="A10634" s="62">
        <v>43231503</v>
      </c>
      <c r="B10634" s="63" t="s">
        <v>6285</v>
      </c>
    </row>
    <row r="10635" spans="1:2" x14ac:dyDescent="0.25">
      <c r="A10635" s="62">
        <v>43231505</v>
      </c>
      <c r="B10635" s="63" t="s">
        <v>14348</v>
      </c>
    </row>
    <row r="10636" spans="1:2" x14ac:dyDescent="0.25">
      <c r="A10636" s="62">
        <v>43231506</v>
      </c>
      <c r="B10636" s="63" t="s">
        <v>3854</v>
      </c>
    </row>
    <row r="10637" spans="1:2" x14ac:dyDescent="0.25">
      <c r="A10637" s="62">
        <v>43231507</v>
      </c>
      <c r="B10637" s="63" t="s">
        <v>14792</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8566</v>
      </c>
    </row>
    <row r="10641" spans="1:2" x14ac:dyDescent="0.25">
      <c r="A10641" s="62">
        <v>43231511</v>
      </c>
      <c r="B10641" s="63" t="s">
        <v>2780</v>
      </c>
    </row>
    <row r="10642" spans="1:2" x14ac:dyDescent="0.25">
      <c r="A10642" s="62">
        <v>43231512</v>
      </c>
      <c r="B10642" s="63" t="s">
        <v>4256</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10485</v>
      </c>
    </row>
    <row r="10646" spans="1:2" x14ac:dyDescent="0.25">
      <c r="A10646" s="62">
        <v>43231603</v>
      </c>
      <c r="B10646" s="63" t="s">
        <v>4095</v>
      </c>
    </row>
    <row r="10647" spans="1:2" x14ac:dyDescent="0.25">
      <c r="A10647" s="62">
        <v>43231604</v>
      </c>
      <c r="B10647" s="63" t="s">
        <v>13171</v>
      </c>
    </row>
    <row r="10648" spans="1:2" x14ac:dyDescent="0.25">
      <c r="A10648" s="62">
        <v>43231605</v>
      </c>
      <c r="B10648" s="63" t="s">
        <v>5502</v>
      </c>
    </row>
    <row r="10649" spans="1:2" x14ac:dyDescent="0.25">
      <c r="A10649" s="62">
        <v>43232001</v>
      </c>
      <c r="B10649" s="63" t="s">
        <v>9325</v>
      </c>
    </row>
    <row r="10650" spans="1:2" x14ac:dyDescent="0.25">
      <c r="A10650" s="62">
        <v>43232002</v>
      </c>
      <c r="B10650" s="63" t="s">
        <v>15344</v>
      </c>
    </row>
    <row r="10651" spans="1:2" x14ac:dyDescent="0.25">
      <c r="A10651" s="62">
        <v>43232003</v>
      </c>
      <c r="B10651" s="63" t="s">
        <v>7967</v>
      </c>
    </row>
    <row r="10652" spans="1:2" x14ac:dyDescent="0.25">
      <c r="A10652" s="62">
        <v>43232004</v>
      </c>
      <c r="B10652" s="63" t="s">
        <v>14311</v>
      </c>
    </row>
    <row r="10653" spans="1:2" x14ac:dyDescent="0.25">
      <c r="A10653" s="62">
        <v>43232005</v>
      </c>
      <c r="B10653" s="63" t="s">
        <v>6859</v>
      </c>
    </row>
    <row r="10654" spans="1:2" x14ac:dyDescent="0.25">
      <c r="A10654" s="62">
        <v>43232101</v>
      </c>
      <c r="B10654" s="63" t="s">
        <v>14513</v>
      </c>
    </row>
    <row r="10655" spans="1:2" x14ac:dyDescent="0.25">
      <c r="A10655" s="62">
        <v>43232102</v>
      </c>
      <c r="B10655" s="63" t="s">
        <v>11697</v>
      </c>
    </row>
    <row r="10656" spans="1:2" x14ac:dyDescent="0.25">
      <c r="A10656" s="62">
        <v>43232103</v>
      </c>
      <c r="B10656" s="63" t="s">
        <v>12032</v>
      </c>
    </row>
    <row r="10657" spans="1:2" x14ac:dyDescent="0.25">
      <c r="A10657" s="62">
        <v>43232104</v>
      </c>
      <c r="B10657" s="63" t="s">
        <v>2094</v>
      </c>
    </row>
    <row r="10658" spans="1:2" x14ac:dyDescent="0.25">
      <c r="A10658" s="62">
        <v>43232105</v>
      </c>
      <c r="B10658" s="63" t="s">
        <v>11022</v>
      </c>
    </row>
    <row r="10659" spans="1:2" x14ac:dyDescent="0.25">
      <c r="A10659" s="62">
        <v>43232106</v>
      </c>
      <c r="B10659" s="63" t="s">
        <v>2528</v>
      </c>
    </row>
    <row r="10660" spans="1:2" x14ac:dyDescent="0.25">
      <c r="A10660" s="62">
        <v>43232107</v>
      </c>
      <c r="B10660" s="63" t="s">
        <v>16819</v>
      </c>
    </row>
    <row r="10661" spans="1:2" x14ac:dyDescent="0.25">
      <c r="A10661" s="62">
        <v>43232108</v>
      </c>
      <c r="B10661" s="63" t="s">
        <v>1145</v>
      </c>
    </row>
    <row r="10662" spans="1:2" x14ac:dyDescent="0.25">
      <c r="A10662" s="62">
        <v>43232110</v>
      </c>
      <c r="B10662" s="63" t="s">
        <v>13506</v>
      </c>
    </row>
    <row r="10663" spans="1:2" x14ac:dyDescent="0.25">
      <c r="A10663" s="62">
        <v>43232111</v>
      </c>
      <c r="B10663" s="63" t="s">
        <v>16234</v>
      </c>
    </row>
    <row r="10664" spans="1:2" x14ac:dyDescent="0.25">
      <c r="A10664" s="62">
        <v>43232112</v>
      </c>
      <c r="B10664" s="63" t="s">
        <v>1631</v>
      </c>
    </row>
    <row r="10665" spans="1:2" x14ac:dyDescent="0.25">
      <c r="A10665" s="62">
        <v>43232201</v>
      </c>
      <c r="B10665" s="63" t="s">
        <v>7433</v>
      </c>
    </row>
    <row r="10666" spans="1:2" x14ac:dyDescent="0.25">
      <c r="A10666" s="62">
        <v>43232202</v>
      </c>
      <c r="B10666" s="63" t="s">
        <v>7393</v>
      </c>
    </row>
    <row r="10667" spans="1:2" x14ac:dyDescent="0.25">
      <c r="A10667" s="62">
        <v>43232203</v>
      </c>
      <c r="B10667" s="63" t="s">
        <v>4476</v>
      </c>
    </row>
    <row r="10668" spans="1:2" x14ac:dyDescent="0.25">
      <c r="A10668" s="62">
        <v>43232301</v>
      </c>
      <c r="B10668" s="63" t="s">
        <v>3347</v>
      </c>
    </row>
    <row r="10669" spans="1:2" x14ac:dyDescent="0.25">
      <c r="A10669" s="62">
        <v>43232302</v>
      </c>
      <c r="B10669" s="63" t="s">
        <v>17920</v>
      </c>
    </row>
    <row r="10670" spans="1:2" x14ac:dyDescent="0.25">
      <c r="A10670" s="62">
        <v>43232303</v>
      </c>
      <c r="B10670" s="63" t="s">
        <v>16413</v>
      </c>
    </row>
    <row r="10671" spans="1:2" x14ac:dyDescent="0.25">
      <c r="A10671" s="62">
        <v>43232304</v>
      </c>
      <c r="B10671" s="63" t="s">
        <v>11338</v>
      </c>
    </row>
    <row r="10672" spans="1:2" x14ac:dyDescent="0.25">
      <c r="A10672" s="62">
        <v>43232305</v>
      </c>
      <c r="B10672" s="63" t="s">
        <v>6907</v>
      </c>
    </row>
    <row r="10673" spans="1:2" x14ac:dyDescent="0.25">
      <c r="A10673" s="62">
        <v>43232306</v>
      </c>
      <c r="B10673" s="63" t="s">
        <v>12957</v>
      </c>
    </row>
    <row r="10674" spans="1:2" x14ac:dyDescent="0.25">
      <c r="A10674" s="62">
        <v>43232307</v>
      </c>
      <c r="B10674" s="63" t="s">
        <v>4960</v>
      </c>
    </row>
    <row r="10675" spans="1:2" x14ac:dyDescent="0.25">
      <c r="A10675" s="62">
        <v>43232309</v>
      </c>
      <c r="B10675" s="63" t="s">
        <v>2477</v>
      </c>
    </row>
    <row r="10676" spans="1:2" x14ac:dyDescent="0.25">
      <c r="A10676" s="62">
        <v>43232310</v>
      </c>
      <c r="B10676" s="63" t="s">
        <v>4385</v>
      </c>
    </row>
    <row r="10677" spans="1:2" x14ac:dyDescent="0.25">
      <c r="A10677" s="62">
        <v>43232311</v>
      </c>
      <c r="B10677" s="63" t="s">
        <v>3661</v>
      </c>
    </row>
    <row r="10678" spans="1:2" x14ac:dyDescent="0.25">
      <c r="A10678" s="62">
        <v>43232312</v>
      </c>
      <c r="B10678" s="63" t="s">
        <v>9483</v>
      </c>
    </row>
    <row r="10679" spans="1:2" x14ac:dyDescent="0.25">
      <c r="A10679" s="62">
        <v>43232313</v>
      </c>
      <c r="B10679" s="63" t="s">
        <v>1001</v>
      </c>
    </row>
    <row r="10680" spans="1:2" x14ac:dyDescent="0.25">
      <c r="A10680" s="62">
        <v>43232401</v>
      </c>
      <c r="B10680" s="63" t="s">
        <v>12954</v>
      </c>
    </row>
    <row r="10681" spans="1:2" x14ac:dyDescent="0.25">
      <c r="A10681" s="62">
        <v>43232402</v>
      </c>
      <c r="B10681" s="63" t="s">
        <v>9078</v>
      </c>
    </row>
    <row r="10682" spans="1:2" x14ac:dyDescent="0.25">
      <c r="A10682" s="62">
        <v>43232403</v>
      </c>
      <c r="B10682" s="63" t="s">
        <v>2560</v>
      </c>
    </row>
    <row r="10683" spans="1:2" x14ac:dyDescent="0.25">
      <c r="A10683" s="62">
        <v>43232404</v>
      </c>
      <c r="B10683" s="63" t="s">
        <v>10048</v>
      </c>
    </row>
    <row r="10684" spans="1:2" x14ac:dyDescent="0.25">
      <c r="A10684" s="62">
        <v>43232405</v>
      </c>
      <c r="B10684" s="63" t="s">
        <v>12905</v>
      </c>
    </row>
    <row r="10685" spans="1:2" x14ac:dyDescent="0.25">
      <c r="A10685" s="62">
        <v>43232406</v>
      </c>
      <c r="B10685" s="63" t="s">
        <v>3091</v>
      </c>
    </row>
    <row r="10686" spans="1:2" x14ac:dyDescent="0.25">
      <c r="A10686" s="62">
        <v>43232407</v>
      </c>
      <c r="B10686" s="63" t="s">
        <v>5402</v>
      </c>
    </row>
    <row r="10687" spans="1:2" x14ac:dyDescent="0.25">
      <c r="A10687" s="62">
        <v>43232408</v>
      </c>
      <c r="B10687" s="63" t="s">
        <v>16272</v>
      </c>
    </row>
    <row r="10688" spans="1:2" x14ac:dyDescent="0.25">
      <c r="A10688" s="62">
        <v>43232409</v>
      </c>
      <c r="B10688" s="63" t="s">
        <v>7706</v>
      </c>
    </row>
    <row r="10689" spans="1:2" x14ac:dyDescent="0.25">
      <c r="A10689" s="62">
        <v>43232501</v>
      </c>
      <c r="B10689" s="63" t="s">
        <v>17577</v>
      </c>
    </row>
    <row r="10690" spans="1:2" x14ac:dyDescent="0.25">
      <c r="A10690" s="62">
        <v>43232502</v>
      </c>
      <c r="B10690" s="63" t="s">
        <v>5504</v>
      </c>
    </row>
    <row r="10691" spans="1:2" x14ac:dyDescent="0.25">
      <c r="A10691" s="62">
        <v>43232503</v>
      </c>
      <c r="B10691" s="63" t="s">
        <v>3608</v>
      </c>
    </row>
    <row r="10692" spans="1:2" x14ac:dyDescent="0.25">
      <c r="A10692" s="62">
        <v>43232504</v>
      </c>
      <c r="B10692" s="63" t="s">
        <v>11962</v>
      </c>
    </row>
    <row r="10693" spans="1:2" x14ac:dyDescent="0.25">
      <c r="A10693" s="62">
        <v>43232601</v>
      </c>
      <c r="B10693" s="63" t="s">
        <v>6455</v>
      </c>
    </row>
    <row r="10694" spans="1:2" x14ac:dyDescent="0.25">
      <c r="A10694" s="62">
        <v>43232602</v>
      </c>
      <c r="B10694" s="63" t="s">
        <v>1628</v>
      </c>
    </row>
    <row r="10695" spans="1:2" x14ac:dyDescent="0.25">
      <c r="A10695" s="62">
        <v>43232603</v>
      </c>
      <c r="B10695" s="63" t="s">
        <v>11702</v>
      </c>
    </row>
    <row r="10696" spans="1:2" x14ac:dyDescent="0.25">
      <c r="A10696" s="62">
        <v>43232604</v>
      </c>
      <c r="B10696" s="63" t="s">
        <v>15857</v>
      </c>
    </row>
    <row r="10697" spans="1:2" x14ac:dyDescent="0.25">
      <c r="A10697" s="62">
        <v>43232605</v>
      </c>
      <c r="B10697" s="63" t="s">
        <v>17057</v>
      </c>
    </row>
    <row r="10698" spans="1:2" x14ac:dyDescent="0.25">
      <c r="A10698" s="62">
        <v>43232606</v>
      </c>
      <c r="B10698" s="63" t="s">
        <v>12382</v>
      </c>
    </row>
    <row r="10699" spans="1:2" x14ac:dyDescent="0.25">
      <c r="A10699" s="62">
        <v>43232607</v>
      </c>
      <c r="B10699" s="63" t="s">
        <v>5389</v>
      </c>
    </row>
    <row r="10700" spans="1:2" x14ac:dyDescent="0.25">
      <c r="A10700" s="62">
        <v>43232608</v>
      </c>
      <c r="B10700" s="63" t="s">
        <v>5642</v>
      </c>
    </row>
    <row r="10701" spans="1:2" x14ac:dyDescent="0.25">
      <c r="A10701" s="62">
        <v>43232609</v>
      </c>
      <c r="B10701" s="63" t="s">
        <v>4367</v>
      </c>
    </row>
    <row r="10702" spans="1:2" x14ac:dyDescent="0.25">
      <c r="A10702" s="62">
        <v>43232610</v>
      </c>
      <c r="B10702" s="63" t="s">
        <v>2964</v>
      </c>
    </row>
    <row r="10703" spans="1:2" x14ac:dyDescent="0.25">
      <c r="A10703" s="62">
        <v>43232611</v>
      </c>
      <c r="B10703" s="63" t="s">
        <v>12323</v>
      </c>
    </row>
    <row r="10704" spans="1:2" x14ac:dyDescent="0.25">
      <c r="A10704" s="62">
        <v>43232612</v>
      </c>
      <c r="B10704" s="63" t="s">
        <v>2375</v>
      </c>
    </row>
    <row r="10705" spans="1:2" x14ac:dyDescent="0.25">
      <c r="A10705" s="62">
        <v>43232701</v>
      </c>
      <c r="B10705" s="63" t="s">
        <v>11319</v>
      </c>
    </row>
    <row r="10706" spans="1:2" x14ac:dyDescent="0.25">
      <c r="A10706" s="62">
        <v>43232702</v>
      </c>
      <c r="B10706" s="63" t="s">
        <v>17064</v>
      </c>
    </row>
    <row r="10707" spans="1:2" x14ac:dyDescent="0.25">
      <c r="A10707" s="62">
        <v>43232703</v>
      </c>
      <c r="B10707" s="63" t="s">
        <v>16082</v>
      </c>
    </row>
    <row r="10708" spans="1:2" x14ac:dyDescent="0.25">
      <c r="A10708" s="62">
        <v>43232704</v>
      </c>
      <c r="B10708" s="63" t="s">
        <v>17900</v>
      </c>
    </row>
    <row r="10709" spans="1:2" x14ac:dyDescent="0.25">
      <c r="A10709" s="62">
        <v>43232705</v>
      </c>
      <c r="B10709" s="63" t="s">
        <v>2029</v>
      </c>
    </row>
    <row r="10710" spans="1:2" x14ac:dyDescent="0.25">
      <c r="A10710" s="62">
        <v>43232801</v>
      </c>
      <c r="B10710" s="63" t="s">
        <v>1188</v>
      </c>
    </row>
    <row r="10711" spans="1:2" x14ac:dyDescent="0.25">
      <c r="A10711" s="62">
        <v>43232802</v>
      </c>
      <c r="B10711" s="63" t="s">
        <v>8460</v>
      </c>
    </row>
    <row r="10712" spans="1:2" x14ac:dyDescent="0.25">
      <c r="A10712" s="62">
        <v>43232803</v>
      </c>
      <c r="B10712" s="63" t="s">
        <v>1226</v>
      </c>
    </row>
    <row r="10713" spans="1:2" x14ac:dyDescent="0.25">
      <c r="A10713" s="62">
        <v>43232804</v>
      </c>
      <c r="B10713" s="63" t="s">
        <v>8474</v>
      </c>
    </row>
    <row r="10714" spans="1:2" x14ac:dyDescent="0.25">
      <c r="A10714" s="62">
        <v>43232901</v>
      </c>
      <c r="B10714" s="63" t="s">
        <v>4205</v>
      </c>
    </row>
    <row r="10715" spans="1:2" x14ac:dyDescent="0.25">
      <c r="A10715" s="62">
        <v>43232902</v>
      </c>
      <c r="B10715" s="63" t="s">
        <v>334</v>
      </c>
    </row>
    <row r="10716" spans="1:2" x14ac:dyDescent="0.25">
      <c r="A10716" s="62">
        <v>43232903</v>
      </c>
      <c r="B10716" s="63" t="s">
        <v>741</v>
      </c>
    </row>
    <row r="10717" spans="1:2" x14ac:dyDescent="0.25">
      <c r="A10717" s="62">
        <v>43232904</v>
      </c>
      <c r="B10717" s="63" t="s">
        <v>10585</v>
      </c>
    </row>
    <row r="10718" spans="1:2" x14ac:dyDescent="0.25">
      <c r="A10718" s="62">
        <v>43232905</v>
      </c>
      <c r="B10718" s="63" t="s">
        <v>10553</v>
      </c>
    </row>
    <row r="10719" spans="1:2" x14ac:dyDescent="0.25">
      <c r="A10719" s="62">
        <v>43232906</v>
      </c>
      <c r="B10719" s="63" t="s">
        <v>2657</v>
      </c>
    </row>
    <row r="10720" spans="1:2" x14ac:dyDescent="0.25">
      <c r="A10720" s="62">
        <v>43232907</v>
      </c>
      <c r="B10720" s="63" t="s">
        <v>6507</v>
      </c>
    </row>
    <row r="10721" spans="1:2" x14ac:dyDescent="0.25">
      <c r="A10721" s="62">
        <v>43232908</v>
      </c>
      <c r="B10721" s="63" t="s">
        <v>18391</v>
      </c>
    </row>
    <row r="10722" spans="1:2" x14ac:dyDescent="0.25">
      <c r="A10722" s="62">
        <v>43232909</v>
      </c>
      <c r="B10722" s="63" t="s">
        <v>6537</v>
      </c>
    </row>
    <row r="10723" spans="1:2" x14ac:dyDescent="0.25">
      <c r="A10723" s="62">
        <v>43232910</v>
      </c>
      <c r="B10723" s="63" t="s">
        <v>9009</v>
      </c>
    </row>
    <row r="10724" spans="1:2" x14ac:dyDescent="0.25">
      <c r="A10724" s="62">
        <v>43232911</v>
      </c>
      <c r="B10724" s="63" t="s">
        <v>3299</v>
      </c>
    </row>
    <row r="10725" spans="1:2" x14ac:dyDescent="0.25">
      <c r="A10725" s="62">
        <v>43232912</v>
      </c>
      <c r="B10725" s="63" t="s">
        <v>2619</v>
      </c>
    </row>
    <row r="10726" spans="1:2" x14ac:dyDescent="0.25">
      <c r="A10726" s="62">
        <v>43232913</v>
      </c>
      <c r="B10726" s="63" t="s">
        <v>3762</v>
      </c>
    </row>
    <row r="10727" spans="1:2" x14ac:dyDescent="0.25">
      <c r="A10727" s="62">
        <v>43232914</v>
      </c>
      <c r="B10727" s="63" t="s">
        <v>8781</v>
      </c>
    </row>
    <row r="10728" spans="1:2" x14ac:dyDescent="0.25">
      <c r="A10728" s="62">
        <v>43232915</v>
      </c>
      <c r="B10728" s="63" t="s">
        <v>17405</v>
      </c>
    </row>
    <row r="10729" spans="1:2" x14ac:dyDescent="0.25">
      <c r="A10729" s="62">
        <v>43233001</v>
      </c>
      <c r="B10729" s="63" t="s">
        <v>7341</v>
      </c>
    </row>
    <row r="10730" spans="1:2" x14ac:dyDescent="0.25">
      <c r="A10730" s="62">
        <v>43233002</v>
      </c>
      <c r="B10730" s="63" t="s">
        <v>2057</v>
      </c>
    </row>
    <row r="10731" spans="1:2" x14ac:dyDescent="0.25">
      <c r="A10731" s="62">
        <v>43233004</v>
      </c>
      <c r="B10731" s="63" t="s">
        <v>5182</v>
      </c>
    </row>
    <row r="10732" spans="1:2" x14ac:dyDescent="0.25">
      <c r="A10732" s="62">
        <v>43233201</v>
      </c>
      <c r="B10732" s="63" t="s">
        <v>3102</v>
      </c>
    </row>
    <row r="10733" spans="1:2" x14ac:dyDescent="0.25">
      <c r="A10733" s="62">
        <v>43233203</v>
      </c>
      <c r="B10733" s="63" t="s">
        <v>13700</v>
      </c>
    </row>
    <row r="10734" spans="1:2" x14ac:dyDescent="0.25">
      <c r="A10734" s="62">
        <v>43233204</v>
      </c>
      <c r="B10734" s="63" t="s">
        <v>308</v>
      </c>
    </row>
    <row r="10735" spans="1:2" x14ac:dyDescent="0.25">
      <c r="A10735" s="62">
        <v>43233205</v>
      </c>
      <c r="B10735" s="63" t="s">
        <v>16673</v>
      </c>
    </row>
    <row r="10736" spans="1:2" x14ac:dyDescent="0.25">
      <c r="A10736" s="62">
        <v>43233401</v>
      </c>
      <c r="B10736" s="63" t="s">
        <v>4478</v>
      </c>
    </row>
    <row r="10737" spans="1:2" x14ac:dyDescent="0.25">
      <c r="A10737" s="62">
        <v>43233402</v>
      </c>
      <c r="B10737" s="63" t="s">
        <v>716</v>
      </c>
    </row>
    <row r="10738" spans="1:2" x14ac:dyDescent="0.25">
      <c r="A10738" s="62">
        <v>43233403</v>
      </c>
      <c r="B10738" s="63" t="s">
        <v>7172</v>
      </c>
    </row>
    <row r="10739" spans="1:2" x14ac:dyDescent="0.25">
      <c r="A10739" s="62">
        <v>43233404</v>
      </c>
      <c r="B10739" s="63" t="s">
        <v>10569</v>
      </c>
    </row>
    <row r="10740" spans="1:2" x14ac:dyDescent="0.25">
      <c r="A10740" s="62">
        <v>43233405</v>
      </c>
      <c r="B10740" s="63" t="s">
        <v>13156</v>
      </c>
    </row>
    <row r="10741" spans="1:2" x14ac:dyDescent="0.25">
      <c r="A10741" s="62">
        <v>43233406</v>
      </c>
      <c r="B10741" s="63" t="s">
        <v>14143</v>
      </c>
    </row>
    <row r="10742" spans="1:2" x14ac:dyDescent="0.25">
      <c r="A10742" s="62">
        <v>43233407</v>
      </c>
      <c r="B10742" s="63" t="s">
        <v>11159</v>
      </c>
    </row>
    <row r="10743" spans="1:2" x14ac:dyDescent="0.25">
      <c r="A10743" s="62">
        <v>43233410</v>
      </c>
      <c r="B10743" s="63" t="s">
        <v>5767</v>
      </c>
    </row>
    <row r="10744" spans="1:2" x14ac:dyDescent="0.25">
      <c r="A10744" s="62">
        <v>43233411</v>
      </c>
      <c r="B10744" s="63" t="s">
        <v>13197</v>
      </c>
    </row>
    <row r="10745" spans="1:2" x14ac:dyDescent="0.25">
      <c r="A10745" s="62">
        <v>43233413</v>
      </c>
      <c r="B10745" s="63" t="s">
        <v>17441</v>
      </c>
    </row>
    <row r="10746" spans="1:2" x14ac:dyDescent="0.25">
      <c r="A10746" s="62">
        <v>43233414</v>
      </c>
      <c r="B10746" s="63" t="s">
        <v>12793</v>
      </c>
    </row>
    <row r="10747" spans="1:2" x14ac:dyDescent="0.25">
      <c r="A10747" s="62">
        <v>43233415</v>
      </c>
      <c r="B10747" s="63" t="s">
        <v>7724</v>
      </c>
    </row>
    <row r="10748" spans="1:2" x14ac:dyDescent="0.25">
      <c r="A10748" s="62">
        <v>43233501</v>
      </c>
      <c r="B10748" s="63" t="s">
        <v>6213</v>
      </c>
    </row>
    <row r="10749" spans="1:2" x14ac:dyDescent="0.25">
      <c r="A10749" s="62">
        <v>43233502</v>
      </c>
      <c r="B10749" s="63" t="s">
        <v>1389</v>
      </c>
    </row>
    <row r="10750" spans="1:2" x14ac:dyDescent="0.25">
      <c r="A10750" s="62">
        <v>43233503</v>
      </c>
      <c r="B10750" s="63" t="s">
        <v>16894</v>
      </c>
    </row>
    <row r="10751" spans="1:2" x14ac:dyDescent="0.25">
      <c r="A10751" s="62">
        <v>43233504</v>
      </c>
      <c r="B10751" s="63" t="s">
        <v>3265</v>
      </c>
    </row>
    <row r="10752" spans="1:2" x14ac:dyDescent="0.25">
      <c r="A10752" s="62">
        <v>43233505</v>
      </c>
      <c r="B10752" s="63" t="s">
        <v>16333</v>
      </c>
    </row>
    <row r="10753" spans="1:2" x14ac:dyDescent="0.25">
      <c r="A10753" s="62">
        <v>43233506</v>
      </c>
      <c r="B10753" s="63" t="s">
        <v>11381</v>
      </c>
    </row>
    <row r="10754" spans="1:2" x14ac:dyDescent="0.25">
      <c r="A10754" s="62">
        <v>43233507</v>
      </c>
      <c r="B10754" s="63" t="s">
        <v>2280</v>
      </c>
    </row>
    <row r="10755" spans="1:2" x14ac:dyDescent="0.25">
      <c r="A10755" s="62">
        <v>43233508</v>
      </c>
      <c r="B10755" s="63" t="s">
        <v>2568</v>
      </c>
    </row>
    <row r="10756" spans="1:2" x14ac:dyDescent="0.25">
      <c r="A10756" s="62">
        <v>43233509</v>
      </c>
      <c r="B10756" s="63" t="s">
        <v>10111</v>
      </c>
    </row>
    <row r="10757" spans="1:2" x14ac:dyDescent="0.25">
      <c r="A10757" s="62">
        <v>43233510</v>
      </c>
      <c r="B10757" s="63" t="s">
        <v>10150</v>
      </c>
    </row>
    <row r="10758" spans="1:2" x14ac:dyDescent="0.25">
      <c r="A10758" s="62">
        <v>43233511</v>
      </c>
      <c r="B10758" s="63" t="s">
        <v>7996</v>
      </c>
    </row>
    <row r="10759" spans="1:2" x14ac:dyDescent="0.25">
      <c r="A10759" s="62">
        <v>44101501</v>
      </c>
      <c r="B10759" s="63" t="s">
        <v>7532</v>
      </c>
    </row>
    <row r="10760" spans="1:2" x14ac:dyDescent="0.25">
      <c r="A10760" s="62">
        <v>44101502</v>
      </c>
      <c r="B10760" s="63" t="s">
        <v>6056</v>
      </c>
    </row>
    <row r="10761" spans="1:2" x14ac:dyDescent="0.25">
      <c r="A10761" s="62">
        <v>44101503</v>
      </c>
      <c r="B10761" s="63" t="s">
        <v>18741</v>
      </c>
    </row>
    <row r="10762" spans="1:2" x14ac:dyDescent="0.25">
      <c r="A10762" s="62">
        <v>44101504</v>
      </c>
      <c r="B10762" s="63" t="s">
        <v>14201</v>
      </c>
    </row>
    <row r="10763" spans="1:2" x14ac:dyDescent="0.25">
      <c r="A10763" s="62">
        <v>44101505</v>
      </c>
      <c r="B10763" s="63" t="s">
        <v>13575</v>
      </c>
    </row>
    <row r="10764" spans="1:2" x14ac:dyDescent="0.25">
      <c r="A10764" s="62">
        <v>44101506</v>
      </c>
      <c r="B10764" s="63" t="s">
        <v>12211</v>
      </c>
    </row>
    <row r="10765" spans="1:2" x14ac:dyDescent="0.25">
      <c r="A10765" s="62">
        <v>44101601</v>
      </c>
      <c r="B10765" s="63" t="s">
        <v>3161</v>
      </c>
    </row>
    <row r="10766" spans="1:2" x14ac:dyDescent="0.25">
      <c r="A10766" s="62">
        <v>44101602</v>
      </c>
      <c r="B10766" s="63" t="s">
        <v>3780</v>
      </c>
    </row>
    <row r="10767" spans="1:2" x14ac:dyDescent="0.25">
      <c r="A10767" s="62">
        <v>44101603</v>
      </c>
      <c r="B10767" s="63" t="s">
        <v>11876</v>
      </c>
    </row>
    <row r="10768" spans="1:2" x14ac:dyDescent="0.25">
      <c r="A10768" s="62">
        <v>44101604</v>
      </c>
      <c r="B10768" s="63" t="s">
        <v>4824</v>
      </c>
    </row>
    <row r="10769" spans="1:2" x14ac:dyDescent="0.25">
      <c r="A10769" s="62">
        <v>44101605</v>
      </c>
      <c r="B10769" s="63" t="s">
        <v>2744</v>
      </c>
    </row>
    <row r="10770" spans="1:2" x14ac:dyDescent="0.25">
      <c r="A10770" s="62">
        <v>44101606</v>
      </c>
      <c r="B10770" s="63" t="s">
        <v>15395</v>
      </c>
    </row>
    <row r="10771" spans="1:2" x14ac:dyDescent="0.25">
      <c r="A10771" s="62">
        <v>44101701</v>
      </c>
      <c r="B10771" s="63" t="s">
        <v>13298</v>
      </c>
    </row>
    <row r="10772" spans="1:2" x14ac:dyDescent="0.25">
      <c r="A10772" s="62">
        <v>44101702</v>
      </c>
      <c r="B10772" s="63" t="s">
        <v>509</v>
      </c>
    </row>
    <row r="10773" spans="1:2" x14ac:dyDescent="0.25">
      <c r="A10773" s="62">
        <v>44101703</v>
      </c>
      <c r="B10773" s="63" t="s">
        <v>10135</v>
      </c>
    </row>
    <row r="10774" spans="1:2" x14ac:dyDescent="0.25">
      <c r="A10774" s="62">
        <v>44101704</v>
      </c>
      <c r="B10774" s="63" t="s">
        <v>4529</v>
      </c>
    </row>
    <row r="10775" spans="1:2" x14ac:dyDescent="0.25">
      <c r="A10775" s="62">
        <v>44101705</v>
      </c>
      <c r="B10775" s="63" t="s">
        <v>18098</v>
      </c>
    </row>
    <row r="10776" spans="1:2" x14ac:dyDescent="0.25">
      <c r="A10776" s="62">
        <v>44101706</v>
      </c>
      <c r="B10776" s="63" t="s">
        <v>16566</v>
      </c>
    </row>
    <row r="10777" spans="1:2" x14ac:dyDescent="0.25">
      <c r="A10777" s="62">
        <v>44101707</v>
      </c>
      <c r="B10777" s="63" t="s">
        <v>18132</v>
      </c>
    </row>
    <row r="10778" spans="1:2" x14ac:dyDescent="0.25">
      <c r="A10778" s="62">
        <v>44101708</v>
      </c>
      <c r="B10778" s="63" t="s">
        <v>8158</v>
      </c>
    </row>
    <row r="10779" spans="1:2" x14ac:dyDescent="0.25">
      <c r="A10779" s="62">
        <v>44101709</v>
      </c>
      <c r="B10779" s="63" t="s">
        <v>4819</v>
      </c>
    </row>
    <row r="10780" spans="1:2" x14ac:dyDescent="0.25">
      <c r="A10780" s="62">
        <v>44101710</v>
      </c>
      <c r="B10780" s="63" t="s">
        <v>13978</v>
      </c>
    </row>
    <row r="10781" spans="1:2" x14ac:dyDescent="0.25">
      <c r="A10781" s="62">
        <v>44101711</v>
      </c>
      <c r="B10781" s="63" t="s">
        <v>12341</v>
      </c>
    </row>
    <row r="10782" spans="1:2" x14ac:dyDescent="0.25">
      <c r="A10782" s="62">
        <v>44101712</v>
      </c>
      <c r="B10782" s="63" t="s">
        <v>16645</v>
      </c>
    </row>
    <row r="10783" spans="1:2" x14ac:dyDescent="0.25">
      <c r="A10783" s="62">
        <v>44101713</v>
      </c>
      <c r="B10783" s="63" t="s">
        <v>15117</v>
      </c>
    </row>
    <row r="10784" spans="1:2" x14ac:dyDescent="0.25">
      <c r="A10784" s="62">
        <v>44101714</v>
      </c>
      <c r="B10784" s="63" t="s">
        <v>1212</v>
      </c>
    </row>
    <row r="10785" spans="1:2" x14ac:dyDescent="0.25">
      <c r="A10785" s="62">
        <v>44101715</v>
      </c>
      <c r="B10785" s="63" t="s">
        <v>5940</v>
      </c>
    </row>
    <row r="10786" spans="1:2" x14ac:dyDescent="0.25">
      <c r="A10786" s="62">
        <v>44101716</v>
      </c>
      <c r="B10786" s="63" t="s">
        <v>16033</v>
      </c>
    </row>
    <row r="10787" spans="1:2" x14ac:dyDescent="0.25">
      <c r="A10787" s="62">
        <v>44101718</v>
      </c>
      <c r="B10787" s="63" t="s">
        <v>6607</v>
      </c>
    </row>
    <row r="10788" spans="1:2" x14ac:dyDescent="0.25">
      <c r="A10788" s="62">
        <v>44101719</v>
      </c>
      <c r="B10788" s="63" t="s">
        <v>15015</v>
      </c>
    </row>
    <row r="10789" spans="1:2" x14ac:dyDescent="0.25">
      <c r="A10789" s="62">
        <v>44101720</v>
      </c>
      <c r="B10789" s="63" t="s">
        <v>14053</v>
      </c>
    </row>
    <row r="10790" spans="1:2" x14ac:dyDescent="0.25">
      <c r="A10790" s="62">
        <v>44101721</v>
      </c>
      <c r="B10790" s="63" t="s">
        <v>768</v>
      </c>
    </row>
    <row r="10791" spans="1:2" x14ac:dyDescent="0.25">
      <c r="A10791" s="62">
        <v>44101722</v>
      </c>
      <c r="B10791" s="63" t="s">
        <v>2438</v>
      </c>
    </row>
    <row r="10792" spans="1:2" x14ac:dyDescent="0.25">
      <c r="A10792" s="62">
        <v>44101723</v>
      </c>
      <c r="B10792" s="63" t="s">
        <v>11931</v>
      </c>
    </row>
    <row r="10793" spans="1:2" x14ac:dyDescent="0.25">
      <c r="A10793" s="62">
        <v>44101724</v>
      </c>
      <c r="B10793" s="63" t="s">
        <v>725</v>
      </c>
    </row>
    <row r="10794" spans="1:2" x14ac:dyDescent="0.25">
      <c r="A10794" s="62">
        <v>44101725</v>
      </c>
      <c r="B10794" s="63" t="s">
        <v>18114</v>
      </c>
    </row>
    <row r="10795" spans="1:2" x14ac:dyDescent="0.25">
      <c r="A10795" s="62">
        <v>44101726</v>
      </c>
      <c r="B10795" s="63" t="s">
        <v>9311</v>
      </c>
    </row>
    <row r="10796" spans="1:2" x14ac:dyDescent="0.25">
      <c r="A10796" s="62">
        <v>44101727</v>
      </c>
      <c r="B10796" s="63" t="s">
        <v>14320</v>
      </c>
    </row>
    <row r="10797" spans="1:2" x14ac:dyDescent="0.25">
      <c r="A10797" s="62">
        <v>44101728</v>
      </c>
      <c r="B10797" s="63" t="s">
        <v>709</v>
      </c>
    </row>
    <row r="10798" spans="1:2" x14ac:dyDescent="0.25">
      <c r="A10798" s="62">
        <v>44101729</v>
      </c>
      <c r="B10798" s="63" t="s">
        <v>8399</v>
      </c>
    </row>
    <row r="10799" spans="1:2" x14ac:dyDescent="0.25">
      <c r="A10799" s="62">
        <v>44101801</v>
      </c>
      <c r="B10799" s="63" t="s">
        <v>16783</v>
      </c>
    </row>
    <row r="10800" spans="1:2" x14ac:dyDescent="0.25">
      <c r="A10800" s="62">
        <v>44101802</v>
      </c>
      <c r="B10800" s="63" t="s">
        <v>14420</v>
      </c>
    </row>
    <row r="10801" spans="1:2" x14ac:dyDescent="0.25">
      <c r="A10801" s="62">
        <v>44101803</v>
      </c>
      <c r="B10801" s="63" t="s">
        <v>2946</v>
      </c>
    </row>
    <row r="10802" spans="1:2" x14ac:dyDescent="0.25">
      <c r="A10802" s="62">
        <v>44101804</v>
      </c>
      <c r="B10802" s="63" t="s">
        <v>1005</v>
      </c>
    </row>
    <row r="10803" spans="1:2" x14ac:dyDescent="0.25">
      <c r="A10803" s="62">
        <v>44101805</v>
      </c>
      <c r="B10803" s="63" t="s">
        <v>8501</v>
      </c>
    </row>
    <row r="10804" spans="1:2" x14ac:dyDescent="0.25">
      <c r="A10804" s="62">
        <v>44101806</v>
      </c>
      <c r="B10804" s="63" t="s">
        <v>18104</v>
      </c>
    </row>
    <row r="10805" spans="1:2" x14ac:dyDescent="0.25">
      <c r="A10805" s="62">
        <v>44101901</v>
      </c>
      <c r="B10805" s="63" t="s">
        <v>16454</v>
      </c>
    </row>
    <row r="10806" spans="1:2" x14ac:dyDescent="0.25">
      <c r="A10806" s="62">
        <v>44101902</v>
      </c>
      <c r="B10806" s="63" t="s">
        <v>18135</v>
      </c>
    </row>
    <row r="10807" spans="1:2" x14ac:dyDescent="0.25">
      <c r="A10807" s="62">
        <v>44102001</v>
      </c>
      <c r="B10807" s="63" t="s">
        <v>14608</v>
      </c>
    </row>
    <row r="10808" spans="1:2" x14ac:dyDescent="0.25">
      <c r="A10808" s="62">
        <v>44102002</v>
      </c>
      <c r="B10808" s="63" t="s">
        <v>11823</v>
      </c>
    </row>
    <row r="10809" spans="1:2" x14ac:dyDescent="0.25">
      <c r="A10809" s="62">
        <v>44102003</v>
      </c>
      <c r="B10809" s="63" t="s">
        <v>1502</v>
      </c>
    </row>
    <row r="10810" spans="1:2" x14ac:dyDescent="0.25">
      <c r="A10810" s="62">
        <v>44102004</v>
      </c>
      <c r="B10810" s="63" t="s">
        <v>7494</v>
      </c>
    </row>
    <row r="10811" spans="1:2" x14ac:dyDescent="0.25">
      <c r="A10811" s="62">
        <v>44102101</v>
      </c>
      <c r="B10811" s="63" t="s">
        <v>864</v>
      </c>
    </row>
    <row r="10812" spans="1:2" x14ac:dyDescent="0.25">
      <c r="A10812" s="62">
        <v>44102102</v>
      </c>
      <c r="B10812" s="63" t="s">
        <v>1821</v>
      </c>
    </row>
    <row r="10813" spans="1:2" x14ac:dyDescent="0.25">
      <c r="A10813" s="62">
        <v>44102103</v>
      </c>
      <c r="B10813" s="63" t="s">
        <v>11964</v>
      </c>
    </row>
    <row r="10814" spans="1:2" x14ac:dyDescent="0.25">
      <c r="A10814" s="62">
        <v>44102104</v>
      </c>
      <c r="B10814" s="63" t="s">
        <v>4161</v>
      </c>
    </row>
    <row r="10815" spans="1:2" x14ac:dyDescent="0.25">
      <c r="A10815" s="62">
        <v>44102105</v>
      </c>
      <c r="B10815" s="63" t="s">
        <v>16432</v>
      </c>
    </row>
    <row r="10816" spans="1:2" x14ac:dyDescent="0.25">
      <c r="A10816" s="62">
        <v>44102106</v>
      </c>
      <c r="B10816" s="63" t="s">
        <v>2106</v>
      </c>
    </row>
    <row r="10817" spans="1:2" x14ac:dyDescent="0.25">
      <c r="A10817" s="62">
        <v>44102107</v>
      </c>
      <c r="B10817" s="63" t="s">
        <v>12165</v>
      </c>
    </row>
    <row r="10818" spans="1:2" x14ac:dyDescent="0.25">
      <c r="A10818" s="62">
        <v>44102108</v>
      </c>
      <c r="B10818" s="63" t="s">
        <v>13224</v>
      </c>
    </row>
    <row r="10819" spans="1:2" x14ac:dyDescent="0.25">
      <c r="A10819" s="62">
        <v>44102201</v>
      </c>
      <c r="B10819" s="63" t="s">
        <v>7204</v>
      </c>
    </row>
    <row r="10820" spans="1:2" x14ac:dyDescent="0.25">
      <c r="A10820" s="62">
        <v>44102202</v>
      </c>
      <c r="B10820" s="63" t="s">
        <v>15074</v>
      </c>
    </row>
    <row r="10821" spans="1:2" x14ac:dyDescent="0.25">
      <c r="A10821" s="62">
        <v>44102203</v>
      </c>
      <c r="B10821" s="63" t="s">
        <v>5550</v>
      </c>
    </row>
    <row r="10822" spans="1:2" x14ac:dyDescent="0.25">
      <c r="A10822" s="62">
        <v>44102301</v>
      </c>
      <c r="B10822" s="63" t="s">
        <v>11098</v>
      </c>
    </row>
    <row r="10823" spans="1:2" x14ac:dyDescent="0.25">
      <c r="A10823" s="62">
        <v>44102302</v>
      </c>
      <c r="B10823" s="63" t="s">
        <v>15333</v>
      </c>
    </row>
    <row r="10824" spans="1:2" x14ac:dyDescent="0.25">
      <c r="A10824" s="62">
        <v>44102303</v>
      </c>
      <c r="B10824" s="63" t="s">
        <v>17494</v>
      </c>
    </row>
    <row r="10825" spans="1:2" x14ac:dyDescent="0.25">
      <c r="A10825" s="62">
        <v>44102304</v>
      </c>
      <c r="B10825" s="63" t="s">
        <v>16957</v>
      </c>
    </row>
    <row r="10826" spans="1:2" x14ac:dyDescent="0.25">
      <c r="A10826" s="62">
        <v>44102305</v>
      </c>
      <c r="B10826" s="63" t="s">
        <v>5696</v>
      </c>
    </row>
    <row r="10827" spans="1:2" x14ac:dyDescent="0.25">
      <c r="A10827" s="62">
        <v>44102306</v>
      </c>
      <c r="B10827" s="63" t="s">
        <v>11309</v>
      </c>
    </row>
    <row r="10828" spans="1:2" x14ac:dyDescent="0.25">
      <c r="A10828" s="62">
        <v>44102307</v>
      </c>
      <c r="B10828" s="63" t="s">
        <v>14979</v>
      </c>
    </row>
    <row r="10829" spans="1:2" x14ac:dyDescent="0.25">
      <c r="A10829" s="62">
        <v>44102402</v>
      </c>
      <c r="B10829" s="63" t="s">
        <v>7147</v>
      </c>
    </row>
    <row r="10830" spans="1:2" x14ac:dyDescent="0.25">
      <c r="A10830" s="62">
        <v>44102403</v>
      </c>
      <c r="B10830" s="63" t="s">
        <v>5235</v>
      </c>
    </row>
    <row r="10831" spans="1:2" x14ac:dyDescent="0.25">
      <c r="A10831" s="62">
        <v>44102404</v>
      </c>
      <c r="B10831" s="63" t="s">
        <v>4929</v>
      </c>
    </row>
    <row r="10832" spans="1:2" x14ac:dyDescent="0.25">
      <c r="A10832" s="62">
        <v>44102405</v>
      </c>
      <c r="B10832" s="63" t="s">
        <v>5037</v>
      </c>
    </row>
    <row r="10833" spans="1:2" x14ac:dyDescent="0.25">
      <c r="A10833" s="62">
        <v>44102406</v>
      </c>
      <c r="B10833" s="63" t="s">
        <v>5664</v>
      </c>
    </row>
    <row r="10834" spans="1:2" x14ac:dyDescent="0.25">
      <c r="A10834" s="62">
        <v>44102407</v>
      </c>
      <c r="B10834" s="63" t="s">
        <v>13732</v>
      </c>
    </row>
    <row r="10835" spans="1:2" x14ac:dyDescent="0.25">
      <c r="A10835" s="62">
        <v>44102408</v>
      </c>
      <c r="B10835" s="63" t="s">
        <v>18101</v>
      </c>
    </row>
    <row r="10836" spans="1:2" x14ac:dyDescent="0.25">
      <c r="A10836" s="62">
        <v>44102409</v>
      </c>
      <c r="B10836" s="63" t="s">
        <v>15141</v>
      </c>
    </row>
    <row r="10837" spans="1:2" x14ac:dyDescent="0.25">
      <c r="A10837" s="62">
        <v>44102411</v>
      </c>
      <c r="B10837" s="63" t="s">
        <v>3674</v>
      </c>
    </row>
    <row r="10838" spans="1:2" x14ac:dyDescent="0.25">
      <c r="A10838" s="62">
        <v>44102412</v>
      </c>
      <c r="B10838" s="63" t="s">
        <v>13703</v>
      </c>
    </row>
    <row r="10839" spans="1:2" x14ac:dyDescent="0.25">
      <c r="A10839" s="62">
        <v>44102501</v>
      </c>
      <c r="B10839" s="63" t="s">
        <v>10850</v>
      </c>
    </row>
    <row r="10840" spans="1:2" x14ac:dyDescent="0.25">
      <c r="A10840" s="62">
        <v>44102502</v>
      </c>
      <c r="B10840" s="63" t="s">
        <v>12968</v>
      </c>
    </row>
    <row r="10841" spans="1:2" x14ac:dyDescent="0.25">
      <c r="A10841" s="62">
        <v>44102503</v>
      </c>
      <c r="B10841" s="63" t="s">
        <v>15958</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16403</v>
      </c>
    </row>
    <row r="10845" spans="1:2" x14ac:dyDescent="0.25">
      <c r="A10845" s="62">
        <v>44102605</v>
      </c>
      <c r="B10845" s="63" t="s">
        <v>3087</v>
      </c>
    </row>
    <row r="10846" spans="1:2" x14ac:dyDescent="0.25">
      <c r="A10846" s="62">
        <v>44102606</v>
      </c>
      <c r="B10846" s="63" t="s">
        <v>12321</v>
      </c>
    </row>
    <row r="10847" spans="1:2" x14ac:dyDescent="0.25">
      <c r="A10847" s="62">
        <v>44102607</v>
      </c>
      <c r="B10847" s="63" t="s">
        <v>18009</v>
      </c>
    </row>
    <row r="10848" spans="1:2" x14ac:dyDescent="0.25">
      <c r="A10848" s="62">
        <v>44102608</v>
      </c>
      <c r="B10848" s="63" t="s">
        <v>3624</v>
      </c>
    </row>
    <row r="10849" spans="1:2" x14ac:dyDescent="0.25">
      <c r="A10849" s="62">
        <v>44102609</v>
      </c>
      <c r="B10849" s="63" t="s">
        <v>4848</v>
      </c>
    </row>
    <row r="10850" spans="1:2" x14ac:dyDescent="0.25">
      <c r="A10850" s="62">
        <v>44102610</v>
      </c>
      <c r="B10850" s="63" t="s">
        <v>6711</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13515</v>
      </c>
    </row>
    <row r="10854" spans="1:2" x14ac:dyDescent="0.25">
      <c r="A10854" s="62">
        <v>44102903</v>
      </c>
      <c r="B10854" s="63" t="s">
        <v>5513</v>
      </c>
    </row>
    <row r="10855" spans="1:2" x14ac:dyDescent="0.25">
      <c r="A10855" s="62">
        <v>44102904</v>
      </c>
      <c r="B10855" s="63" t="s">
        <v>1457</v>
      </c>
    </row>
    <row r="10856" spans="1:2" x14ac:dyDescent="0.25">
      <c r="A10856" s="62">
        <v>44102905</v>
      </c>
      <c r="B10856" s="63" t="s">
        <v>2968</v>
      </c>
    </row>
    <row r="10857" spans="1:2" x14ac:dyDescent="0.25">
      <c r="A10857" s="62">
        <v>44102906</v>
      </c>
      <c r="B10857" s="63" t="s">
        <v>5148</v>
      </c>
    </row>
    <row r="10858" spans="1:2" x14ac:dyDescent="0.25">
      <c r="A10858" s="62">
        <v>44102907</v>
      </c>
      <c r="B10858" s="63" t="s">
        <v>3434</v>
      </c>
    </row>
    <row r="10859" spans="1:2" x14ac:dyDescent="0.25">
      <c r="A10859" s="62">
        <v>44102908</v>
      </c>
      <c r="B10859" s="63" t="s">
        <v>13114</v>
      </c>
    </row>
    <row r="10860" spans="1:2" x14ac:dyDescent="0.25">
      <c r="A10860" s="62">
        <v>44102909</v>
      </c>
      <c r="B10860" s="63" t="s">
        <v>2195</v>
      </c>
    </row>
    <row r="10861" spans="1:2" x14ac:dyDescent="0.25">
      <c r="A10861" s="62">
        <v>44102910</v>
      </c>
      <c r="B10861" s="63" t="s">
        <v>10185</v>
      </c>
    </row>
    <row r="10862" spans="1:2" x14ac:dyDescent="0.25">
      <c r="A10862" s="62">
        <v>44102911</v>
      </c>
      <c r="B10862" s="63" t="s">
        <v>403</v>
      </c>
    </row>
    <row r="10863" spans="1:2" x14ac:dyDescent="0.25">
      <c r="A10863" s="62">
        <v>44102912</v>
      </c>
      <c r="B10863" s="63" t="s">
        <v>9657</v>
      </c>
    </row>
    <row r="10864" spans="1:2" x14ac:dyDescent="0.25">
      <c r="A10864" s="62">
        <v>44102913</v>
      </c>
      <c r="B10864" s="63" t="s">
        <v>11291</v>
      </c>
    </row>
    <row r="10865" spans="1:2" x14ac:dyDescent="0.25">
      <c r="A10865" s="62">
        <v>44103001</v>
      </c>
      <c r="B10865" s="63" t="s">
        <v>7149</v>
      </c>
    </row>
    <row r="10866" spans="1:2" x14ac:dyDescent="0.25">
      <c r="A10866" s="62">
        <v>44103002</v>
      </c>
      <c r="B10866" s="63" t="s">
        <v>3471</v>
      </c>
    </row>
    <row r="10867" spans="1:2" x14ac:dyDescent="0.25">
      <c r="A10867" s="62">
        <v>44103003</v>
      </c>
      <c r="B10867" s="63" t="s">
        <v>2114</v>
      </c>
    </row>
    <row r="10868" spans="1:2" x14ac:dyDescent="0.25">
      <c r="A10868" s="62">
        <v>44103004</v>
      </c>
      <c r="B10868" s="63" t="s">
        <v>7474</v>
      </c>
    </row>
    <row r="10869" spans="1:2" x14ac:dyDescent="0.25">
      <c r="A10869" s="62">
        <v>44103005</v>
      </c>
      <c r="B10869" s="63" t="s">
        <v>9148</v>
      </c>
    </row>
    <row r="10870" spans="1:2" x14ac:dyDescent="0.25">
      <c r="A10870" s="62">
        <v>44103101</v>
      </c>
      <c r="B10870" s="63" t="s">
        <v>16035</v>
      </c>
    </row>
    <row r="10871" spans="1:2" x14ac:dyDescent="0.25">
      <c r="A10871" s="62">
        <v>44103103</v>
      </c>
      <c r="B10871" s="63" t="s">
        <v>15236</v>
      </c>
    </row>
    <row r="10872" spans="1:2" x14ac:dyDescent="0.25">
      <c r="A10872" s="62">
        <v>44103104</v>
      </c>
      <c r="B10872" s="63" t="s">
        <v>11908</v>
      </c>
    </row>
    <row r="10873" spans="1:2" x14ac:dyDescent="0.25">
      <c r="A10873" s="62">
        <v>44103105</v>
      </c>
      <c r="B10873" s="63" t="s">
        <v>2625</v>
      </c>
    </row>
    <row r="10874" spans="1:2" x14ac:dyDescent="0.25">
      <c r="A10874" s="62">
        <v>44103106</v>
      </c>
      <c r="B10874" s="63" t="s">
        <v>18629</v>
      </c>
    </row>
    <row r="10875" spans="1:2" x14ac:dyDescent="0.25">
      <c r="A10875" s="62">
        <v>44103107</v>
      </c>
      <c r="B10875" s="63" t="s">
        <v>9832</v>
      </c>
    </row>
    <row r="10876" spans="1:2" x14ac:dyDescent="0.25">
      <c r="A10876" s="62">
        <v>44103108</v>
      </c>
      <c r="B10876" s="63" t="s">
        <v>13946</v>
      </c>
    </row>
    <row r="10877" spans="1:2" x14ac:dyDescent="0.25">
      <c r="A10877" s="62">
        <v>44103109</v>
      </c>
      <c r="B10877" s="63" t="s">
        <v>12174</v>
      </c>
    </row>
    <row r="10878" spans="1:2" x14ac:dyDescent="0.25">
      <c r="A10878" s="62">
        <v>44103110</v>
      </c>
      <c r="B10878" s="63" t="s">
        <v>11029</v>
      </c>
    </row>
    <row r="10879" spans="1:2" x14ac:dyDescent="0.25">
      <c r="A10879" s="62">
        <v>44103111</v>
      </c>
      <c r="B10879" s="63" t="s">
        <v>18072</v>
      </c>
    </row>
    <row r="10880" spans="1:2" x14ac:dyDescent="0.25">
      <c r="A10880" s="62">
        <v>44103112</v>
      </c>
      <c r="B10880" s="63" t="s">
        <v>3441</v>
      </c>
    </row>
    <row r="10881" spans="1:2" x14ac:dyDescent="0.25">
      <c r="A10881" s="62">
        <v>44103113</v>
      </c>
      <c r="B10881" s="63" t="s">
        <v>11281</v>
      </c>
    </row>
    <row r="10882" spans="1:2" x14ac:dyDescent="0.25">
      <c r="A10882" s="62">
        <v>44103114</v>
      </c>
      <c r="B10882" s="63" t="s">
        <v>12953</v>
      </c>
    </row>
    <row r="10883" spans="1:2" x14ac:dyDescent="0.25">
      <c r="A10883" s="62">
        <v>44103116</v>
      </c>
      <c r="B10883" s="63" t="s">
        <v>6266</v>
      </c>
    </row>
    <row r="10884" spans="1:2" x14ac:dyDescent="0.25">
      <c r="A10884" s="62">
        <v>44103117</v>
      </c>
      <c r="B10884" s="63" t="s">
        <v>988</v>
      </c>
    </row>
    <row r="10885" spans="1:2" x14ac:dyDescent="0.25">
      <c r="A10885" s="62">
        <v>44103118</v>
      </c>
      <c r="B10885" s="63" t="s">
        <v>2665</v>
      </c>
    </row>
    <row r="10886" spans="1:2" x14ac:dyDescent="0.25">
      <c r="A10886" s="62">
        <v>44103119</v>
      </c>
      <c r="B10886" s="63" t="s">
        <v>13372</v>
      </c>
    </row>
    <row r="10887" spans="1:2" x14ac:dyDescent="0.25">
      <c r="A10887" s="62">
        <v>44103120</v>
      </c>
      <c r="B10887" s="63" t="s">
        <v>4638</v>
      </c>
    </row>
    <row r="10888" spans="1:2" x14ac:dyDescent="0.25">
      <c r="A10888" s="62">
        <v>44103121</v>
      </c>
      <c r="B10888" s="63" t="s">
        <v>8020</v>
      </c>
    </row>
    <row r="10889" spans="1:2" x14ac:dyDescent="0.25">
      <c r="A10889" s="62">
        <v>44103122</v>
      </c>
      <c r="B10889" s="63" t="s">
        <v>2841</v>
      </c>
    </row>
    <row r="10890" spans="1:2" x14ac:dyDescent="0.25">
      <c r="A10890" s="62">
        <v>44103201</v>
      </c>
      <c r="B10890" s="63" t="s">
        <v>7923</v>
      </c>
    </row>
    <row r="10891" spans="1:2" x14ac:dyDescent="0.25">
      <c r="A10891" s="62">
        <v>44103202</v>
      </c>
      <c r="B10891" s="63" t="s">
        <v>633</v>
      </c>
    </row>
    <row r="10892" spans="1:2" x14ac:dyDescent="0.25">
      <c r="A10892" s="62">
        <v>44103203</v>
      </c>
      <c r="B10892" s="63" t="s">
        <v>4616</v>
      </c>
    </row>
    <row r="10893" spans="1:2" x14ac:dyDescent="0.25">
      <c r="A10893" s="62">
        <v>44103204</v>
      </c>
      <c r="B10893" s="63" t="s">
        <v>18683</v>
      </c>
    </row>
    <row r="10894" spans="1:2" x14ac:dyDescent="0.25">
      <c r="A10894" s="62">
        <v>44103205</v>
      </c>
      <c r="B10894" s="63" t="s">
        <v>3547</v>
      </c>
    </row>
    <row r="10895" spans="1:2" x14ac:dyDescent="0.25">
      <c r="A10895" s="62">
        <v>44103502</v>
      </c>
      <c r="B10895" s="63" t="s">
        <v>5236</v>
      </c>
    </row>
    <row r="10896" spans="1:2" x14ac:dyDescent="0.25">
      <c r="A10896" s="62">
        <v>44103503</v>
      </c>
      <c r="B10896" s="63" t="s">
        <v>15365</v>
      </c>
    </row>
    <row r="10897" spans="1:2" x14ac:dyDescent="0.25">
      <c r="A10897" s="62">
        <v>44103504</v>
      </c>
      <c r="B10897" s="63" t="s">
        <v>8828</v>
      </c>
    </row>
    <row r="10898" spans="1:2" x14ac:dyDescent="0.25">
      <c r="A10898" s="62">
        <v>44103505</v>
      </c>
      <c r="B10898" s="63" t="s">
        <v>473</v>
      </c>
    </row>
    <row r="10899" spans="1:2" x14ac:dyDescent="0.25">
      <c r="A10899" s="62">
        <v>44103506</v>
      </c>
      <c r="B10899" s="63" t="s">
        <v>14975</v>
      </c>
    </row>
    <row r="10900" spans="1:2" x14ac:dyDescent="0.25">
      <c r="A10900" s="62">
        <v>44103507</v>
      </c>
      <c r="B10900" s="63" t="s">
        <v>17896</v>
      </c>
    </row>
    <row r="10901" spans="1:2" x14ac:dyDescent="0.25">
      <c r="A10901" s="62">
        <v>44103601</v>
      </c>
      <c r="B10901" s="63" t="s">
        <v>2014</v>
      </c>
    </row>
    <row r="10902" spans="1:2" x14ac:dyDescent="0.25">
      <c r="A10902" s="62">
        <v>44111501</v>
      </c>
      <c r="B10902" s="63" t="s">
        <v>3078</v>
      </c>
    </row>
    <row r="10903" spans="1:2" x14ac:dyDescent="0.25">
      <c r="A10903" s="62">
        <v>44111502</v>
      </c>
      <c r="B10903" s="63" t="s">
        <v>5134</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10013</v>
      </c>
    </row>
    <row r="10907" spans="1:2" x14ac:dyDescent="0.25">
      <c r="A10907" s="62">
        <v>44111509</v>
      </c>
      <c r="B10907" s="63" t="s">
        <v>12330</v>
      </c>
    </row>
    <row r="10908" spans="1:2" x14ac:dyDescent="0.25">
      <c r="A10908" s="62">
        <v>44111510</v>
      </c>
      <c r="B10908" s="63" t="s">
        <v>12736</v>
      </c>
    </row>
    <row r="10909" spans="1:2" x14ac:dyDescent="0.25">
      <c r="A10909" s="62">
        <v>44111511</v>
      </c>
      <c r="B10909" s="63" t="s">
        <v>3108</v>
      </c>
    </row>
    <row r="10910" spans="1:2" x14ac:dyDescent="0.25">
      <c r="A10910" s="62">
        <v>44111512</v>
      </c>
      <c r="B10910" s="63" t="s">
        <v>9096</v>
      </c>
    </row>
    <row r="10911" spans="1:2" x14ac:dyDescent="0.25">
      <c r="A10911" s="62">
        <v>44111513</v>
      </c>
      <c r="B10911" s="63" t="s">
        <v>11070</v>
      </c>
    </row>
    <row r="10912" spans="1:2" x14ac:dyDescent="0.25">
      <c r="A10912" s="62">
        <v>44111514</v>
      </c>
      <c r="B10912" s="63" t="s">
        <v>13833</v>
      </c>
    </row>
    <row r="10913" spans="1:2" x14ac:dyDescent="0.25">
      <c r="A10913" s="62">
        <v>44111515</v>
      </c>
      <c r="B10913" s="63" t="s">
        <v>13210</v>
      </c>
    </row>
    <row r="10914" spans="1:2" x14ac:dyDescent="0.25">
      <c r="A10914" s="62">
        <v>44111516</v>
      </c>
      <c r="B10914" s="63" t="s">
        <v>8278</v>
      </c>
    </row>
    <row r="10915" spans="1:2" x14ac:dyDescent="0.25">
      <c r="A10915" s="62">
        <v>44111517</v>
      </c>
      <c r="B10915" s="63" t="s">
        <v>8220</v>
      </c>
    </row>
    <row r="10916" spans="1:2" x14ac:dyDescent="0.25">
      <c r="A10916" s="62">
        <v>44111518</v>
      </c>
      <c r="B10916" s="63" t="s">
        <v>5572</v>
      </c>
    </row>
    <row r="10917" spans="1:2" x14ac:dyDescent="0.25">
      <c r="A10917" s="62">
        <v>44111519</v>
      </c>
      <c r="B10917" s="63" t="s">
        <v>2256</v>
      </c>
    </row>
    <row r="10918" spans="1:2" x14ac:dyDescent="0.25">
      <c r="A10918" s="62">
        <v>44111520</v>
      </c>
      <c r="B10918" s="63" t="s">
        <v>4938</v>
      </c>
    </row>
    <row r="10919" spans="1:2" x14ac:dyDescent="0.25">
      <c r="A10919" s="62">
        <v>44111521</v>
      </c>
      <c r="B10919" s="63" t="s">
        <v>5220</v>
      </c>
    </row>
    <row r="10920" spans="1:2" x14ac:dyDescent="0.25">
      <c r="A10920" s="62">
        <v>44111601</v>
      </c>
      <c r="B10920" s="63" t="s">
        <v>12204</v>
      </c>
    </row>
    <row r="10921" spans="1:2" x14ac:dyDescent="0.25">
      <c r="A10921" s="62">
        <v>44111603</v>
      </c>
      <c r="B10921" s="63" t="s">
        <v>13107</v>
      </c>
    </row>
    <row r="10922" spans="1:2" x14ac:dyDescent="0.25">
      <c r="A10922" s="62">
        <v>44111604</v>
      </c>
      <c r="B10922" s="63" t="s">
        <v>15067</v>
      </c>
    </row>
    <row r="10923" spans="1:2" x14ac:dyDescent="0.25">
      <c r="A10923" s="62">
        <v>44111605</v>
      </c>
      <c r="B10923" s="63" t="s">
        <v>18241</v>
      </c>
    </row>
    <row r="10924" spans="1:2" x14ac:dyDescent="0.25">
      <c r="A10924" s="62">
        <v>44111606</v>
      </c>
      <c r="B10924" s="63" t="s">
        <v>2005</v>
      </c>
    </row>
    <row r="10925" spans="1:2" x14ac:dyDescent="0.25">
      <c r="A10925" s="62">
        <v>44111607</v>
      </c>
      <c r="B10925" s="63" t="s">
        <v>16617</v>
      </c>
    </row>
    <row r="10926" spans="1:2" x14ac:dyDescent="0.25">
      <c r="A10926" s="62">
        <v>44111608</v>
      </c>
      <c r="B10926" s="63" t="s">
        <v>826</v>
      </c>
    </row>
    <row r="10927" spans="1:2" x14ac:dyDescent="0.25">
      <c r="A10927" s="62">
        <v>44111609</v>
      </c>
      <c r="B10927" s="63" t="s">
        <v>14155</v>
      </c>
    </row>
    <row r="10928" spans="1:2" x14ac:dyDescent="0.25">
      <c r="A10928" s="62">
        <v>44111610</v>
      </c>
      <c r="B10928" s="63" t="s">
        <v>15940</v>
      </c>
    </row>
    <row r="10929" spans="1:2" x14ac:dyDescent="0.25">
      <c r="A10929" s="62">
        <v>44111611</v>
      </c>
      <c r="B10929" s="63" t="s">
        <v>6066</v>
      </c>
    </row>
    <row r="10930" spans="1:2" x14ac:dyDescent="0.25">
      <c r="A10930" s="62">
        <v>44111612</v>
      </c>
      <c r="B10930" s="63" t="s">
        <v>4707</v>
      </c>
    </row>
    <row r="10931" spans="1:2" x14ac:dyDescent="0.25">
      <c r="A10931" s="62">
        <v>44111613</v>
      </c>
      <c r="B10931" s="63" t="s">
        <v>9566</v>
      </c>
    </row>
    <row r="10932" spans="1:2" x14ac:dyDescent="0.25">
      <c r="A10932" s="62">
        <v>44111614</v>
      </c>
      <c r="B10932" s="63" t="s">
        <v>15103</v>
      </c>
    </row>
    <row r="10933" spans="1:2" x14ac:dyDescent="0.25">
      <c r="A10933" s="62">
        <v>44111615</v>
      </c>
      <c r="B10933" s="63" t="s">
        <v>606</v>
      </c>
    </row>
    <row r="10934" spans="1:2" x14ac:dyDescent="0.25">
      <c r="A10934" s="62">
        <v>44111616</v>
      </c>
      <c r="B10934" s="63" t="s">
        <v>11279</v>
      </c>
    </row>
    <row r="10935" spans="1:2" x14ac:dyDescent="0.25">
      <c r="A10935" s="62">
        <v>44111801</v>
      </c>
      <c r="B10935" s="63" t="s">
        <v>5421</v>
      </c>
    </row>
    <row r="10936" spans="1:2" x14ac:dyDescent="0.25">
      <c r="A10936" s="62">
        <v>44111802</v>
      </c>
      <c r="B10936" s="63" t="s">
        <v>652</v>
      </c>
    </row>
    <row r="10937" spans="1:2" x14ac:dyDescent="0.25">
      <c r="A10937" s="62">
        <v>44111803</v>
      </c>
      <c r="B10937" s="63" t="s">
        <v>5658</v>
      </c>
    </row>
    <row r="10938" spans="1:2" x14ac:dyDescent="0.25">
      <c r="A10938" s="62">
        <v>44111804</v>
      </c>
      <c r="B10938" s="63" t="s">
        <v>9631</v>
      </c>
    </row>
    <row r="10939" spans="1:2" x14ac:dyDescent="0.25">
      <c r="A10939" s="62">
        <v>44111805</v>
      </c>
      <c r="B10939" s="63" t="s">
        <v>7670</v>
      </c>
    </row>
    <row r="10940" spans="1:2" x14ac:dyDescent="0.25">
      <c r="A10940" s="62">
        <v>44111806</v>
      </c>
      <c r="B10940" s="63" t="s">
        <v>2007</v>
      </c>
    </row>
    <row r="10941" spans="1:2" x14ac:dyDescent="0.25">
      <c r="A10941" s="62">
        <v>44111807</v>
      </c>
      <c r="B10941" s="63" t="s">
        <v>4736</v>
      </c>
    </row>
    <row r="10942" spans="1:2" x14ac:dyDescent="0.25">
      <c r="A10942" s="62">
        <v>44111808</v>
      </c>
      <c r="B10942" s="63" t="s">
        <v>15213</v>
      </c>
    </row>
    <row r="10943" spans="1:2" x14ac:dyDescent="0.25">
      <c r="A10943" s="62">
        <v>44111809</v>
      </c>
      <c r="B10943" s="63" t="s">
        <v>13667</v>
      </c>
    </row>
    <row r="10944" spans="1:2" x14ac:dyDescent="0.25">
      <c r="A10944" s="62">
        <v>44111810</v>
      </c>
      <c r="B10944" s="63" t="s">
        <v>1891</v>
      </c>
    </row>
    <row r="10945" spans="1:2" x14ac:dyDescent="0.25">
      <c r="A10945" s="62">
        <v>44111812</v>
      </c>
      <c r="B10945" s="63" t="s">
        <v>18808</v>
      </c>
    </row>
    <row r="10946" spans="1:2" x14ac:dyDescent="0.25">
      <c r="A10946" s="62">
        <v>44111813</v>
      </c>
      <c r="B10946" s="63" t="s">
        <v>6652</v>
      </c>
    </row>
    <row r="10947" spans="1:2" x14ac:dyDescent="0.25">
      <c r="A10947" s="62">
        <v>44111814</v>
      </c>
      <c r="B10947" s="63" t="s">
        <v>5323</v>
      </c>
    </row>
    <row r="10948" spans="1:2" x14ac:dyDescent="0.25">
      <c r="A10948" s="62">
        <v>44111815</v>
      </c>
      <c r="B10948" s="63" t="s">
        <v>11143</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12127</v>
      </c>
    </row>
    <row r="10952" spans="1:2" x14ac:dyDescent="0.25">
      <c r="A10952" s="62">
        <v>44111904</v>
      </c>
      <c r="B10952" s="63" t="s">
        <v>12452</v>
      </c>
    </row>
    <row r="10953" spans="1:2" x14ac:dyDescent="0.25">
      <c r="A10953" s="62">
        <v>44111905</v>
      </c>
      <c r="B10953" s="63" t="s">
        <v>9726</v>
      </c>
    </row>
    <row r="10954" spans="1:2" x14ac:dyDescent="0.25">
      <c r="A10954" s="62">
        <v>44111906</v>
      </c>
      <c r="B10954" s="63" t="s">
        <v>15998</v>
      </c>
    </row>
    <row r="10955" spans="1:2" x14ac:dyDescent="0.25">
      <c r="A10955" s="62">
        <v>44111907</v>
      </c>
      <c r="B10955" s="63" t="s">
        <v>10943</v>
      </c>
    </row>
    <row r="10956" spans="1:2" x14ac:dyDescent="0.25">
      <c r="A10956" s="62">
        <v>44111908</v>
      </c>
      <c r="B10956" s="63" t="s">
        <v>4296</v>
      </c>
    </row>
    <row r="10957" spans="1:2" x14ac:dyDescent="0.25">
      <c r="A10957" s="62">
        <v>44111909</v>
      </c>
      <c r="B10957" s="63" t="s">
        <v>12636</v>
      </c>
    </row>
    <row r="10958" spans="1:2" x14ac:dyDescent="0.25">
      <c r="A10958" s="62">
        <v>44111910</v>
      </c>
      <c r="B10958" s="63" t="s">
        <v>16172</v>
      </c>
    </row>
    <row r="10959" spans="1:2" x14ac:dyDescent="0.25">
      <c r="A10959" s="62">
        <v>44111911</v>
      </c>
      <c r="B10959" s="63" t="s">
        <v>11461</v>
      </c>
    </row>
    <row r="10960" spans="1:2" x14ac:dyDescent="0.25">
      <c r="A10960" s="62">
        <v>44112001</v>
      </c>
      <c r="B10960" s="63" t="s">
        <v>12276</v>
      </c>
    </row>
    <row r="10961" spans="1:2" x14ac:dyDescent="0.25">
      <c r="A10961" s="62">
        <v>44112002</v>
      </c>
      <c r="B10961" s="63" t="s">
        <v>13445</v>
      </c>
    </row>
    <row r="10962" spans="1:2" x14ac:dyDescent="0.25">
      <c r="A10962" s="62">
        <v>44112004</v>
      </c>
      <c r="B10962" s="63" t="s">
        <v>9757</v>
      </c>
    </row>
    <row r="10963" spans="1:2" x14ac:dyDescent="0.25">
      <c r="A10963" s="62">
        <v>44112005</v>
      </c>
      <c r="B10963" s="63" t="s">
        <v>10949</v>
      </c>
    </row>
    <row r="10964" spans="1:2" x14ac:dyDescent="0.25">
      <c r="A10964" s="62">
        <v>44112006</v>
      </c>
      <c r="B10964" s="63" t="s">
        <v>7099</v>
      </c>
    </row>
    <row r="10965" spans="1:2" x14ac:dyDescent="0.25">
      <c r="A10965" s="62">
        <v>44112007</v>
      </c>
      <c r="B10965" s="63" t="s">
        <v>9452</v>
      </c>
    </row>
    <row r="10966" spans="1:2" x14ac:dyDescent="0.25">
      <c r="A10966" s="62">
        <v>44112008</v>
      </c>
      <c r="B10966" s="63" t="s">
        <v>6551</v>
      </c>
    </row>
    <row r="10967" spans="1:2" x14ac:dyDescent="0.25">
      <c r="A10967" s="62">
        <v>44121501</v>
      </c>
      <c r="B10967" s="63" t="s">
        <v>858</v>
      </c>
    </row>
    <row r="10968" spans="1:2" x14ac:dyDescent="0.25">
      <c r="A10968" s="62">
        <v>44121503</v>
      </c>
      <c r="B10968" s="63" t="s">
        <v>15457</v>
      </c>
    </row>
    <row r="10969" spans="1:2" x14ac:dyDescent="0.25">
      <c r="A10969" s="62">
        <v>44121504</v>
      </c>
      <c r="B10969" s="63" t="s">
        <v>18208</v>
      </c>
    </row>
    <row r="10970" spans="1:2" x14ac:dyDescent="0.25">
      <c r="A10970" s="62">
        <v>44121505</v>
      </c>
      <c r="B10970" s="63" t="s">
        <v>1667</v>
      </c>
    </row>
    <row r="10971" spans="1:2" x14ac:dyDescent="0.25">
      <c r="A10971" s="62">
        <v>44121506</v>
      </c>
      <c r="B10971" s="63" t="s">
        <v>9222</v>
      </c>
    </row>
    <row r="10972" spans="1:2" x14ac:dyDescent="0.25">
      <c r="A10972" s="62">
        <v>44121507</v>
      </c>
      <c r="B10972" s="63" t="s">
        <v>12526</v>
      </c>
    </row>
    <row r="10973" spans="1:2" x14ac:dyDescent="0.25">
      <c r="A10973" s="62">
        <v>44121508</v>
      </c>
      <c r="B10973" s="63" t="s">
        <v>12541</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4102</v>
      </c>
    </row>
    <row r="10977" spans="1:2" x14ac:dyDescent="0.25">
      <c r="A10977" s="62">
        <v>44121512</v>
      </c>
      <c r="B10977" s="63" t="s">
        <v>15334</v>
      </c>
    </row>
    <row r="10978" spans="1:2" x14ac:dyDescent="0.25">
      <c r="A10978" s="62">
        <v>44121604</v>
      </c>
      <c r="B10978" s="63" t="s">
        <v>3723</v>
      </c>
    </row>
    <row r="10979" spans="1:2" x14ac:dyDescent="0.25">
      <c r="A10979" s="62">
        <v>44121605</v>
      </c>
      <c r="B10979" s="63" t="s">
        <v>9604</v>
      </c>
    </row>
    <row r="10980" spans="1:2" x14ac:dyDescent="0.25">
      <c r="A10980" s="62">
        <v>44121611</v>
      </c>
      <c r="B10980" s="63" t="s">
        <v>128</v>
      </c>
    </row>
    <row r="10981" spans="1:2" x14ac:dyDescent="0.25">
      <c r="A10981" s="62">
        <v>44121612</v>
      </c>
      <c r="B10981" s="63" t="s">
        <v>14287</v>
      </c>
    </row>
    <row r="10982" spans="1:2" x14ac:dyDescent="0.25">
      <c r="A10982" s="62">
        <v>44121613</v>
      </c>
      <c r="B10982" s="63" t="s">
        <v>1378</v>
      </c>
    </row>
    <row r="10983" spans="1:2" x14ac:dyDescent="0.25">
      <c r="A10983" s="62">
        <v>44121614</v>
      </c>
      <c r="B10983" s="63" t="s">
        <v>4350</v>
      </c>
    </row>
    <row r="10984" spans="1:2" x14ac:dyDescent="0.25">
      <c r="A10984" s="62">
        <v>44121615</v>
      </c>
      <c r="B10984" s="63" t="s">
        <v>18090</v>
      </c>
    </row>
    <row r="10985" spans="1:2" x14ac:dyDescent="0.25">
      <c r="A10985" s="62">
        <v>44121617</v>
      </c>
      <c r="B10985" s="63" t="s">
        <v>12308</v>
      </c>
    </row>
    <row r="10986" spans="1:2" x14ac:dyDescent="0.25">
      <c r="A10986" s="62">
        <v>44121618</v>
      </c>
      <c r="B10986" s="63" t="s">
        <v>5925</v>
      </c>
    </row>
    <row r="10987" spans="1:2" x14ac:dyDescent="0.25">
      <c r="A10987" s="62">
        <v>44121619</v>
      </c>
      <c r="B10987" s="63" t="s">
        <v>7045</v>
      </c>
    </row>
    <row r="10988" spans="1:2" x14ac:dyDescent="0.25">
      <c r="A10988" s="62">
        <v>44121620</v>
      </c>
      <c r="B10988" s="63" t="s">
        <v>927</v>
      </c>
    </row>
    <row r="10989" spans="1:2" x14ac:dyDescent="0.25">
      <c r="A10989" s="62">
        <v>44121621</v>
      </c>
      <c r="B10989" s="63" t="s">
        <v>12534</v>
      </c>
    </row>
    <row r="10990" spans="1:2" x14ac:dyDescent="0.25">
      <c r="A10990" s="62">
        <v>44121622</v>
      </c>
      <c r="B10990" s="63" t="s">
        <v>16691</v>
      </c>
    </row>
    <row r="10991" spans="1:2" x14ac:dyDescent="0.25">
      <c r="A10991" s="62">
        <v>44121623</v>
      </c>
      <c r="B10991" s="63" t="s">
        <v>2462</v>
      </c>
    </row>
    <row r="10992" spans="1:2" x14ac:dyDescent="0.25">
      <c r="A10992" s="62">
        <v>44121624</v>
      </c>
      <c r="B10992" s="63" t="s">
        <v>16664</v>
      </c>
    </row>
    <row r="10993" spans="1:2" x14ac:dyDescent="0.25">
      <c r="A10993" s="62">
        <v>44121625</v>
      </c>
      <c r="B10993" s="63" t="s">
        <v>10388</v>
      </c>
    </row>
    <row r="10994" spans="1:2" x14ac:dyDescent="0.25">
      <c r="A10994" s="62">
        <v>44121626</v>
      </c>
      <c r="B10994" s="63" t="s">
        <v>3973</v>
      </c>
    </row>
    <row r="10995" spans="1:2" x14ac:dyDescent="0.25">
      <c r="A10995" s="62">
        <v>44121627</v>
      </c>
      <c r="B10995" s="63" t="s">
        <v>8164</v>
      </c>
    </row>
    <row r="10996" spans="1:2" x14ac:dyDescent="0.25">
      <c r="A10996" s="62">
        <v>44121628</v>
      </c>
      <c r="B10996" s="63" t="s">
        <v>3267</v>
      </c>
    </row>
    <row r="10997" spans="1:2" x14ac:dyDescent="0.25">
      <c r="A10997" s="62">
        <v>44121630</v>
      </c>
      <c r="B10997" s="63" t="s">
        <v>8383</v>
      </c>
    </row>
    <row r="10998" spans="1:2" x14ac:dyDescent="0.25">
      <c r="A10998" s="62">
        <v>44121631</v>
      </c>
      <c r="B10998" s="63" t="s">
        <v>4013</v>
      </c>
    </row>
    <row r="10999" spans="1:2" x14ac:dyDescent="0.25">
      <c r="A10999" s="62">
        <v>44121632</v>
      </c>
      <c r="B10999" s="63" t="s">
        <v>13262</v>
      </c>
    </row>
    <row r="11000" spans="1:2" x14ac:dyDescent="0.25">
      <c r="A11000" s="62">
        <v>44121633</v>
      </c>
      <c r="B11000" s="63" t="s">
        <v>8814</v>
      </c>
    </row>
    <row r="11001" spans="1:2" x14ac:dyDescent="0.25">
      <c r="A11001" s="62">
        <v>44121634</v>
      </c>
      <c r="B11001" s="63" t="s">
        <v>3832</v>
      </c>
    </row>
    <row r="11002" spans="1:2" x14ac:dyDescent="0.25">
      <c r="A11002" s="62">
        <v>44121635</v>
      </c>
      <c r="B11002" s="63" t="s">
        <v>1174</v>
      </c>
    </row>
    <row r="11003" spans="1:2" x14ac:dyDescent="0.25">
      <c r="A11003" s="62">
        <v>44121701</v>
      </c>
      <c r="B11003" s="63" t="s">
        <v>6993</v>
      </c>
    </row>
    <row r="11004" spans="1:2" x14ac:dyDescent="0.25">
      <c r="A11004" s="62">
        <v>44121702</v>
      </c>
      <c r="B11004" s="63" t="s">
        <v>614</v>
      </c>
    </row>
    <row r="11005" spans="1:2" x14ac:dyDescent="0.25">
      <c r="A11005" s="62">
        <v>44121703</v>
      </c>
      <c r="B11005" s="63" t="s">
        <v>13988</v>
      </c>
    </row>
    <row r="11006" spans="1:2" x14ac:dyDescent="0.25">
      <c r="A11006" s="62">
        <v>44121704</v>
      </c>
      <c r="B11006" s="63" t="s">
        <v>730</v>
      </c>
    </row>
    <row r="11007" spans="1:2" x14ac:dyDescent="0.25">
      <c r="A11007" s="62">
        <v>44121705</v>
      </c>
      <c r="B11007" s="63" t="s">
        <v>11224</v>
      </c>
    </row>
    <row r="11008" spans="1:2" x14ac:dyDescent="0.25">
      <c r="A11008" s="62">
        <v>44121706</v>
      </c>
      <c r="B11008" s="63" t="s">
        <v>2542</v>
      </c>
    </row>
    <row r="11009" spans="1:2" x14ac:dyDescent="0.25">
      <c r="A11009" s="62">
        <v>44121707</v>
      </c>
      <c r="B11009" s="63" t="s">
        <v>9986</v>
      </c>
    </row>
    <row r="11010" spans="1:2" x14ac:dyDescent="0.25">
      <c r="A11010" s="62">
        <v>44121708</v>
      </c>
      <c r="B11010" s="63" t="s">
        <v>13770</v>
      </c>
    </row>
    <row r="11011" spans="1:2" x14ac:dyDescent="0.25">
      <c r="A11011" s="62">
        <v>44121709</v>
      </c>
      <c r="B11011" s="63" t="s">
        <v>4506</v>
      </c>
    </row>
    <row r="11012" spans="1:2" x14ac:dyDescent="0.25">
      <c r="A11012" s="62">
        <v>44121710</v>
      </c>
      <c r="B11012" s="63" t="s">
        <v>9360</v>
      </c>
    </row>
    <row r="11013" spans="1:2" x14ac:dyDescent="0.25">
      <c r="A11013" s="62">
        <v>44121711</v>
      </c>
      <c r="B11013" s="63" t="s">
        <v>11233</v>
      </c>
    </row>
    <row r="11014" spans="1:2" x14ac:dyDescent="0.25">
      <c r="A11014" s="62">
        <v>44121712</v>
      </c>
      <c r="B11014" s="63" t="s">
        <v>14817</v>
      </c>
    </row>
    <row r="11015" spans="1:2" x14ac:dyDescent="0.25">
      <c r="A11015" s="62">
        <v>44121713</v>
      </c>
      <c r="B11015" s="63" t="s">
        <v>8929</v>
      </c>
    </row>
    <row r="11016" spans="1:2" x14ac:dyDescent="0.25">
      <c r="A11016" s="62">
        <v>44121714</v>
      </c>
      <c r="B11016" s="63" t="s">
        <v>481</v>
      </c>
    </row>
    <row r="11017" spans="1:2" x14ac:dyDescent="0.25">
      <c r="A11017" s="62">
        <v>44121715</v>
      </c>
      <c r="B11017" s="63" t="s">
        <v>4726</v>
      </c>
    </row>
    <row r="11018" spans="1:2" x14ac:dyDescent="0.25">
      <c r="A11018" s="62">
        <v>44121716</v>
      </c>
      <c r="B11018" s="63" t="s">
        <v>5101</v>
      </c>
    </row>
    <row r="11019" spans="1:2" x14ac:dyDescent="0.25">
      <c r="A11019" s="62">
        <v>44121717</v>
      </c>
      <c r="B11019" s="63" t="s">
        <v>1792</v>
      </c>
    </row>
    <row r="11020" spans="1:2" x14ac:dyDescent="0.25">
      <c r="A11020" s="62">
        <v>44121718</v>
      </c>
      <c r="B11020" s="63" t="s">
        <v>3148</v>
      </c>
    </row>
    <row r="11021" spans="1:2" x14ac:dyDescent="0.25">
      <c r="A11021" s="62">
        <v>44121801</v>
      </c>
      <c r="B11021" s="63" t="s">
        <v>16977</v>
      </c>
    </row>
    <row r="11022" spans="1:2" x14ac:dyDescent="0.25">
      <c r="A11022" s="62">
        <v>44121802</v>
      </c>
      <c r="B11022" s="63" t="s">
        <v>2574</v>
      </c>
    </row>
    <row r="11023" spans="1:2" x14ac:dyDescent="0.25">
      <c r="A11023" s="62">
        <v>44121804</v>
      </c>
      <c r="B11023" s="63" t="s">
        <v>17570</v>
      </c>
    </row>
    <row r="11024" spans="1:2" x14ac:dyDescent="0.25">
      <c r="A11024" s="62">
        <v>44121805</v>
      </c>
      <c r="B11024" s="63" t="s">
        <v>3849</v>
      </c>
    </row>
    <row r="11025" spans="1:2" x14ac:dyDescent="0.25">
      <c r="A11025" s="62">
        <v>44121806</v>
      </c>
      <c r="B11025" s="63" t="s">
        <v>4818</v>
      </c>
    </row>
    <row r="11026" spans="1:2" x14ac:dyDescent="0.25">
      <c r="A11026" s="62">
        <v>44121807</v>
      </c>
      <c r="B11026" s="63" t="s">
        <v>3357</v>
      </c>
    </row>
    <row r="11027" spans="1:2" x14ac:dyDescent="0.25">
      <c r="A11027" s="62">
        <v>44121808</v>
      </c>
      <c r="B11027" s="63" t="s">
        <v>11248</v>
      </c>
    </row>
    <row r="11028" spans="1:2" x14ac:dyDescent="0.25">
      <c r="A11028" s="62">
        <v>44121902</v>
      </c>
      <c r="B11028" s="63" t="s">
        <v>16095</v>
      </c>
    </row>
    <row r="11029" spans="1:2" x14ac:dyDescent="0.25">
      <c r="A11029" s="62">
        <v>44121904</v>
      </c>
      <c r="B11029" s="63" t="s">
        <v>5334</v>
      </c>
    </row>
    <row r="11030" spans="1:2" x14ac:dyDescent="0.25">
      <c r="A11030" s="62">
        <v>44121905</v>
      </c>
      <c r="B11030" s="63" t="s">
        <v>14243</v>
      </c>
    </row>
    <row r="11031" spans="1:2" x14ac:dyDescent="0.25">
      <c r="A11031" s="62">
        <v>44122001</v>
      </c>
      <c r="B11031" s="63" t="s">
        <v>1258</v>
      </c>
    </row>
    <row r="11032" spans="1:2" x14ac:dyDescent="0.25">
      <c r="A11032" s="62">
        <v>44122002</v>
      </c>
      <c r="B11032" s="63" t="s">
        <v>5885</v>
      </c>
    </row>
    <row r="11033" spans="1:2" x14ac:dyDescent="0.25">
      <c r="A11033" s="62">
        <v>44122003</v>
      </c>
      <c r="B11033" s="63" t="s">
        <v>6392</v>
      </c>
    </row>
    <row r="11034" spans="1:2" x14ac:dyDescent="0.25">
      <c r="A11034" s="62">
        <v>44122005</v>
      </c>
      <c r="B11034" s="63" t="s">
        <v>5950</v>
      </c>
    </row>
    <row r="11035" spans="1:2" x14ac:dyDescent="0.25">
      <c r="A11035" s="62">
        <v>44122008</v>
      </c>
      <c r="B11035" s="63" t="s">
        <v>13907</v>
      </c>
    </row>
    <row r="11036" spans="1:2" x14ac:dyDescent="0.25">
      <c r="A11036" s="62">
        <v>44122009</v>
      </c>
      <c r="B11036" s="63" t="s">
        <v>11860</v>
      </c>
    </row>
    <row r="11037" spans="1:2" x14ac:dyDescent="0.25">
      <c r="A11037" s="62">
        <v>44122010</v>
      </c>
      <c r="B11037" s="63" t="s">
        <v>7736</v>
      </c>
    </row>
    <row r="11038" spans="1:2" x14ac:dyDescent="0.25">
      <c r="A11038" s="62">
        <v>44122011</v>
      </c>
      <c r="B11038" s="63" t="s">
        <v>13942</v>
      </c>
    </row>
    <row r="11039" spans="1:2" x14ac:dyDescent="0.25">
      <c r="A11039" s="62">
        <v>44122012</v>
      </c>
      <c r="B11039" s="63" t="s">
        <v>13368</v>
      </c>
    </row>
    <row r="11040" spans="1:2" x14ac:dyDescent="0.25">
      <c r="A11040" s="62">
        <v>44122013</v>
      </c>
      <c r="B11040" s="63" t="s">
        <v>10665</v>
      </c>
    </row>
    <row r="11041" spans="1:2" x14ac:dyDescent="0.25">
      <c r="A11041" s="62">
        <v>44122014</v>
      </c>
      <c r="B11041" s="63" t="s">
        <v>2681</v>
      </c>
    </row>
    <row r="11042" spans="1:2" x14ac:dyDescent="0.25">
      <c r="A11042" s="62">
        <v>44122015</v>
      </c>
      <c r="B11042" s="63" t="s">
        <v>1123</v>
      </c>
    </row>
    <row r="11043" spans="1:2" x14ac:dyDescent="0.25">
      <c r="A11043" s="62">
        <v>44122016</v>
      </c>
      <c r="B11043" s="63" t="s">
        <v>17322</v>
      </c>
    </row>
    <row r="11044" spans="1:2" x14ac:dyDescent="0.25">
      <c r="A11044" s="62">
        <v>44122017</v>
      </c>
      <c r="B11044" s="63" t="s">
        <v>2442</v>
      </c>
    </row>
    <row r="11045" spans="1:2" x14ac:dyDescent="0.25">
      <c r="A11045" s="62">
        <v>44122018</v>
      </c>
      <c r="B11045" s="63" t="s">
        <v>16080</v>
      </c>
    </row>
    <row r="11046" spans="1:2" x14ac:dyDescent="0.25">
      <c r="A11046" s="62">
        <v>44122019</v>
      </c>
      <c r="B11046" s="63" t="s">
        <v>12470</v>
      </c>
    </row>
    <row r="11047" spans="1:2" x14ac:dyDescent="0.25">
      <c r="A11047" s="62">
        <v>44122020</v>
      </c>
      <c r="B11047" s="63" t="s">
        <v>15761</v>
      </c>
    </row>
    <row r="11048" spans="1:2" x14ac:dyDescent="0.25">
      <c r="A11048" s="62">
        <v>44122021</v>
      </c>
      <c r="B11048" s="63" t="s">
        <v>12630</v>
      </c>
    </row>
    <row r="11049" spans="1:2" x14ac:dyDescent="0.25">
      <c r="A11049" s="62">
        <v>44122022</v>
      </c>
      <c r="B11049" s="63" t="s">
        <v>11399</v>
      </c>
    </row>
    <row r="11050" spans="1:2" x14ac:dyDescent="0.25">
      <c r="A11050" s="62">
        <v>44122023</v>
      </c>
      <c r="B11050" s="63" t="s">
        <v>11690</v>
      </c>
    </row>
    <row r="11051" spans="1:2" x14ac:dyDescent="0.25">
      <c r="A11051" s="62">
        <v>44122024</v>
      </c>
      <c r="B11051" s="63" t="s">
        <v>6027</v>
      </c>
    </row>
    <row r="11052" spans="1:2" x14ac:dyDescent="0.25">
      <c r="A11052" s="62">
        <v>44122025</v>
      </c>
      <c r="B11052" s="63" t="s">
        <v>4451</v>
      </c>
    </row>
    <row r="11053" spans="1:2" x14ac:dyDescent="0.25">
      <c r="A11053" s="62">
        <v>44122026</v>
      </c>
      <c r="B11053" s="63" t="s">
        <v>12563</v>
      </c>
    </row>
    <row r="11054" spans="1:2" x14ac:dyDescent="0.25">
      <c r="A11054" s="62">
        <v>44122027</v>
      </c>
      <c r="B11054" s="63" t="s">
        <v>8335</v>
      </c>
    </row>
    <row r="11055" spans="1:2" x14ac:dyDescent="0.25">
      <c r="A11055" s="62">
        <v>44122028</v>
      </c>
      <c r="B11055" s="63" t="s">
        <v>7376</v>
      </c>
    </row>
    <row r="11056" spans="1:2" x14ac:dyDescent="0.25">
      <c r="A11056" s="62">
        <v>44122101</v>
      </c>
      <c r="B11056" s="63" t="s">
        <v>14104</v>
      </c>
    </row>
    <row r="11057" spans="1:2" x14ac:dyDescent="0.25">
      <c r="A11057" s="62">
        <v>44122103</v>
      </c>
      <c r="B11057" s="63" t="s">
        <v>10824</v>
      </c>
    </row>
    <row r="11058" spans="1:2" x14ac:dyDescent="0.25">
      <c r="A11058" s="62">
        <v>44122104</v>
      </c>
      <c r="B11058" s="63" t="s">
        <v>12946</v>
      </c>
    </row>
    <row r="11059" spans="1:2" x14ac:dyDescent="0.25">
      <c r="A11059" s="62">
        <v>44122105</v>
      </c>
      <c r="B11059" s="63" t="s">
        <v>12998</v>
      </c>
    </row>
    <row r="11060" spans="1:2" x14ac:dyDescent="0.25">
      <c r="A11060" s="62">
        <v>44122106</v>
      </c>
      <c r="B11060" s="63" t="s">
        <v>4077</v>
      </c>
    </row>
    <row r="11061" spans="1:2" x14ac:dyDescent="0.25">
      <c r="A11061" s="62">
        <v>44122107</v>
      </c>
      <c r="B11061" s="63" t="s">
        <v>10096</v>
      </c>
    </row>
    <row r="11062" spans="1:2" x14ac:dyDescent="0.25">
      <c r="A11062" s="62">
        <v>44122109</v>
      </c>
      <c r="B11062" s="63" t="s">
        <v>5415</v>
      </c>
    </row>
    <row r="11063" spans="1:2" x14ac:dyDescent="0.25">
      <c r="A11063" s="62">
        <v>44122110</v>
      </c>
      <c r="B11063" s="63" t="s">
        <v>14854</v>
      </c>
    </row>
    <row r="11064" spans="1:2" x14ac:dyDescent="0.25">
      <c r="A11064" s="62">
        <v>44122111</v>
      </c>
      <c r="B11064" s="63" t="s">
        <v>6604</v>
      </c>
    </row>
    <row r="11065" spans="1:2" x14ac:dyDescent="0.25">
      <c r="A11065" s="62">
        <v>44122112</v>
      </c>
      <c r="B11065" s="63" t="s">
        <v>9355</v>
      </c>
    </row>
    <row r="11066" spans="1:2" x14ac:dyDescent="0.25">
      <c r="A11066" s="62">
        <v>44122113</v>
      </c>
      <c r="B11066" s="63" t="s">
        <v>15931</v>
      </c>
    </row>
    <row r="11067" spans="1:2" x14ac:dyDescent="0.25">
      <c r="A11067" s="62">
        <v>44122114</v>
      </c>
      <c r="B11067" s="63" t="s">
        <v>13459</v>
      </c>
    </row>
    <row r="11068" spans="1:2" x14ac:dyDescent="0.25">
      <c r="A11068" s="62">
        <v>44122115</v>
      </c>
      <c r="B11068" s="63" t="s">
        <v>5391</v>
      </c>
    </row>
    <row r="11069" spans="1:2" x14ac:dyDescent="0.25">
      <c r="A11069" s="62">
        <v>44122116</v>
      </c>
      <c r="B11069" s="63" t="s">
        <v>1689</v>
      </c>
    </row>
    <row r="11070" spans="1:2" x14ac:dyDescent="0.25">
      <c r="A11070" s="62">
        <v>44122117</v>
      </c>
      <c r="B11070" s="63" t="s">
        <v>17723</v>
      </c>
    </row>
    <row r="11071" spans="1:2" x14ac:dyDescent="0.25">
      <c r="A11071" s="62">
        <v>44122118</v>
      </c>
      <c r="B11071" s="63" t="s">
        <v>16218</v>
      </c>
    </row>
    <row r="11072" spans="1:2" x14ac:dyDescent="0.25">
      <c r="A11072" s="62">
        <v>44122119</v>
      </c>
      <c r="B11072" s="63" t="s">
        <v>6304</v>
      </c>
    </row>
    <row r="11073" spans="1:2" x14ac:dyDescent="0.25">
      <c r="A11073" s="62">
        <v>44122120</v>
      </c>
      <c r="B11073" s="63" t="s">
        <v>12467</v>
      </c>
    </row>
    <row r="11074" spans="1:2" x14ac:dyDescent="0.25">
      <c r="A11074" s="62">
        <v>44122121</v>
      </c>
      <c r="B11074" s="63" t="s">
        <v>17134</v>
      </c>
    </row>
    <row r="11075" spans="1:2" x14ac:dyDescent="0.25">
      <c r="A11075" s="62">
        <v>45101501</v>
      </c>
      <c r="B11075" s="63" t="s">
        <v>7336</v>
      </c>
    </row>
    <row r="11076" spans="1:2" x14ac:dyDescent="0.25">
      <c r="A11076" s="62">
        <v>45101502</v>
      </c>
      <c r="B11076" s="63" t="s">
        <v>11130</v>
      </c>
    </row>
    <row r="11077" spans="1:2" x14ac:dyDescent="0.25">
      <c r="A11077" s="62">
        <v>45101503</v>
      </c>
      <c r="B11077" s="63" t="s">
        <v>13606</v>
      </c>
    </row>
    <row r="11078" spans="1:2" x14ac:dyDescent="0.25">
      <c r="A11078" s="62">
        <v>45101504</v>
      </c>
      <c r="B11078" s="63" t="s">
        <v>17432</v>
      </c>
    </row>
    <row r="11079" spans="1:2" x14ac:dyDescent="0.25">
      <c r="A11079" s="62">
        <v>45101505</v>
      </c>
      <c r="B11079" s="63" t="s">
        <v>1778</v>
      </c>
    </row>
    <row r="11080" spans="1:2" x14ac:dyDescent="0.25">
      <c r="A11080" s="62">
        <v>45101506</v>
      </c>
      <c r="B11080" s="63" t="s">
        <v>8391</v>
      </c>
    </row>
    <row r="11081" spans="1:2" x14ac:dyDescent="0.25">
      <c r="A11081" s="62">
        <v>45101507</v>
      </c>
      <c r="B11081" s="63" t="s">
        <v>10466</v>
      </c>
    </row>
    <row r="11082" spans="1:2" x14ac:dyDescent="0.25">
      <c r="A11082" s="62">
        <v>45101508</v>
      </c>
      <c r="B11082" s="63" t="s">
        <v>5406</v>
      </c>
    </row>
    <row r="11083" spans="1:2" x14ac:dyDescent="0.25">
      <c r="A11083" s="62">
        <v>45101509</v>
      </c>
      <c r="B11083" s="63" t="s">
        <v>12285</v>
      </c>
    </row>
    <row r="11084" spans="1:2" x14ac:dyDescent="0.25">
      <c r="A11084" s="62">
        <v>45101510</v>
      </c>
      <c r="B11084" s="63" t="s">
        <v>2292</v>
      </c>
    </row>
    <row r="11085" spans="1:2" x14ac:dyDescent="0.25">
      <c r="A11085" s="62">
        <v>45101511</v>
      </c>
      <c r="B11085" s="63" t="s">
        <v>18056</v>
      </c>
    </row>
    <row r="11086" spans="1:2" x14ac:dyDescent="0.25">
      <c r="A11086" s="62">
        <v>45101512</v>
      </c>
      <c r="B11086" s="63" t="s">
        <v>16363</v>
      </c>
    </row>
    <row r="11087" spans="1:2" x14ac:dyDescent="0.25">
      <c r="A11087" s="62">
        <v>45101513</v>
      </c>
      <c r="B11087" s="63" t="s">
        <v>1512</v>
      </c>
    </row>
    <row r="11088" spans="1:2" x14ac:dyDescent="0.25">
      <c r="A11088" s="62">
        <v>45101514</v>
      </c>
      <c r="B11088" s="63" t="s">
        <v>13036</v>
      </c>
    </row>
    <row r="11089" spans="1:2" x14ac:dyDescent="0.25">
      <c r="A11089" s="62">
        <v>45101515</v>
      </c>
      <c r="B11089" s="63" t="s">
        <v>17810</v>
      </c>
    </row>
    <row r="11090" spans="1:2" x14ac:dyDescent="0.25">
      <c r="A11090" s="62">
        <v>45101602</v>
      </c>
      <c r="B11090" s="63" t="s">
        <v>8042</v>
      </c>
    </row>
    <row r="11091" spans="1:2" x14ac:dyDescent="0.25">
      <c r="A11091" s="62">
        <v>45101603</v>
      </c>
      <c r="B11091" s="63" t="s">
        <v>4935</v>
      </c>
    </row>
    <row r="11092" spans="1:2" x14ac:dyDescent="0.25">
      <c r="A11092" s="62">
        <v>45101604</v>
      </c>
      <c r="B11092" s="63" t="s">
        <v>18635</v>
      </c>
    </row>
    <row r="11093" spans="1:2" x14ac:dyDescent="0.25">
      <c r="A11093" s="62">
        <v>45101606</v>
      </c>
      <c r="B11093" s="63" t="s">
        <v>5003</v>
      </c>
    </row>
    <row r="11094" spans="1:2" x14ac:dyDescent="0.25">
      <c r="A11094" s="62">
        <v>45101607</v>
      </c>
      <c r="B11094" s="63" t="s">
        <v>5540</v>
      </c>
    </row>
    <row r="11095" spans="1:2" x14ac:dyDescent="0.25">
      <c r="A11095" s="62">
        <v>45101608</v>
      </c>
      <c r="B11095" s="63" t="s">
        <v>3499</v>
      </c>
    </row>
    <row r="11096" spans="1:2" x14ac:dyDescent="0.25">
      <c r="A11096" s="62">
        <v>45101609</v>
      </c>
      <c r="B11096" s="63" t="s">
        <v>1416</v>
      </c>
    </row>
    <row r="11097" spans="1:2" x14ac:dyDescent="0.25">
      <c r="A11097" s="62">
        <v>45101610</v>
      </c>
      <c r="B11097" s="63" t="s">
        <v>2350</v>
      </c>
    </row>
    <row r="11098" spans="1:2" x14ac:dyDescent="0.25">
      <c r="A11098" s="62">
        <v>45101611</v>
      </c>
      <c r="B11098" s="63" t="s">
        <v>6613</v>
      </c>
    </row>
    <row r="11099" spans="1:2" x14ac:dyDescent="0.25">
      <c r="A11099" s="62">
        <v>45101701</v>
      </c>
      <c r="B11099" s="63" t="s">
        <v>4113</v>
      </c>
    </row>
    <row r="11100" spans="1:2" x14ac:dyDescent="0.25">
      <c r="A11100" s="62">
        <v>45101702</v>
      </c>
      <c r="B11100" s="63" t="s">
        <v>641</v>
      </c>
    </row>
    <row r="11101" spans="1:2" x14ac:dyDescent="0.25">
      <c r="A11101" s="62">
        <v>45101703</v>
      </c>
      <c r="B11101" s="63" t="s">
        <v>12649</v>
      </c>
    </row>
    <row r="11102" spans="1:2" x14ac:dyDescent="0.25">
      <c r="A11102" s="62">
        <v>45101704</v>
      </c>
      <c r="B11102" s="63" t="s">
        <v>4262</v>
      </c>
    </row>
    <row r="11103" spans="1:2" x14ac:dyDescent="0.25">
      <c r="A11103" s="62">
        <v>45101705</v>
      </c>
      <c r="B11103" s="63" t="s">
        <v>14896</v>
      </c>
    </row>
    <row r="11104" spans="1:2" x14ac:dyDescent="0.25">
      <c r="A11104" s="62">
        <v>45101706</v>
      </c>
      <c r="B11104" s="63" t="s">
        <v>5121</v>
      </c>
    </row>
    <row r="11105" spans="1:2" x14ac:dyDescent="0.25">
      <c r="A11105" s="62">
        <v>45101707</v>
      </c>
      <c r="B11105" s="63" t="s">
        <v>8241</v>
      </c>
    </row>
    <row r="11106" spans="1:2" x14ac:dyDescent="0.25">
      <c r="A11106" s="62">
        <v>45101708</v>
      </c>
      <c r="B11106" s="63" t="s">
        <v>8313</v>
      </c>
    </row>
    <row r="11107" spans="1:2" x14ac:dyDescent="0.25">
      <c r="A11107" s="62">
        <v>45101801</v>
      </c>
      <c r="B11107" s="63" t="s">
        <v>2844</v>
      </c>
    </row>
    <row r="11108" spans="1:2" x14ac:dyDescent="0.25">
      <c r="A11108" s="62">
        <v>45101802</v>
      </c>
      <c r="B11108" s="63" t="s">
        <v>17553</v>
      </c>
    </row>
    <row r="11109" spans="1:2" x14ac:dyDescent="0.25">
      <c r="A11109" s="62">
        <v>45101803</v>
      </c>
      <c r="B11109" s="63" t="s">
        <v>5399</v>
      </c>
    </row>
    <row r="11110" spans="1:2" x14ac:dyDescent="0.25">
      <c r="A11110" s="62">
        <v>45101804</v>
      </c>
      <c r="B11110" s="63" t="s">
        <v>8969</v>
      </c>
    </row>
    <row r="11111" spans="1:2" x14ac:dyDescent="0.25">
      <c r="A11111" s="62">
        <v>45101805</v>
      </c>
      <c r="B11111" s="63" t="s">
        <v>12161</v>
      </c>
    </row>
    <row r="11112" spans="1:2" x14ac:dyDescent="0.25">
      <c r="A11112" s="62">
        <v>45101806</v>
      </c>
      <c r="B11112" s="63" t="s">
        <v>12263</v>
      </c>
    </row>
    <row r="11113" spans="1:2" x14ac:dyDescent="0.25">
      <c r="A11113" s="62">
        <v>45101807</v>
      </c>
      <c r="B11113" s="63" t="s">
        <v>13317</v>
      </c>
    </row>
    <row r="11114" spans="1:2" x14ac:dyDescent="0.25">
      <c r="A11114" s="62">
        <v>45101808</v>
      </c>
      <c r="B11114" s="63" t="s">
        <v>8336</v>
      </c>
    </row>
    <row r="11115" spans="1:2" x14ac:dyDescent="0.25">
      <c r="A11115" s="62">
        <v>45101901</v>
      </c>
      <c r="B11115" s="63" t="s">
        <v>2856</v>
      </c>
    </row>
    <row r="11116" spans="1:2" x14ac:dyDescent="0.25">
      <c r="A11116" s="62">
        <v>45101902</v>
      </c>
      <c r="B11116" s="63" t="s">
        <v>3338</v>
      </c>
    </row>
    <row r="11117" spans="1:2" x14ac:dyDescent="0.25">
      <c r="A11117" s="62">
        <v>45101903</v>
      </c>
      <c r="B11117" s="63" t="s">
        <v>1882</v>
      </c>
    </row>
    <row r="11118" spans="1:2" x14ac:dyDescent="0.25">
      <c r="A11118" s="62">
        <v>45101904</v>
      </c>
      <c r="B11118" s="63" t="s">
        <v>16780</v>
      </c>
    </row>
    <row r="11119" spans="1:2" x14ac:dyDescent="0.25">
      <c r="A11119" s="62">
        <v>45101905</v>
      </c>
      <c r="B11119" s="63" t="s">
        <v>4377</v>
      </c>
    </row>
    <row r="11120" spans="1:2" x14ac:dyDescent="0.25">
      <c r="A11120" s="62">
        <v>45102001</v>
      </c>
      <c r="B11120" s="63" t="s">
        <v>1381</v>
      </c>
    </row>
    <row r="11121" spans="1:2" x14ac:dyDescent="0.25">
      <c r="A11121" s="62">
        <v>45102002</v>
      </c>
      <c r="B11121" s="63" t="s">
        <v>15870</v>
      </c>
    </row>
    <row r="11122" spans="1:2" x14ac:dyDescent="0.25">
      <c r="A11122" s="62">
        <v>45102003</v>
      </c>
      <c r="B11122" s="63" t="s">
        <v>8388</v>
      </c>
    </row>
    <row r="11123" spans="1:2" x14ac:dyDescent="0.25">
      <c r="A11123" s="62">
        <v>45102004</v>
      </c>
      <c r="B11123" s="63" t="s">
        <v>3065</v>
      </c>
    </row>
    <row r="11124" spans="1:2" x14ac:dyDescent="0.25">
      <c r="A11124" s="62">
        <v>45102005</v>
      </c>
      <c r="B11124" s="63" t="s">
        <v>12590</v>
      </c>
    </row>
    <row r="11125" spans="1:2" x14ac:dyDescent="0.25">
      <c r="A11125" s="62">
        <v>45111501</v>
      </c>
      <c r="B11125" s="63" t="s">
        <v>4108</v>
      </c>
    </row>
    <row r="11126" spans="1:2" x14ac:dyDescent="0.25">
      <c r="A11126" s="62">
        <v>45111502</v>
      </c>
      <c r="B11126" s="63" t="s">
        <v>6735</v>
      </c>
    </row>
    <row r="11127" spans="1:2" x14ac:dyDescent="0.25">
      <c r="A11127" s="62">
        <v>45111503</v>
      </c>
      <c r="B11127" s="63" t="s">
        <v>132</v>
      </c>
    </row>
    <row r="11128" spans="1:2" x14ac:dyDescent="0.25">
      <c r="A11128" s="62">
        <v>45111504</v>
      </c>
      <c r="B11128" s="63" t="s">
        <v>11426</v>
      </c>
    </row>
    <row r="11129" spans="1:2" x14ac:dyDescent="0.25">
      <c r="A11129" s="62">
        <v>45111601</v>
      </c>
      <c r="B11129" s="63" t="s">
        <v>10693</v>
      </c>
    </row>
    <row r="11130" spans="1:2" x14ac:dyDescent="0.25">
      <c r="A11130" s="62">
        <v>45111602</v>
      </c>
      <c r="B11130" s="63" t="s">
        <v>12517</v>
      </c>
    </row>
    <row r="11131" spans="1:2" x14ac:dyDescent="0.25">
      <c r="A11131" s="62">
        <v>45111603</v>
      </c>
      <c r="B11131" s="63" t="s">
        <v>2685</v>
      </c>
    </row>
    <row r="11132" spans="1:2" x14ac:dyDescent="0.25">
      <c r="A11132" s="62">
        <v>45111604</v>
      </c>
      <c r="B11132" s="63" t="s">
        <v>929</v>
      </c>
    </row>
    <row r="11133" spans="1:2" x14ac:dyDescent="0.25">
      <c r="A11133" s="62">
        <v>45111605</v>
      </c>
      <c r="B11133" s="63" t="s">
        <v>8086</v>
      </c>
    </row>
    <row r="11134" spans="1:2" x14ac:dyDescent="0.25">
      <c r="A11134" s="62">
        <v>45111606</v>
      </c>
      <c r="B11134" s="63" t="s">
        <v>12196</v>
      </c>
    </row>
    <row r="11135" spans="1:2" x14ac:dyDescent="0.25">
      <c r="A11135" s="62">
        <v>45111607</v>
      </c>
      <c r="B11135" s="63" t="s">
        <v>17906</v>
      </c>
    </row>
    <row r="11136" spans="1:2" x14ac:dyDescent="0.25">
      <c r="A11136" s="62">
        <v>45111608</v>
      </c>
      <c r="B11136" s="63" t="s">
        <v>13635</v>
      </c>
    </row>
    <row r="11137" spans="1:2" x14ac:dyDescent="0.25">
      <c r="A11137" s="62">
        <v>45111609</v>
      </c>
      <c r="B11137" s="63" t="s">
        <v>17321</v>
      </c>
    </row>
    <row r="11138" spans="1:2" x14ac:dyDescent="0.25">
      <c r="A11138" s="62">
        <v>45111610</v>
      </c>
      <c r="B11138" s="63" t="s">
        <v>9085</v>
      </c>
    </row>
    <row r="11139" spans="1:2" x14ac:dyDescent="0.25">
      <c r="A11139" s="62">
        <v>45111612</v>
      </c>
      <c r="B11139" s="63" t="s">
        <v>2779</v>
      </c>
    </row>
    <row r="11140" spans="1:2" x14ac:dyDescent="0.25">
      <c r="A11140" s="62">
        <v>45111613</v>
      </c>
      <c r="B11140" s="63" t="s">
        <v>16365</v>
      </c>
    </row>
    <row r="11141" spans="1:2" x14ac:dyDescent="0.25">
      <c r="A11141" s="62">
        <v>45111614</v>
      </c>
      <c r="B11141" s="63" t="s">
        <v>9007</v>
      </c>
    </row>
    <row r="11142" spans="1:2" x14ac:dyDescent="0.25">
      <c r="A11142" s="62">
        <v>45111615</v>
      </c>
      <c r="B11142" s="63" t="s">
        <v>3209</v>
      </c>
    </row>
    <row r="11143" spans="1:2" x14ac:dyDescent="0.25">
      <c r="A11143" s="62">
        <v>45111616</v>
      </c>
      <c r="B11143" s="63" t="s">
        <v>14848</v>
      </c>
    </row>
    <row r="11144" spans="1:2" x14ac:dyDescent="0.25">
      <c r="A11144" s="62">
        <v>45111617</v>
      </c>
      <c r="B11144" s="63" t="s">
        <v>10640</v>
      </c>
    </row>
    <row r="11145" spans="1:2" x14ac:dyDescent="0.25">
      <c r="A11145" s="62">
        <v>45111618</v>
      </c>
      <c r="B11145" s="63" t="s">
        <v>9052</v>
      </c>
    </row>
    <row r="11146" spans="1:2" x14ac:dyDescent="0.25">
      <c r="A11146" s="62">
        <v>45111620</v>
      </c>
      <c r="B11146" s="63" t="s">
        <v>14502</v>
      </c>
    </row>
    <row r="11147" spans="1:2" x14ac:dyDescent="0.25">
      <c r="A11147" s="62">
        <v>45111701</v>
      </c>
      <c r="B11147" s="63" t="s">
        <v>14652</v>
      </c>
    </row>
    <row r="11148" spans="1:2" x14ac:dyDescent="0.25">
      <c r="A11148" s="62">
        <v>45111702</v>
      </c>
      <c r="B11148" s="63" t="s">
        <v>9088</v>
      </c>
    </row>
    <row r="11149" spans="1:2" x14ac:dyDescent="0.25">
      <c r="A11149" s="62">
        <v>45111703</v>
      </c>
      <c r="B11149" s="63" t="s">
        <v>2092</v>
      </c>
    </row>
    <row r="11150" spans="1:2" x14ac:dyDescent="0.25">
      <c r="A11150" s="62">
        <v>45111704</v>
      </c>
      <c r="B11150" s="63" t="s">
        <v>11117</v>
      </c>
    </row>
    <row r="11151" spans="1:2" x14ac:dyDescent="0.25">
      <c r="A11151" s="62">
        <v>45111705</v>
      </c>
      <c r="B11151" s="63" t="s">
        <v>2923</v>
      </c>
    </row>
    <row r="11152" spans="1:2" x14ac:dyDescent="0.25">
      <c r="A11152" s="62">
        <v>45111801</v>
      </c>
      <c r="B11152" s="63" t="s">
        <v>10298</v>
      </c>
    </row>
    <row r="11153" spans="1:2" x14ac:dyDescent="0.25">
      <c r="A11153" s="62">
        <v>45111802</v>
      </c>
      <c r="B11153" s="63" t="s">
        <v>3461</v>
      </c>
    </row>
    <row r="11154" spans="1:2" x14ac:dyDescent="0.25">
      <c r="A11154" s="62">
        <v>45111803</v>
      </c>
      <c r="B11154" s="63" t="s">
        <v>12740</v>
      </c>
    </row>
    <row r="11155" spans="1:2" x14ac:dyDescent="0.25">
      <c r="A11155" s="62">
        <v>45111804</v>
      </c>
      <c r="B11155" s="63" t="s">
        <v>12004</v>
      </c>
    </row>
    <row r="11156" spans="1:2" x14ac:dyDescent="0.25">
      <c r="A11156" s="62">
        <v>45111805</v>
      </c>
      <c r="B11156" s="63" t="s">
        <v>18706</v>
      </c>
    </row>
    <row r="11157" spans="1:2" x14ac:dyDescent="0.25">
      <c r="A11157" s="62">
        <v>45111806</v>
      </c>
      <c r="B11157" s="63" t="s">
        <v>15308</v>
      </c>
    </row>
    <row r="11158" spans="1:2" x14ac:dyDescent="0.25">
      <c r="A11158" s="62">
        <v>45111807</v>
      </c>
      <c r="B11158" s="63" t="s">
        <v>3705</v>
      </c>
    </row>
    <row r="11159" spans="1:2" x14ac:dyDescent="0.25">
      <c r="A11159" s="62">
        <v>45111808</v>
      </c>
      <c r="B11159" s="63" t="s">
        <v>15058</v>
      </c>
    </row>
    <row r="11160" spans="1:2" x14ac:dyDescent="0.25">
      <c r="A11160" s="62">
        <v>45111809</v>
      </c>
      <c r="B11160" s="63" t="s">
        <v>8368</v>
      </c>
    </row>
    <row r="11161" spans="1:2" x14ac:dyDescent="0.25">
      <c r="A11161" s="62">
        <v>45111810</v>
      </c>
      <c r="B11161" s="63" t="s">
        <v>3669</v>
      </c>
    </row>
    <row r="11162" spans="1:2" x14ac:dyDescent="0.25">
      <c r="A11162" s="62">
        <v>45111901</v>
      </c>
      <c r="B11162" s="63" t="s">
        <v>11747</v>
      </c>
    </row>
    <row r="11163" spans="1:2" x14ac:dyDescent="0.25">
      <c r="A11163" s="62">
        <v>45111902</v>
      </c>
      <c r="B11163" s="63" t="s">
        <v>18359</v>
      </c>
    </row>
    <row r="11164" spans="1:2" x14ac:dyDescent="0.25">
      <c r="A11164" s="62">
        <v>45112001</v>
      </c>
      <c r="B11164" s="63" t="s">
        <v>16555</v>
      </c>
    </row>
    <row r="11165" spans="1:2" x14ac:dyDescent="0.25">
      <c r="A11165" s="62">
        <v>45112002</v>
      </c>
      <c r="B11165" s="63" t="s">
        <v>17945</v>
      </c>
    </row>
    <row r="11166" spans="1:2" x14ac:dyDescent="0.25">
      <c r="A11166" s="62">
        <v>45112003</v>
      </c>
      <c r="B11166" s="63" t="s">
        <v>9758</v>
      </c>
    </row>
    <row r="11167" spans="1:2" x14ac:dyDescent="0.25">
      <c r="A11167" s="62">
        <v>45112004</v>
      </c>
      <c r="B11167" s="63" t="s">
        <v>16712</v>
      </c>
    </row>
    <row r="11168" spans="1:2" x14ac:dyDescent="0.25">
      <c r="A11168" s="62">
        <v>45121501</v>
      </c>
      <c r="B11168" s="63" t="s">
        <v>3680</v>
      </c>
    </row>
    <row r="11169" spans="1:2" x14ac:dyDescent="0.25">
      <c r="A11169" s="62">
        <v>45121502</v>
      </c>
      <c r="B11169" s="63" t="s">
        <v>15494</v>
      </c>
    </row>
    <row r="11170" spans="1:2" x14ac:dyDescent="0.25">
      <c r="A11170" s="62">
        <v>45121503</v>
      </c>
      <c r="B11170" s="63" t="s">
        <v>7467</v>
      </c>
    </row>
    <row r="11171" spans="1:2" x14ac:dyDescent="0.25">
      <c r="A11171" s="62">
        <v>45121504</v>
      </c>
      <c r="B11171" s="63" t="s">
        <v>16122</v>
      </c>
    </row>
    <row r="11172" spans="1:2" x14ac:dyDescent="0.25">
      <c r="A11172" s="62">
        <v>45121505</v>
      </c>
      <c r="B11172" s="63" t="s">
        <v>13905</v>
      </c>
    </row>
    <row r="11173" spans="1:2" x14ac:dyDescent="0.25">
      <c r="A11173" s="62">
        <v>45121506</v>
      </c>
      <c r="B11173" s="63" t="s">
        <v>13370</v>
      </c>
    </row>
    <row r="11174" spans="1:2" x14ac:dyDescent="0.25">
      <c r="A11174" s="62">
        <v>45121510</v>
      </c>
      <c r="B11174" s="63" t="s">
        <v>5516</v>
      </c>
    </row>
    <row r="11175" spans="1:2" x14ac:dyDescent="0.25">
      <c r="A11175" s="62">
        <v>45121511</v>
      </c>
      <c r="B11175" s="63" t="s">
        <v>8254</v>
      </c>
    </row>
    <row r="11176" spans="1:2" x14ac:dyDescent="0.25">
      <c r="A11176" s="62">
        <v>45121512</v>
      </c>
      <c r="B11176" s="63" t="s">
        <v>5839</v>
      </c>
    </row>
    <row r="11177" spans="1:2" x14ac:dyDescent="0.25">
      <c r="A11177" s="62">
        <v>45121513</v>
      </c>
      <c r="B11177" s="63" t="s">
        <v>18093</v>
      </c>
    </row>
    <row r="11178" spans="1:2" x14ac:dyDescent="0.25">
      <c r="A11178" s="62">
        <v>45121514</v>
      </c>
      <c r="B11178" s="63" t="s">
        <v>7688</v>
      </c>
    </row>
    <row r="11179" spans="1:2" x14ac:dyDescent="0.25">
      <c r="A11179" s="62">
        <v>45121515</v>
      </c>
      <c r="B11179" s="63" t="s">
        <v>2608</v>
      </c>
    </row>
    <row r="11180" spans="1:2" x14ac:dyDescent="0.25">
      <c r="A11180" s="62">
        <v>45121516</v>
      </c>
      <c r="B11180" s="63" t="s">
        <v>11500</v>
      </c>
    </row>
    <row r="11181" spans="1:2" x14ac:dyDescent="0.25">
      <c r="A11181" s="62">
        <v>45121517</v>
      </c>
      <c r="B11181" s="63" t="s">
        <v>5296</v>
      </c>
    </row>
    <row r="11182" spans="1:2" x14ac:dyDescent="0.25">
      <c r="A11182" s="62">
        <v>45121518</v>
      </c>
      <c r="B11182" s="63" t="s">
        <v>13581</v>
      </c>
    </row>
    <row r="11183" spans="1:2" x14ac:dyDescent="0.25">
      <c r="A11183" s="62">
        <v>45121519</v>
      </c>
      <c r="B11183" s="63" t="s">
        <v>14842</v>
      </c>
    </row>
    <row r="11184" spans="1:2" x14ac:dyDescent="0.25">
      <c r="A11184" s="62">
        <v>45121520</v>
      </c>
      <c r="B11184" s="63" t="s">
        <v>11581</v>
      </c>
    </row>
    <row r="11185" spans="1:2" x14ac:dyDescent="0.25">
      <c r="A11185" s="62">
        <v>45121601</v>
      </c>
      <c r="B11185" s="63" t="s">
        <v>3801</v>
      </c>
    </row>
    <row r="11186" spans="1:2" x14ac:dyDescent="0.25">
      <c r="A11186" s="62">
        <v>45121602</v>
      </c>
      <c r="B11186" s="63" t="s">
        <v>10141</v>
      </c>
    </row>
    <row r="11187" spans="1:2" x14ac:dyDescent="0.25">
      <c r="A11187" s="62">
        <v>45121603</v>
      </c>
      <c r="B11187" s="63" t="s">
        <v>5057</v>
      </c>
    </row>
    <row r="11188" spans="1:2" x14ac:dyDescent="0.25">
      <c r="A11188" s="62">
        <v>45121604</v>
      </c>
      <c r="B11188" s="63" t="s">
        <v>18380</v>
      </c>
    </row>
    <row r="11189" spans="1:2" x14ac:dyDescent="0.25">
      <c r="A11189" s="62">
        <v>45121605</v>
      </c>
      <c r="B11189" s="63" t="s">
        <v>8466</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13973</v>
      </c>
    </row>
    <row r="11193" spans="1:2" x14ac:dyDescent="0.25">
      <c r="A11193" s="62">
        <v>45121609</v>
      </c>
      <c r="B11193" s="63" t="s">
        <v>17534</v>
      </c>
    </row>
    <row r="11194" spans="1:2" x14ac:dyDescent="0.25">
      <c r="A11194" s="62">
        <v>45121610</v>
      </c>
      <c r="B11194" s="63" t="s">
        <v>13186</v>
      </c>
    </row>
    <row r="11195" spans="1:2" x14ac:dyDescent="0.25">
      <c r="A11195" s="62">
        <v>45121611</v>
      </c>
      <c r="B11195" s="63" t="s">
        <v>7770</v>
      </c>
    </row>
    <row r="11196" spans="1:2" x14ac:dyDescent="0.25">
      <c r="A11196" s="62">
        <v>45121612</v>
      </c>
      <c r="B11196" s="63" t="s">
        <v>3878</v>
      </c>
    </row>
    <row r="11197" spans="1:2" x14ac:dyDescent="0.25">
      <c r="A11197" s="62">
        <v>45121613</v>
      </c>
      <c r="B11197" s="63" t="s">
        <v>6344</v>
      </c>
    </row>
    <row r="11198" spans="1:2" x14ac:dyDescent="0.25">
      <c r="A11198" s="62">
        <v>45121614</v>
      </c>
      <c r="B11198" s="63" t="s">
        <v>13257</v>
      </c>
    </row>
    <row r="11199" spans="1:2" x14ac:dyDescent="0.25">
      <c r="A11199" s="62">
        <v>45121615</v>
      </c>
      <c r="B11199" s="63" t="s">
        <v>7504</v>
      </c>
    </row>
    <row r="11200" spans="1:2" x14ac:dyDescent="0.25">
      <c r="A11200" s="62">
        <v>45121616</v>
      </c>
      <c r="B11200" s="63" t="s">
        <v>18535</v>
      </c>
    </row>
    <row r="11201" spans="1:2" x14ac:dyDescent="0.25">
      <c r="A11201" s="62">
        <v>45121617</v>
      </c>
      <c r="B11201" s="63" t="s">
        <v>5697</v>
      </c>
    </row>
    <row r="11202" spans="1:2" x14ac:dyDescent="0.25">
      <c r="A11202" s="62">
        <v>45121618</v>
      </c>
      <c r="B11202" s="63" t="s">
        <v>6493</v>
      </c>
    </row>
    <row r="11203" spans="1:2" x14ac:dyDescent="0.25">
      <c r="A11203" s="62">
        <v>45121619</v>
      </c>
      <c r="B11203" s="63" t="s">
        <v>9743</v>
      </c>
    </row>
    <row r="11204" spans="1:2" x14ac:dyDescent="0.25">
      <c r="A11204" s="62">
        <v>45121620</v>
      </c>
      <c r="B11204" s="63" t="s">
        <v>8033</v>
      </c>
    </row>
    <row r="11205" spans="1:2" x14ac:dyDescent="0.25">
      <c r="A11205" s="62">
        <v>45121621</v>
      </c>
      <c r="B11205" s="63" t="s">
        <v>15953</v>
      </c>
    </row>
    <row r="11206" spans="1:2" x14ac:dyDescent="0.25">
      <c r="A11206" s="62">
        <v>45121622</v>
      </c>
      <c r="B11206" s="63" t="s">
        <v>10820</v>
      </c>
    </row>
    <row r="11207" spans="1:2" x14ac:dyDescent="0.25">
      <c r="A11207" s="62">
        <v>45121623</v>
      </c>
      <c r="B11207" s="63" t="s">
        <v>15287</v>
      </c>
    </row>
    <row r="11208" spans="1:2" x14ac:dyDescent="0.25">
      <c r="A11208" s="62">
        <v>45121701</v>
      </c>
      <c r="B11208" s="63" t="s">
        <v>3342</v>
      </c>
    </row>
    <row r="11209" spans="1:2" x14ac:dyDescent="0.25">
      <c r="A11209" s="62">
        <v>45121702</v>
      </c>
      <c r="B11209" s="63" t="s">
        <v>11935</v>
      </c>
    </row>
    <row r="11210" spans="1:2" x14ac:dyDescent="0.25">
      <c r="A11210" s="62">
        <v>45121703</v>
      </c>
      <c r="B11210" s="63" t="s">
        <v>16890</v>
      </c>
    </row>
    <row r="11211" spans="1:2" x14ac:dyDescent="0.25">
      <c r="A11211" s="62">
        <v>45121704</v>
      </c>
      <c r="B11211" s="63" t="s">
        <v>4841</v>
      </c>
    </row>
    <row r="11212" spans="1:2" x14ac:dyDescent="0.25">
      <c r="A11212" s="62">
        <v>45121705</v>
      </c>
      <c r="B11212" s="63" t="s">
        <v>10332</v>
      </c>
    </row>
    <row r="11213" spans="1:2" x14ac:dyDescent="0.25">
      <c r="A11213" s="62">
        <v>45121706</v>
      </c>
      <c r="B11213" s="63" t="s">
        <v>4979</v>
      </c>
    </row>
    <row r="11214" spans="1:2" x14ac:dyDescent="0.25">
      <c r="A11214" s="62">
        <v>45121801</v>
      </c>
      <c r="B11214" s="63" t="s">
        <v>16290</v>
      </c>
    </row>
    <row r="11215" spans="1:2" x14ac:dyDescent="0.25">
      <c r="A11215" s="62">
        <v>45121802</v>
      </c>
      <c r="B11215" s="63" t="s">
        <v>8224</v>
      </c>
    </row>
    <row r="11216" spans="1:2" x14ac:dyDescent="0.25">
      <c r="A11216" s="62">
        <v>45121803</v>
      </c>
      <c r="B11216" s="63" t="s">
        <v>1852</v>
      </c>
    </row>
    <row r="11217" spans="1:2" x14ac:dyDescent="0.25">
      <c r="A11217" s="62">
        <v>45121804</v>
      </c>
      <c r="B11217" s="63" t="s">
        <v>4400</v>
      </c>
    </row>
    <row r="11218" spans="1:2" x14ac:dyDescent="0.25">
      <c r="A11218" s="62">
        <v>45121805</v>
      </c>
      <c r="B11218" s="63" t="s">
        <v>13389</v>
      </c>
    </row>
    <row r="11219" spans="1:2" x14ac:dyDescent="0.25">
      <c r="A11219" s="62">
        <v>45121806</v>
      </c>
      <c r="B11219" s="63" t="s">
        <v>11375</v>
      </c>
    </row>
    <row r="11220" spans="1:2" x14ac:dyDescent="0.25">
      <c r="A11220" s="62">
        <v>45121807</v>
      </c>
      <c r="B11220" s="63" t="s">
        <v>4760</v>
      </c>
    </row>
    <row r="11221" spans="1:2" x14ac:dyDescent="0.25">
      <c r="A11221" s="62">
        <v>45121808</v>
      </c>
      <c r="B11221" s="63" t="s">
        <v>5690</v>
      </c>
    </row>
    <row r="11222" spans="1:2" x14ac:dyDescent="0.25">
      <c r="A11222" s="62">
        <v>45121809</v>
      </c>
      <c r="B11222" s="63" t="s">
        <v>8932</v>
      </c>
    </row>
    <row r="11223" spans="1:2" x14ac:dyDescent="0.25">
      <c r="A11223" s="62">
        <v>45121810</v>
      </c>
      <c r="B11223" s="63" t="s">
        <v>9466</v>
      </c>
    </row>
    <row r="11224" spans="1:2" x14ac:dyDescent="0.25">
      <c r="A11224" s="62">
        <v>45131501</v>
      </c>
      <c r="B11224" s="63" t="s">
        <v>5218</v>
      </c>
    </row>
    <row r="11225" spans="1:2" x14ac:dyDescent="0.25">
      <c r="A11225" s="62">
        <v>45131502</v>
      </c>
      <c r="B11225" s="63" t="s">
        <v>1114</v>
      </c>
    </row>
    <row r="11226" spans="1:2" x14ac:dyDescent="0.25">
      <c r="A11226" s="62">
        <v>45131503</v>
      </c>
      <c r="B11226" s="63" t="s">
        <v>6661</v>
      </c>
    </row>
    <row r="11227" spans="1:2" x14ac:dyDescent="0.25">
      <c r="A11227" s="62">
        <v>45131505</v>
      </c>
      <c r="B11227" s="63" t="s">
        <v>5467</v>
      </c>
    </row>
    <row r="11228" spans="1:2" x14ac:dyDescent="0.25">
      <c r="A11228" s="62">
        <v>45131601</v>
      </c>
      <c r="B11228" s="63" t="s">
        <v>7419</v>
      </c>
    </row>
    <row r="11229" spans="1:2" x14ac:dyDescent="0.25">
      <c r="A11229" s="62">
        <v>45131604</v>
      </c>
      <c r="B11229" s="63" t="s">
        <v>10905</v>
      </c>
    </row>
    <row r="11230" spans="1:2" x14ac:dyDescent="0.25">
      <c r="A11230" s="62">
        <v>45131701</v>
      </c>
      <c r="B11230" s="63" t="s">
        <v>4032</v>
      </c>
    </row>
    <row r="11231" spans="1:2" x14ac:dyDescent="0.25">
      <c r="A11231" s="62">
        <v>45141501</v>
      </c>
      <c r="B11231" s="63" t="s">
        <v>7789</v>
      </c>
    </row>
    <row r="11232" spans="1:2" x14ac:dyDescent="0.25">
      <c r="A11232" s="62">
        <v>45141502</v>
      </c>
      <c r="B11232" s="63" t="s">
        <v>11307</v>
      </c>
    </row>
    <row r="11233" spans="1:2" x14ac:dyDescent="0.25">
      <c r="A11233" s="62">
        <v>45141601</v>
      </c>
      <c r="B11233" s="63" t="s">
        <v>12200</v>
      </c>
    </row>
    <row r="11234" spans="1:2" x14ac:dyDescent="0.25">
      <c r="A11234" s="62">
        <v>45141602</v>
      </c>
      <c r="B11234" s="63" t="s">
        <v>11404</v>
      </c>
    </row>
    <row r="11235" spans="1:2" x14ac:dyDescent="0.25">
      <c r="A11235" s="62">
        <v>45141603</v>
      </c>
      <c r="B11235" s="63" t="s">
        <v>13490</v>
      </c>
    </row>
    <row r="11236" spans="1:2" x14ac:dyDescent="0.25">
      <c r="A11236" s="62">
        <v>46101501</v>
      </c>
      <c r="B11236" s="63" t="s">
        <v>3721</v>
      </c>
    </row>
    <row r="11237" spans="1:2" x14ac:dyDescent="0.25">
      <c r="A11237" s="62">
        <v>46101502</v>
      </c>
      <c r="B11237" s="63" t="s">
        <v>16718</v>
      </c>
    </row>
    <row r="11238" spans="1:2" x14ac:dyDescent="0.25">
      <c r="A11238" s="62">
        <v>46101503</v>
      </c>
      <c r="B11238" s="63" t="s">
        <v>9017</v>
      </c>
    </row>
    <row r="11239" spans="1:2" x14ac:dyDescent="0.25">
      <c r="A11239" s="62">
        <v>46101504</v>
      </c>
      <c r="B11239" s="63" t="s">
        <v>6104</v>
      </c>
    </row>
    <row r="11240" spans="1:2" x14ac:dyDescent="0.25">
      <c r="A11240" s="62">
        <v>46101505</v>
      </c>
      <c r="B11240" s="63" t="s">
        <v>17007</v>
      </c>
    </row>
    <row r="11241" spans="1:2" x14ac:dyDescent="0.25">
      <c r="A11241" s="62">
        <v>46101506</v>
      </c>
      <c r="B11241" s="63" t="s">
        <v>4975</v>
      </c>
    </row>
    <row r="11242" spans="1:2" x14ac:dyDescent="0.25">
      <c r="A11242" s="62">
        <v>46101601</v>
      </c>
      <c r="B11242" s="63" t="s">
        <v>6159</v>
      </c>
    </row>
    <row r="11243" spans="1:2" x14ac:dyDescent="0.25">
      <c r="A11243" s="62">
        <v>46101701</v>
      </c>
      <c r="B11243" s="63" t="s">
        <v>15854</v>
      </c>
    </row>
    <row r="11244" spans="1:2" x14ac:dyDescent="0.25">
      <c r="A11244" s="62">
        <v>46101702</v>
      </c>
      <c r="B11244" s="63" t="s">
        <v>6664</v>
      </c>
    </row>
    <row r="11245" spans="1:2" x14ac:dyDescent="0.25">
      <c r="A11245" s="62">
        <v>46101801</v>
      </c>
      <c r="B11245" s="63" t="s">
        <v>8262</v>
      </c>
    </row>
    <row r="11246" spans="1:2" x14ac:dyDescent="0.25">
      <c r="A11246" s="62">
        <v>46111501</v>
      </c>
      <c r="B11246" s="63" t="s">
        <v>2257</v>
      </c>
    </row>
    <row r="11247" spans="1:2" x14ac:dyDescent="0.25">
      <c r="A11247" s="62">
        <v>46111502</v>
      </c>
      <c r="B11247" s="63" t="s">
        <v>18426</v>
      </c>
    </row>
    <row r="11248" spans="1:2" x14ac:dyDescent="0.25">
      <c r="A11248" s="62">
        <v>46111503</v>
      </c>
      <c r="B11248" s="63" t="s">
        <v>1695</v>
      </c>
    </row>
    <row r="11249" spans="1:2" x14ac:dyDescent="0.25">
      <c r="A11249" s="62">
        <v>46111601</v>
      </c>
      <c r="B11249" s="63" t="s">
        <v>16605</v>
      </c>
    </row>
    <row r="11250" spans="1:2" x14ac:dyDescent="0.25">
      <c r="A11250" s="62">
        <v>46111602</v>
      </c>
      <c r="B11250" s="63" t="s">
        <v>1413</v>
      </c>
    </row>
    <row r="11251" spans="1:2" x14ac:dyDescent="0.25">
      <c r="A11251" s="62">
        <v>46111701</v>
      </c>
      <c r="B11251" s="63" t="s">
        <v>9114</v>
      </c>
    </row>
    <row r="11252" spans="1:2" x14ac:dyDescent="0.25">
      <c r="A11252" s="62">
        <v>46111702</v>
      </c>
      <c r="B11252" s="63" t="s">
        <v>16038</v>
      </c>
    </row>
    <row r="11253" spans="1:2" x14ac:dyDescent="0.25">
      <c r="A11253" s="62">
        <v>46111801</v>
      </c>
      <c r="B11253" s="63" t="s">
        <v>9522</v>
      </c>
    </row>
    <row r="11254" spans="1:2" x14ac:dyDescent="0.25">
      <c r="A11254" s="62">
        <v>46121501</v>
      </c>
      <c r="B11254" s="63" t="s">
        <v>8455</v>
      </c>
    </row>
    <row r="11255" spans="1:2" x14ac:dyDescent="0.25">
      <c r="A11255" s="62">
        <v>46121502</v>
      </c>
      <c r="B11255" s="63" t="s">
        <v>5324</v>
      </c>
    </row>
    <row r="11256" spans="1:2" x14ac:dyDescent="0.25">
      <c r="A11256" s="62">
        <v>46121503</v>
      </c>
      <c r="B11256" s="63" t="s">
        <v>5286</v>
      </c>
    </row>
    <row r="11257" spans="1:2" x14ac:dyDescent="0.25">
      <c r="A11257" s="62">
        <v>46121504</v>
      </c>
      <c r="B11257" s="63" t="s">
        <v>9293</v>
      </c>
    </row>
    <row r="11258" spans="1:2" x14ac:dyDescent="0.25">
      <c r="A11258" s="62">
        <v>46121505</v>
      </c>
      <c r="B11258" s="63" t="s">
        <v>8333</v>
      </c>
    </row>
    <row r="11259" spans="1:2" x14ac:dyDescent="0.25">
      <c r="A11259" s="62">
        <v>46121506</v>
      </c>
      <c r="B11259" s="63" t="s">
        <v>11529</v>
      </c>
    </row>
    <row r="11260" spans="1:2" x14ac:dyDescent="0.25">
      <c r="A11260" s="62">
        <v>46121507</v>
      </c>
      <c r="B11260" s="63" t="s">
        <v>8268</v>
      </c>
    </row>
    <row r="11261" spans="1:2" x14ac:dyDescent="0.25">
      <c r="A11261" s="62">
        <v>46121508</v>
      </c>
      <c r="B11261" s="63" t="s">
        <v>11428</v>
      </c>
    </row>
    <row r="11262" spans="1:2" x14ac:dyDescent="0.25">
      <c r="A11262" s="62">
        <v>46121509</v>
      </c>
      <c r="B11262" s="63" t="s">
        <v>6985</v>
      </c>
    </row>
    <row r="11263" spans="1:2" x14ac:dyDescent="0.25">
      <c r="A11263" s="62">
        <v>46121510</v>
      </c>
      <c r="B11263" s="63" t="s">
        <v>18230</v>
      </c>
    </row>
    <row r="11264" spans="1:2" x14ac:dyDescent="0.25">
      <c r="A11264" s="62">
        <v>46121511</v>
      </c>
      <c r="B11264" s="63" t="s">
        <v>16032</v>
      </c>
    </row>
    <row r="11265" spans="1:2" x14ac:dyDescent="0.25">
      <c r="A11265" s="62">
        <v>46121512</v>
      </c>
      <c r="B11265" s="63" t="s">
        <v>14914</v>
      </c>
    </row>
    <row r="11266" spans="1:2" x14ac:dyDescent="0.25">
      <c r="A11266" s="62">
        <v>46121601</v>
      </c>
      <c r="B11266" s="63" t="s">
        <v>14711</v>
      </c>
    </row>
    <row r="11267" spans="1:2" x14ac:dyDescent="0.25">
      <c r="A11267" s="62">
        <v>46121602</v>
      </c>
      <c r="B11267" s="63" t="s">
        <v>3319</v>
      </c>
    </row>
    <row r="11268" spans="1:2" x14ac:dyDescent="0.25">
      <c r="A11268" s="62">
        <v>46121603</v>
      </c>
      <c r="B11268" s="63" t="s">
        <v>15234</v>
      </c>
    </row>
    <row r="11269" spans="1:2" x14ac:dyDescent="0.25">
      <c r="A11269" s="62">
        <v>46121604</v>
      </c>
      <c r="B11269" s="63" t="s">
        <v>13685</v>
      </c>
    </row>
    <row r="11270" spans="1:2" x14ac:dyDescent="0.25">
      <c r="A11270" s="62">
        <v>46121605</v>
      </c>
      <c r="B11270" s="63" t="s">
        <v>16175</v>
      </c>
    </row>
    <row r="11271" spans="1:2" x14ac:dyDescent="0.25">
      <c r="A11271" s="62">
        <v>46131501</v>
      </c>
      <c r="B11271" s="63" t="s">
        <v>13881</v>
      </c>
    </row>
    <row r="11272" spans="1:2" x14ac:dyDescent="0.25">
      <c r="A11272" s="62">
        <v>46131502</v>
      </c>
      <c r="B11272" s="63" t="s">
        <v>10984</v>
      </c>
    </row>
    <row r="11273" spans="1:2" x14ac:dyDescent="0.25">
      <c r="A11273" s="62">
        <v>46131503</v>
      </c>
      <c r="B11273" s="63" t="s">
        <v>7862</v>
      </c>
    </row>
    <row r="11274" spans="1:2" x14ac:dyDescent="0.25">
      <c r="A11274" s="62">
        <v>46131504</v>
      </c>
      <c r="B11274" s="63" t="s">
        <v>9309</v>
      </c>
    </row>
    <row r="11275" spans="1:2" x14ac:dyDescent="0.25">
      <c r="A11275" s="62">
        <v>46131505</v>
      </c>
      <c r="B11275" s="63" t="s">
        <v>5068</v>
      </c>
    </row>
    <row r="11276" spans="1:2" x14ac:dyDescent="0.25">
      <c r="A11276" s="62">
        <v>46131601</v>
      </c>
      <c r="B11276" s="63" t="s">
        <v>14121</v>
      </c>
    </row>
    <row r="11277" spans="1:2" x14ac:dyDescent="0.25">
      <c r="A11277" s="62">
        <v>46131602</v>
      </c>
      <c r="B11277" s="63" t="s">
        <v>16528</v>
      </c>
    </row>
    <row r="11278" spans="1:2" x14ac:dyDescent="0.25">
      <c r="A11278" s="62">
        <v>46131603</v>
      </c>
      <c r="B11278" s="63" t="s">
        <v>17341</v>
      </c>
    </row>
    <row r="11279" spans="1:2" x14ac:dyDescent="0.25">
      <c r="A11279" s="62">
        <v>46131604</v>
      </c>
      <c r="B11279" s="63" t="s">
        <v>13686</v>
      </c>
    </row>
    <row r="11280" spans="1:2" x14ac:dyDescent="0.25">
      <c r="A11280" s="62">
        <v>46141501</v>
      </c>
      <c r="B11280" s="63" t="s">
        <v>906</v>
      </c>
    </row>
    <row r="11281" spans="1:2" x14ac:dyDescent="0.25">
      <c r="A11281" s="62">
        <v>46141502</v>
      </c>
      <c r="B11281" s="63" t="s">
        <v>8957</v>
      </c>
    </row>
    <row r="11282" spans="1:2" x14ac:dyDescent="0.25">
      <c r="A11282" s="62">
        <v>46151501</v>
      </c>
      <c r="B11282" s="63" t="s">
        <v>371</v>
      </c>
    </row>
    <row r="11283" spans="1:2" x14ac:dyDescent="0.25">
      <c r="A11283" s="62">
        <v>46151502</v>
      </c>
      <c r="B11283" s="63" t="s">
        <v>6568</v>
      </c>
    </row>
    <row r="11284" spans="1:2" x14ac:dyDescent="0.25">
      <c r="A11284" s="62">
        <v>46151503</v>
      </c>
      <c r="B11284" s="63" t="s">
        <v>9364</v>
      </c>
    </row>
    <row r="11285" spans="1:2" x14ac:dyDescent="0.25">
      <c r="A11285" s="62">
        <v>46151504</v>
      </c>
      <c r="B11285" s="63" t="s">
        <v>6442</v>
      </c>
    </row>
    <row r="11286" spans="1:2" x14ac:dyDescent="0.25">
      <c r="A11286" s="62">
        <v>46151505</v>
      </c>
      <c r="B11286" s="63" t="s">
        <v>3924</v>
      </c>
    </row>
    <row r="11287" spans="1:2" x14ac:dyDescent="0.25">
      <c r="A11287" s="62">
        <v>46151506</v>
      </c>
      <c r="B11287" s="63" t="s">
        <v>15720</v>
      </c>
    </row>
    <row r="11288" spans="1:2" x14ac:dyDescent="0.25">
      <c r="A11288" s="62">
        <v>46151507</v>
      </c>
      <c r="B11288" s="63" t="s">
        <v>15903</v>
      </c>
    </row>
    <row r="11289" spans="1:2" x14ac:dyDescent="0.25">
      <c r="A11289" s="62">
        <v>46151601</v>
      </c>
      <c r="B11289" s="63" t="s">
        <v>9001</v>
      </c>
    </row>
    <row r="11290" spans="1:2" x14ac:dyDescent="0.25">
      <c r="A11290" s="62">
        <v>46151602</v>
      </c>
      <c r="B11290" s="63" t="s">
        <v>1998</v>
      </c>
    </row>
    <row r="11291" spans="1:2" x14ac:dyDescent="0.25">
      <c r="A11291" s="62">
        <v>46151604</v>
      </c>
      <c r="B11291" s="63" t="s">
        <v>17198</v>
      </c>
    </row>
    <row r="11292" spans="1:2" x14ac:dyDescent="0.25">
      <c r="A11292" s="62">
        <v>46151605</v>
      </c>
      <c r="B11292" s="63" t="s">
        <v>6521</v>
      </c>
    </row>
    <row r="11293" spans="1:2" x14ac:dyDescent="0.25">
      <c r="A11293" s="62">
        <v>46151606</v>
      </c>
      <c r="B11293" s="63" t="s">
        <v>16047</v>
      </c>
    </row>
    <row r="11294" spans="1:2" x14ac:dyDescent="0.25">
      <c r="A11294" s="62">
        <v>46151607</v>
      </c>
      <c r="B11294" s="63" t="s">
        <v>18045</v>
      </c>
    </row>
    <row r="11295" spans="1:2" x14ac:dyDescent="0.25">
      <c r="A11295" s="62">
        <v>46151702</v>
      </c>
      <c r="B11295" s="63" t="s">
        <v>8428</v>
      </c>
    </row>
    <row r="11296" spans="1:2" x14ac:dyDescent="0.25">
      <c r="A11296" s="62">
        <v>46151703</v>
      </c>
      <c r="B11296" s="63" t="s">
        <v>10951</v>
      </c>
    </row>
    <row r="11297" spans="1:2" x14ac:dyDescent="0.25">
      <c r="A11297" s="62">
        <v>46151704</v>
      </c>
      <c r="B11297" s="63" t="s">
        <v>4458</v>
      </c>
    </row>
    <row r="11298" spans="1:2" x14ac:dyDescent="0.25">
      <c r="A11298" s="62">
        <v>46151705</v>
      </c>
      <c r="B11298" s="63" t="s">
        <v>3328</v>
      </c>
    </row>
    <row r="11299" spans="1:2" x14ac:dyDescent="0.25">
      <c r="A11299" s="62">
        <v>46151706</v>
      </c>
      <c r="B11299" s="63" t="s">
        <v>12635</v>
      </c>
    </row>
    <row r="11300" spans="1:2" x14ac:dyDescent="0.25">
      <c r="A11300" s="62">
        <v>46151707</v>
      </c>
      <c r="B11300" s="63" t="s">
        <v>14807</v>
      </c>
    </row>
    <row r="11301" spans="1:2" x14ac:dyDescent="0.25">
      <c r="A11301" s="62">
        <v>46151708</v>
      </c>
      <c r="B11301" s="63" t="s">
        <v>14045</v>
      </c>
    </row>
    <row r="11302" spans="1:2" x14ac:dyDescent="0.25">
      <c r="A11302" s="62">
        <v>46151709</v>
      </c>
      <c r="B11302" s="63" t="s">
        <v>14897</v>
      </c>
    </row>
    <row r="11303" spans="1:2" x14ac:dyDescent="0.25">
      <c r="A11303" s="62">
        <v>46151710</v>
      </c>
      <c r="B11303" s="63" t="s">
        <v>10422</v>
      </c>
    </row>
    <row r="11304" spans="1:2" x14ac:dyDescent="0.25">
      <c r="A11304" s="62">
        <v>46151711</v>
      </c>
      <c r="B11304" s="63" t="s">
        <v>13205</v>
      </c>
    </row>
    <row r="11305" spans="1:2" x14ac:dyDescent="0.25">
      <c r="A11305" s="62">
        <v>46151712</v>
      </c>
      <c r="B11305" s="63" t="s">
        <v>11924</v>
      </c>
    </row>
    <row r="11306" spans="1:2" x14ac:dyDescent="0.25">
      <c r="A11306" s="62">
        <v>46151713</v>
      </c>
      <c r="B11306" s="63" t="s">
        <v>4195</v>
      </c>
    </row>
    <row r="11307" spans="1:2" x14ac:dyDescent="0.25">
      <c r="A11307" s="62">
        <v>46151714</v>
      </c>
      <c r="B11307" s="63" t="s">
        <v>18148</v>
      </c>
    </row>
    <row r="11308" spans="1:2" x14ac:dyDescent="0.25">
      <c r="A11308" s="62">
        <v>46151715</v>
      </c>
      <c r="B11308" s="63" t="s">
        <v>8607</v>
      </c>
    </row>
    <row r="11309" spans="1:2" x14ac:dyDescent="0.25">
      <c r="A11309" s="62">
        <v>46161501</v>
      </c>
      <c r="B11309" s="63" t="s">
        <v>3369</v>
      </c>
    </row>
    <row r="11310" spans="1:2" x14ac:dyDescent="0.25">
      <c r="A11310" s="62">
        <v>46161502</v>
      </c>
      <c r="B11310" s="63" t="s">
        <v>12320</v>
      </c>
    </row>
    <row r="11311" spans="1:2" x14ac:dyDescent="0.25">
      <c r="A11311" s="62">
        <v>46161503</v>
      </c>
      <c r="B11311" s="63" t="s">
        <v>5629</v>
      </c>
    </row>
    <row r="11312" spans="1:2" x14ac:dyDescent="0.25">
      <c r="A11312" s="62">
        <v>46161504</v>
      </c>
      <c r="B11312" s="63" t="s">
        <v>10492</v>
      </c>
    </row>
    <row r="11313" spans="1:2" x14ac:dyDescent="0.25">
      <c r="A11313" s="62">
        <v>46161505</v>
      </c>
      <c r="B11313" s="63" t="s">
        <v>13880</v>
      </c>
    </row>
    <row r="11314" spans="1:2" x14ac:dyDescent="0.25">
      <c r="A11314" s="62">
        <v>46161506</v>
      </c>
      <c r="B11314" s="63" t="s">
        <v>10194</v>
      </c>
    </row>
    <row r="11315" spans="1:2" x14ac:dyDescent="0.25">
      <c r="A11315" s="62">
        <v>46161507</v>
      </c>
      <c r="B11315" s="63" t="s">
        <v>15158</v>
      </c>
    </row>
    <row r="11316" spans="1:2" x14ac:dyDescent="0.25">
      <c r="A11316" s="62">
        <v>46161508</v>
      </c>
      <c r="B11316" s="63" t="s">
        <v>5992</v>
      </c>
    </row>
    <row r="11317" spans="1:2" x14ac:dyDescent="0.25">
      <c r="A11317" s="62">
        <v>46161509</v>
      </c>
      <c r="B11317" s="63" t="s">
        <v>11694</v>
      </c>
    </row>
    <row r="11318" spans="1:2" x14ac:dyDescent="0.25">
      <c r="A11318" s="62">
        <v>46161510</v>
      </c>
      <c r="B11318" s="63" t="s">
        <v>17253</v>
      </c>
    </row>
    <row r="11319" spans="1:2" x14ac:dyDescent="0.25">
      <c r="A11319" s="62">
        <v>46161601</v>
      </c>
      <c r="B11319" s="63" t="s">
        <v>16658</v>
      </c>
    </row>
    <row r="11320" spans="1:2" x14ac:dyDescent="0.25">
      <c r="A11320" s="62">
        <v>46161602</v>
      </c>
      <c r="B11320" s="63" t="s">
        <v>3187</v>
      </c>
    </row>
    <row r="11321" spans="1:2" x14ac:dyDescent="0.25">
      <c r="A11321" s="62">
        <v>46161603</v>
      </c>
      <c r="B11321" s="63" t="s">
        <v>10046</v>
      </c>
    </row>
    <row r="11322" spans="1:2" x14ac:dyDescent="0.25">
      <c r="A11322" s="62">
        <v>46161604</v>
      </c>
      <c r="B11322" s="63" t="s">
        <v>14576</v>
      </c>
    </row>
    <row r="11323" spans="1:2" x14ac:dyDescent="0.25">
      <c r="A11323" s="62">
        <v>46171501</v>
      </c>
      <c r="B11323" s="63" t="s">
        <v>14966</v>
      </c>
    </row>
    <row r="11324" spans="1:2" x14ac:dyDescent="0.25">
      <c r="A11324" s="62">
        <v>46171502</v>
      </c>
      <c r="B11324" s="63" t="s">
        <v>13357</v>
      </c>
    </row>
    <row r="11325" spans="1:2" x14ac:dyDescent="0.25">
      <c r="A11325" s="62">
        <v>46171503</v>
      </c>
      <c r="B11325" s="63" t="s">
        <v>7893</v>
      </c>
    </row>
    <row r="11326" spans="1:2" x14ac:dyDescent="0.25">
      <c r="A11326" s="62">
        <v>46171504</v>
      </c>
      <c r="B11326" s="63" t="s">
        <v>10457</v>
      </c>
    </row>
    <row r="11327" spans="1:2" x14ac:dyDescent="0.25">
      <c r="A11327" s="62">
        <v>46171505</v>
      </c>
      <c r="B11327" s="63" t="s">
        <v>6952</v>
      </c>
    </row>
    <row r="11328" spans="1:2" x14ac:dyDescent="0.25">
      <c r="A11328" s="62">
        <v>46171506</v>
      </c>
      <c r="B11328" s="63" t="s">
        <v>9022</v>
      </c>
    </row>
    <row r="11329" spans="1:2" x14ac:dyDescent="0.25">
      <c r="A11329" s="62">
        <v>46171507</v>
      </c>
      <c r="B11329" s="63" t="s">
        <v>3677</v>
      </c>
    </row>
    <row r="11330" spans="1:2" x14ac:dyDescent="0.25">
      <c r="A11330" s="62">
        <v>46171508</v>
      </c>
      <c r="B11330" s="63" t="s">
        <v>3017</v>
      </c>
    </row>
    <row r="11331" spans="1:2" x14ac:dyDescent="0.25">
      <c r="A11331" s="62">
        <v>46171509</v>
      </c>
      <c r="B11331" s="63" t="s">
        <v>2512</v>
      </c>
    </row>
    <row r="11332" spans="1:2" x14ac:dyDescent="0.25">
      <c r="A11332" s="62">
        <v>46171510</v>
      </c>
      <c r="B11332" s="63" t="s">
        <v>1934</v>
      </c>
    </row>
    <row r="11333" spans="1:2" x14ac:dyDescent="0.25">
      <c r="A11333" s="62">
        <v>46171511</v>
      </c>
      <c r="B11333" s="63" t="s">
        <v>8502</v>
      </c>
    </row>
    <row r="11334" spans="1:2" x14ac:dyDescent="0.25">
      <c r="A11334" s="62">
        <v>46171512</v>
      </c>
      <c r="B11334" s="63" t="s">
        <v>16294</v>
      </c>
    </row>
    <row r="11335" spans="1:2" x14ac:dyDescent="0.25">
      <c r="A11335" s="62">
        <v>46171513</v>
      </c>
      <c r="B11335" s="63" t="s">
        <v>9680</v>
      </c>
    </row>
    <row r="11336" spans="1:2" x14ac:dyDescent="0.25">
      <c r="A11336" s="62">
        <v>46171514</v>
      </c>
      <c r="B11336" s="63" t="s">
        <v>15380</v>
      </c>
    </row>
    <row r="11337" spans="1:2" x14ac:dyDescent="0.25">
      <c r="A11337" s="62">
        <v>46171515</v>
      </c>
      <c r="B11337" s="63" t="s">
        <v>6017</v>
      </c>
    </row>
    <row r="11338" spans="1:2" x14ac:dyDescent="0.25">
      <c r="A11338" s="62">
        <v>46171516</v>
      </c>
      <c r="B11338" s="63" t="s">
        <v>3216</v>
      </c>
    </row>
    <row r="11339" spans="1:2" x14ac:dyDescent="0.25">
      <c r="A11339" s="62">
        <v>46171517</v>
      </c>
      <c r="B11339" s="63" t="s">
        <v>11909</v>
      </c>
    </row>
    <row r="11340" spans="1:2" x14ac:dyDescent="0.25">
      <c r="A11340" s="62">
        <v>46171602</v>
      </c>
      <c r="B11340" s="63" t="s">
        <v>2907</v>
      </c>
    </row>
    <row r="11341" spans="1:2" x14ac:dyDescent="0.25">
      <c r="A11341" s="62">
        <v>46171603</v>
      </c>
      <c r="B11341" s="63" t="s">
        <v>9482</v>
      </c>
    </row>
    <row r="11342" spans="1:2" x14ac:dyDescent="0.25">
      <c r="A11342" s="62">
        <v>46171604</v>
      </c>
      <c r="B11342" s="63" t="s">
        <v>9857</v>
      </c>
    </row>
    <row r="11343" spans="1:2" x14ac:dyDescent="0.25">
      <c r="A11343" s="62">
        <v>46171605</v>
      </c>
      <c r="B11343" s="63" t="s">
        <v>6410</v>
      </c>
    </row>
    <row r="11344" spans="1:2" x14ac:dyDescent="0.25">
      <c r="A11344" s="62">
        <v>46171606</v>
      </c>
      <c r="B11344" s="63" t="s">
        <v>2043</v>
      </c>
    </row>
    <row r="11345" spans="1:2" x14ac:dyDescent="0.25">
      <c r="A11345" s="62">
        <v>46171607</v>
      </c>
      <c r="B11345" s="63" t="s">
        <v>8155</v>
      </c>
    </row>
    <row r="11346" spans="1:2" x14ac:dyDescent="0.25">
      <c r="A11346" s="62">
        <v>46171608</v>
      </c>
      <c r="B11346" s="63" t="s">
        <v>6180</v>
      </c>
    </row>
    <row r="11347" spans="1:2" x14ac:dyDescent="0.25">
      <c r="A11347" s="62">
        <v>46171609</v>
      </c>
      <c r="B11347" s="63" t="s">
        <v>10125</v>
      </c>
    </row>
    <row r="11348" spans="1:2" x14ac:dyDescent="0.25">
      <c r="A11348" s="62">
        <v>46171610</v>
      </c>
      <c r="B11348" s="63" t="s">
        <v>17789</v>
      </c>
    </row>
    <row r="11349" spans="1:2" x14ac:dyDescent="0.25">
      <c r="A11349" s="62">
        <v>46171611</v>
      </c>
      <c r="B11349" s="63" t="s">
        <v>10218</v>
      </c>
    </row>
    <row r="11350" spans="1:2" x14ac:dyDescent="0.25">
      <c r="A11350" s="62">
        <v>46171612</v>
      </c>
      <c r="B11350" s="63" t="s">
        <v>13584</v>
      </c>
    </row>
    <row r="11351" spans="1:2" x14ac:dyDescent="0.25">
      <c r="A11351" s="62">
        <v>46171613</v>
      </c>
      <c r="B11351" s="63" t="s">
        <v>7263</v>
      </c>
    </row>
    <row r="11352" spans="1:2" x14ac:dyDescent="0.25">
      <c r="A11352" s="62">
        <v>46171615</v>
      </c>
      <c r="B11352" s="63" t="s">
        <v>16938</v>
      </c>
    </row>
    <row r="11353" spans="1:2" x14ac:dyDescent="0.25">
      <c r="A11353" s="62">
        <v>46171616</v>
      </c>
      <c r="B11353" s="63" t="s">
        <v>4739</v>
      </c>
    </row>
    <row r="11354" spans="1:2" x14ac:dyDescent="0.25">
      <c r="A11354" s="62">
        <v>46171617</v>
      </c>
      <c r="B11354" s="63" t="s">
        <v>16102</v>
      </c>
    </row>
    <row r="11355" spans="1:2" x14ac:dyDescent="0.25">
      <c r="A11355" s="62">
        <v>46171618</v>
      </c>
      <c r="B11355" s="63" t="s">
        <v>18156</v>
      </c>
    </row>
    <row r="11356" spans="1:2" x14ac:dyDescent="0.25">
      <c r="A11356" s="62">
        <v>46171619</v>
      </c>
      <c r="B11356" s="63" t="s">
        <v>9931</v>
      </c>
    </row>
    <row r="11357" spans="1:2" x14ac:dyDescent="0.25">
      <c r="A11357" s="62">
        <v>46171620</v>
      </c>
      <c r="B11357" s="63" t="s">
        <v>13678</v>
      </c>
    </row>
    <row r="11358" spans="1:2" x14ac:dyDescent="0.25">
      <c r="A11358" s="62">
        <v>46171621</v>
      </c>
      <c r="B11358" s="63" t="s">
        <v>757</v>
      </c>
    </row>
    <row r="11359" spans="1:2" x14ac:dyDescent="0.25">
      <c r="A11359" s="62">
        <v>46181501</v>
      </c>
      <c r="B11359" s="63" t="s">
        <v>14774</v>
      </c>
    </row>
    <row r="11360" spans="1:2" x14ac:dyDescent="0.25">
      <c r="A11360" s="62">
        <v>46181502</v>
      </c>
      <c r="B11360" s="63" t="s">
        <v>5434</v>
      </c>
    </row>
    <row r="11361" spans="1:2" x14ac:dyDescent="0.25">
      <c r="A11361" s="62">
        <v>46181503</v>
      </c>
      <c r="B11361" s="63" t="s">
        <v>18341</v>
      </c>
    </row>
    <row r="11362" spans="1:2" x14ac:dyDescent="0.25">
      <c r="A11362" s="62">
        <v>46181504</v>
      </c>
      <c r="B11362" s="63" t="s">
        <v>13100</v>
      </c>
    </row>
    <row r="11363" spans="1:2" x14ac:dyDescent="0.25">
      <c r="A11363" s="62">
        <v>46181505</v>
      </c>
      <c r="B11363" s="63" t="s">
        <v>15176</v>
      </c>
    </row>
    <row r="11364" spans="1:2" x14ac:dyDescent="0.25">
      <c r="A11364" s="62">
        <v>46181506</v>
      </c>
      <c r="B11364" s="63" t="s">
        <v>18457</v>
      </c>
    </row>
    <row r="11365" spans="1:2" x14ac:dyDescent="0.25">
      <c r="A11365" s="62">
        <v>46181507</v>
      </c>
      <c r="B11365" s="63" t="s">
        <v>13669</v>
      </c>
    </row>
    <row r="11366" spans="1:2" x14ac:dyDescent="0.25">
      <c r="A11366" s="62">
        <v>46181508</v>
      </c>
      <c r="B11366" s="63" t="s">
        <v>14031</v>
      </c>
    </row>
    <row r="11367" spans="1:2" x14ac:dyDescent="0.25">
      <c r="A11367" s="62">
        <v>46181509</v>
      </c>
      <c r="B11367" s="63" t="s">
        <v>7017</v>
      </c>
    </row>
    <row r="11368" spans="1:2" x14ac:dyDescent="0.25">
      <c r="A11368" s="62">
        <v>46181512</v>
      </c>
      <c r="B11368" s="63" t="s">
        <v>8203</v>
      </c>
    </row>
    <row r="11369" spans="1:2" x14ac:dyDescent="0.25">
      <c r="A11369" s="62">
        <v>46181514</v>
      </c>
      <c r="B11369" s="63" t="s">
        <v>11120</v>
      </c>
    </row>
    <row r="11370" spans="1:2" x14ac:dyDescent="0.25">
      <c r="A11370" s="62">
        <v>46181516</v>
      </c>
      <c r="B11370" s="63" t="s">
        <v>16825</v>
      </c>
    </row>
    <row r="11371" spans="1:2" x14ac:dyDescent="0.25">
      <c r="A11371" s="62">
        <v>46181517</v>
      </c>
      <c r="B11371" s="63" t="s">
        <v>7860</v>
      </c>
    </row>
    <row r="11372" spans="1:2" x14ac:dyDescent="0.25">
      <c r="A11372" s="62">
        <v>46181518</v>
      </c>
      <c r="B11372" s="63" t="s">
        <v>15673</v>
      </c>
    </row>
    <row r="11373" spans="1:2" x14ac:dyDescent="0.25">
      <c r="A11373" s="62">
        <v>46181520</v>
      </c>
      <c r="B11373" s="63" t="s">
        <v>3558</v>
      </c>
    </row>
    <row r="11374" spans="1:2" x14ac:dyDescent="0.25">
      <c r="A11374" s="62">
        <v>46181522</v>
      </c>
      <c r="B11374" s="63" t="s">
        <v>15028</v>
      </c>
    </row>
    <row r="11375" spans="1:2" x14ac:dyDescent="0.25">
      <c r="A11375" s="62">
        <v>46181525</v>
      </c>
      <c r="B11375" s="63" t="s">
        <v>5410</v>
      </c>
    </row>
    <row r="11376" spans="1:2" x14ac:dyDescent="0.25">
      <c r="A11376" s="62">
        <v>46181526</v>
      </c>
      <c r="B11376" s="63" t="s">
        <v>14725</v>
      </c>
    </row>
    <row r="11377" spans="1:2" x14ac:dyDescent="0.25">
      <c r="A11377" s="62">
        <v>46181527</v>
      </c>
      <c r="B11377" s="63" t="s">
        <v>582</v>
      </c>
    </row>
    <row r="11378" spans="1:2" x14ac:dyDescent="0.25">
      <c r="A11378" s="62">
        <v>46181528</v>
      </c>
      <c r="B11378" s="63" t="s">
        <v>6444</v>
      </c>
    </row>
    <row r="11379" spans="1:2" x14ac:dyDescent="0.25">
      <c r="A11379" s="62">
        <v>46181529</v>
      </c>
      <c r="B11379" s="63" t="s">
        <v>2180</v>
      </c>
    </row>
    <row r="11380" spans="1:2" x14ac:dyDescent="0.25">
      <c r="A11380" s="62">
        <v>46181530</v>
      </c>
      <c r="B11380" s="63" t="s">
        <v>7348</v>
      </c>
    </row>
    <row r="11381" spans="1:2" x14ac:dyDescent="0.25">
      <c r="A11381" s="62">
        <v>46181531</v>
      </c>
      <c r="B11381" s="63" t="s">
        <v>3349</v>
      </c>
    </row>
    <row r="11382" spans="1:2" x14ac:dyDescent="0.25">
      <c r="A11382" s="62">
        <v>46181532</v>
      </c>
      <c r="B11382" s="63" t="s">
        <v>18081</v>
      </c>
    </row>
    <row r="11383" spans="1:2" x14ac:dyDescent="0.25">
      <c r="A11383" s="62">
        <v>46181533</v>
      </c>
      <c r="B11383" s="63" t="s">
        <v>15751</v>
      </c>
    </row>
    <row r="11384" spans="1:2" x14ac:dyDescent="0.25">
      <c r="A11384" s="62">
        <v>46181534</v>
      </c>
      <c r="B11384" s="63" t="s">
        <v>18546</v>
      </c>
    </row>
    <row r="11385" spans="1:2" x14ac:dyDescent="0.25">
      <c r="A11385" s="62">
        <v>46181535</v>
      </c>
      <c r="B11385" s="63" t="s">
        <v>9718</v>
      </c>
    </row>
    <row r="11386" spans="1:2" x14ac:dyDescent="0.25">
      <c r="A11386" s="62">
        <v>46181601</v>
      </c>
      <c r="B11386" s="63" t="s">
        <v>13463</v>
      </c>
    </row>
    <row r="11387" spans="1:2" x14ac:dyDescent="0.25">
      <c r="A11387" s="62">
        <v>46181602</v>
      </c>
      <c r="B11387" s="63" t="s">
        <v>6152</v>
      </c>
    </row>
    <row r="11388" spans="1:2" x14ac:dyDescent="0.25">
      <c r="A11388" s="62">
        <v>46181603</v>
      </c>
      <c r="B11388" s="63" t="s">
        <v>16017</v>
      </c>
    </row>
    <row r="11389" spans="1:2" x14ac:dyDescent="0.25">
      <c r="A11389" s="62">
        <v>46181604</v>
      </c>
      <c r="B11389" s="63" t="s">
        <v>1874</v>
      </c>
    </row>
    <row r="11390" spans="1:2" x14ac:dyDescent="0.25">
      <c r="A11390" s="62">
        <v>46181605</v>
      </c>
      <c r="B11390" s="63" t="s">
        <v>14531</v>
      </c>
    </row>
    <row r="11391" spans="1:2" x14ac:dyDescent="0.25">
      <c r="A11391" s="62">
        <v>46181606</v>
      </c>
      <c r="B11391" s="63" t="s">
        <v>7851</v>
      </c>
    </row>
    <row r="11392" spans="1:2" x14ac:dyDescent="0.25">
      <c r="A11392" s="62">
        <v>46181701</v>
      </c>
      <c r="B11392" s="63" t="s">
        <v>12337</v>
      </c>
    </row>
    <row r="11393" spans="1:2" x14ac:dyDescent="0.25">
      <c r="A11393" s="62">
        <v>46181702</v>
      </c>
      <c r="B11393" s="63" t="s">
        <v>6031</v>
      </c>
    </row>
    <row r="11394" spans="1:2" x14ac:dyDescent="0.25">
      <c r="A11394" s="62">
        <v>46181703</v>
      </c>
      <c r="B11394" s="63" t="s">
        <v>2107</v>
      </c>
    </row>
    <row r="11395" spans="1:2" x14ac:dyDescent="0.25">
      <c r="A11395" s="62">
        <v>46181704</v>
      </c>
      <c r="B11395" s="63" t="s">
        <v>14178</v>
      </c>
    </row>
    <row r="11396" spans="1:2" x14ac:dyDescent="0.25">
      <c r="A11396" s="62">
        <v>46181705</v>
      </c>
      <c r="B11396" s="63" t="s">
        <v>7752</v>
      </c>
    </row>
    <row r="11397" spans="1:2" x14ac:dyDescent="0.25">
      <c r="A11397" s="62">
        <v>46181706</v>
      </c>
      <c r="B11397" s="63" t="s">
        <v>6890</v>
      </c>
    </row>
    <row r="11398" spans="1:2" x14ac:dyDescent="0.25">
      <c r="A11398" s="62">
        <v>46181707</v>
      </c>
      <c r="B11398" s="63" t="s">
        <v>18831</v>
      </c>
    </row>
    <row r="11399" spans="1:2" x14ac:dyDescent="0.25">
      <c r="A11399" s="62">
        <v>46181801</v>
      </c>
      <c r="B11399" s="63" t="s">
        <v>5990</v>
      </c>
    </row>
    <row r="11400" spans="1:2" x14ac:dyDescent="0.25">
      <c r="A11400" s="62">
        <v>46181802</v>
      </c>
      <c r="B11400" s="63" t="s">
        <v>10237</v>
      </c>
    </row>
    <row r="11401" spans="1:2" x14ac:dyDescent="0.25">
      <c r="A11401" s="62">
        <v>46181803</v>
      </c>
      <c r="B11401" s="63" t="s">
        <v>18386</v>
      </c>
    </row>
    <row r="11402" spans="1:2" x14ac:dyDescent="0.25">
      <c r="A11402" s="62">
        <v>46181804</v>
      </c>
      <c r="B11402" s="63" t="s">
        <v>11167</v>
      </c>
    </row>
    <row r="11403" spans="1:2" x14ac:dyDescent="0.25">
      <c r="A11403" s="62">
        <v>46181805</v>
      </c>
      <c r="B11403" s="63" t="s">
        <v>11080</v>
      </c>
    </row>
    <row r="11404" spans="1:2" x14ac:dyDescent="0.25">
      <c r="A11404" s="62">
        <v>46181806</v>
      </c>
      <c r="B11404" s="63" t="s">
        <v>13163</v>
      </c>
    </row>
    <row r="11405" spans="1:2" x14ac:dyDescent="0.25">
      <c r="A11405" s="62">
        <v>46181808</v>
      </c>
      <c r="B11405" s="63" t="s">
        <v>16538</v>
      </c>
    </row>
    <row r="11406" spans="1:2" x14ac:dyDescent="0.25">
      <c r="A11406" s="62">
        <v>46181809</v>
      </c>
      <c r="B11406" s="63" t="s">
        <v>2085</v>
      </c>
    </row>
    <row r="11407" spans="1:2" x14ac:dyDescent="0.25">
      <c r="A11407" s="62">
        <v>46181810</v>
      </c>
      <c r="B11407" s="63" t="s">
        <v>1581</v>
      </c>
    </row>
    <row r="11408" spans="1:2" x14ac:dyDescent="0.25">
      <c r="A11408" s="62">
        <v>46181811</v>
      </c>
      <c r="B11408" s="63" t="s">
        <v>16052</v>
      </c>
    </row>
    <row r="11409" spans="1:2" x14ac:dyDescent="0.25">
      <c r="A11409" s="62">
        <v>46181901</v>
      </c>
      <c r="B11409" s="63" t="s">
        <v>1191</v>
      </c>
    </row>
    <row r="11410" spans="1:2" x14ac:dyDescent="0.25">
      <c r="A11410" s="62">
        <v>46181902</v>
      </c>
      <c r="B11410" s="63" t="s">
        <v>10482</v>
      </c>
    </row>
    <row r="11411" spans="1:2" x14ac:dyDescent="0.25">
      <c r="A11411" s="62">
        <v>46181903</v>
      </c>
      <c r="B11411" s="63" t="s">
        <v>7562</v>
      </c>
    </row>
    <row r="11412" spans="1:2" x14ac:dyDescent="0.25">
      <c r="A11412" s="62">
        <v>46182001</v>
      </c>
      <c r="B11412" s="63" t="s">
        <v>1256</v>
      </c>
    </row>
    <row r="11413" spans="1:2" x14ac:dyDescent="0.25">
      <c r="A11413" s="62">
        <v>46182002</v>
      </c>
      <c r="B11413" s="63" t="s">
        <v>12146</v>
      </c>
    </row>
    <row r="11414" spans="1:2" x14ac:dyDescent="0.25">
      <c r="A11414" s="62">
        <v>46182003</v>
      </c>
      <c r="B11414" s="63" t="s">
        <v>4091</v>
      </c>
    </row>
    <row r="11415" spans="1:2" x14ac:dyDescent="0.25">
      <c r="A11415" s="62">
        <v>46182004</v>
      </c>
      <c r="B11415" s="63" t="s">
        <v>7072</v>
      </c>
    </row>
    <row r="11416" spans="1:2" x14ac:dyDescent="0.25">
      <c r="A11416" s="62">
        <v>46182005</v>
      </c>
      <c r="B11416" s="63" t="s">
        <v>11414</v>
      </c>
    </row>
    <row r="11417" spans="1:2" x14ac:dyDescent="0.25">
      <c r="A11417" s="62">
        <v>46182006</v>
      </c>
      <c r="B11417" s="63" t="s">
        <v>12721</v>
      </c>
    </row>
    <row r="11418" spans="1:2" x14ac:dyDescent="0.25">
      <c r="A11418" s="62">
        <v>46182007</v>
      </c>
      <c r="B11418" s="63" t="s">
        <v>13898</v>
      </c>
    </row>
    <row r="11419" spans="1:2" x14ac:dyDescent="0.25">
      <c r="A11419" s="62">
        <v>46182101</v>
      </c>
      <c r="B11419" s="63" t="s">
        <v>14294</v>
      </c>
    </row>
    <row r="11420" spans="1:2" x14ac:dyDescent="0.25">
      <c r="A11420" s="62">
        <v>46182102</v>
      </c>
      <c r="B11420" s="63" t="s">
        <v>9464</v>
      </c>
    </row>
    <row r="11421" spans="1:2" x14ac:dyDescent="0.25">
      <c r="A11421" s="62">
        <v>46182103</v>
      </c>
      <c r="B11421" s="63" t="s">
        <v>17158</v>
      </c>
    </row>
    <row r="11422" spans="1:2" x14ac:dyDescent="0.25">
      <c r="A11422" s="62">
        <v>46182104</v>
      </c>
      <c r="B11422" s="63" t="s">
        <v>3497</v>
      </c>
    </row>
    <row r="11423" spans="1:2" x14ac:dyDescent="0.25">
      <c r="A11423" s="62">
        <v>46182105</v>
      </c>
      <c r="B11423" s="63" t="s">
        <v>14406</v>
      </c>
    </row>
    <row r="11424" spans="1:2" x14ac:dyDescent="0.25">
      <c r="A11424" s="62">
        <v>46182106</v>
      </c>
      <c r="B11424" s="63" t="s">
        <v>16967</v>
      </c>
    </row>
    <row r="11425" spans="1:2" x14ac:dyDescent="0.25">
      <c r="A11425" s="62">
        <v>46182107</v>
      </c>
      <c r="B11425" s="63" t="s">
        <v>328</v>
      </c>
    </row>
    <row r="11426" spans="1:2" x14ac:dyDescent="0.25">
      <c r="A11426" s="62">
        <v>46182108</v>
      </c>
      <c r="B11426" s="63" t="s">
        <v>5686</v>
      </c>
    </row>
    <row r="11427" spans="1:2" x14ac:dyDescent="0.25">
      <c r="A11427" s="62">
        <v>46182201</v>
      </c>
      <c r="B11427" s="63" t="s">
        <v>18679</v>
      </c>
    </row>
    <row r="11428" spans="1:2" x14ac:dyDescent="0.25">
      <c r="A11428" s="62">
        <v>46182202</v>
      </c>
      <c r="B11428" s="63" t="s">
        <v>4028</v>
      </c>
    </row>
    <row r="11429" spans="1:2" x14ac:dyDescent="0.25">
      <c r="A11429" s="62">
        <v>46182203</v>
      </c>
      <c r="B11429" s="63" t="s">
        <v>5446</v>
      </c>
    </row>
    <row r="11430" spans="1:2" x14ac:dyDescent="0.25">
      <c r="A11430" s="62">
        <v>46182204</v>
      </c>
      <c r="B11430" s="63" t="s">
        <v>8270</v>
      </c>
    </row>
    <row r="11431" spans="1:2" x14ac:dyDescent="0.25">
      <c r="A11431" s="62">
        <v>46182205</v>
      </c>
      <c r="B11431" s="63" t="s">
        <v>1196</v>
      </c>
    </row>
    <row r="11432" spans="1:2" x14ac:dyDescent="0.25">
      <c r="A11432" s="62">
        <v>46182206</v>
      </c>
      <c r="B11432" s="63" t="s">
        <v>7785</v>
      </c>
    </row>
    <row r="11433" spans="1:2" x14ac:dyDescent="0.25">
      <c r="A11433" s="62">
        <v>46182207</v>
      </c>
      <c r="B11433" s="63" t="s">
        <v>4264</v>
      </c>
    </row>
    <row r="11434" spans="1:2" x14ac:dyDescent="0.25">
      <c r="A11434" s="62">
        <v>46182208</v>
      </c>
      <c r="B11434" s="63" t="s">
        <v>6080</v>
      </c>
    </row>
    <row r="11435" spans="1:2" x14ac:dyDescent="0.25">
      <c r="A11435" s="62">
        <v>46182209</v>
      </c>
      <c r="B11435" s="63" t="s">
        <v>2053</v>
      </c>
    </row>
    <row r="11436" spans="1:2" x14ac:dyDescent="0.25">
      <c r="A11436" s="62">
        <v>46182301</v>
      </c>
      <c r="B11436" s="63" t="s">
        <v>6138</v>
      </c>
    </row>
    <row r="11437" spans="1:2" x14ac:dyDescent="0.25">
      <c r="A11437" s="62">
        <v>46182302</v>
      </c>
      <c r="B11437" s="63" t="s">
        <v>18485</v>
      </c>
    </row>
    <row r="11438" spans="1:2" x14ac:dyDescent="0.25">
      <c r="A11438" s="62">
        <v>46182303</v>
      </c>
      <c r="B11438" s="63" t="s">
        <v>14499</v>
      </c>
    </row>
    <row r="11439" spans="1:2" x14ac:dyDescent="0.25">
      <c r="A11439" s="62">
        <v>46182304</v>
      </c>
      <c r="B11439" s="63" t="s">
        <v>2011</v>
      </c>
    </row>
    <row r="11440" spans="1:2" x14ac:dyDescent="0.25">
      <c r="A11440" s="62">
        <v>46182305</v>
      </c>
      <c r="B11440" s="63" t="s">
        <v>565</v>
      </c>
    </row>
    <row r="11441" spans="1:2" x14ac:dyDescent="0.25">
      <c r="A11441" s="62">
        <v>46182306</v>
      </c>
      <c r="B11441" s="63" t="s">
        <v>2376</v>
      </c>
    </row>
    <row r="11442" spans="1:2" x14ac:dyDescent="0.25">
      <c r="A11442" s="62">
        <v>46182401</v>
      </c>
      <c r="B11442" s="63" t="s">
        <v>1417</v>
      </c>
    </row>
    <row r="11443" spans="1:2" x14ac:dyDescent="0.25">
      <c r="A11443" s="62">
        <v>46182402</v>
      </c>
      <c r="B11443" s="63" t="s">
        <v>1399</v>
      </c>
    </row>
    <row r="11444" spans="1:2" x14ac:dyDescent="0.25">
      <c r="A11444" s="62">
        <v>46182501</v>
      </c>
      <c r="B11444" s="63" t="s">
        <v>9396</v>
      </c>
    </row>
    <row r="11445" spans="1:2" x14ac:dyDescent="0.25">
      <c r="A11445" s="62">
        <v>46191501</v>
      </c>
      <c r="B11445" s="63" t="s">
        <v>5360</v>
      </c>
    </row>
    <row r="11446" spans="1:2" x14ac:dyDescent="0.25">
      <c r="A11446" s="62">
        <v>46191502</v>
      </c>
      <c r="B11446" s="63" t="s">
        <v>4532</v>
      </c>
    </row>
    <row r="11447" spans="1:2" x14ac:dyDescent="0.25">
      <c r="A11447" s="62">
        <v>46191503</v>
      </c>
      <c r="B11447" s="63" t="s">
        <v>2664</v>
      </c>
    </row>
    <row r="11448" spans="1:2" x14ac:dyDescent="0.25">
      <c r="A11448" s="62">
        <v>46191504</v>
      </c>
      <c r="B11448" s="63" t="s">
        <v>6447</v>
      </c>
    </row>
    <row r="11449" spans="1:2" x14ac:dyDescent="0.25">
      <c r="A11449" s="62">
        <v>46191505</v>
      </c>
      <c r="B11449" s="63" t="s">
        <v>18664</v>
      </c>
    </row>
    <row r="11450" spans="1:2" x14ac:dyDescent="0.25">
      <c r="A11450" s="62">
        <v>46191601</v>
      </c>
      <c r="B11450" s="63" t="s">
        <v>15412</v>
      </c>
    </row>
    <row r="11451" spans="1:2" x14ac:dyDescent="0.25">
      <c r="A11451" s="62">
        <v>46191602</v>
      </c>
      <c r="B11451" s="63" t="s">
        <v>766</v>
      </c>
    </row>
    <row r="11452" spans="1:2" x14ac:dyDescent="0.25">
      <c r="A11452" s="62">
        <v>46191603</v>
      </c>
      <c r="B11452" s="63" t="s">
        <v>18498</v>
      </c>
    </row>
    <row r="11453" spans="1:2" x14ac:dyDescent="0.25">
      <c r="A11453" s="62">
        <v>46191604</v>
      </c>
      <c r="B11453" s="63" t="s">
        <v>13288</v>
      </c>
    </row>
    <row r="11454" spans="1:2" x14ac:dyDescent="0.25">
      <c r="A11454" s="62">
        <v>46191605</v>
      </c>
      <c r="B11454" s="63" t="s">
        <v>3521</v>
      </c>
    </row>
    <row r="11455" spans="1:2" x14ac:dyDescent="0.25">
      <c r="A11455" s="62">
        <v>46191606</v>
      </c>
      <c r="B11455" s="63" t="s">
        <v>2140</v>
      </c>
    </row>
    <row r="11456" spans="1:2" x14ac:dyDescent="0.25">
      <c r="A11456" s="62">
        <v>46191607</v>
      </c>
      <c r="B11456" s="63" t="s">
        <v>17409</v>
      </c>
    </row>
    <row r="11457" spans="1:2" x14ac:dyDescent="0.25">
      <c r="A11457" s="62">
        <v>46191608</v>
      </c>
      <c r="B11457" s="63" t="s">
        <v>7315</v>
      </c>
    </row>
    <row r="11458" spans="1:2" x14ac:dyDescent="0.25">
      <c r="A11458" s="62">
        <v>46191609</v>
      </c>
      <c r="B11458" s="63" t="s">
        <v>14925</v>
      </c>
    </row>
    <row r="11459" spans="1:2" x14ac:dyDescent="0.25">
      <c r="A11459" s="62">
        <v>46191610</v>
      </c>
      <c r="B11459" s="63" t="s">
        <v>7488</v>
      </c>
    </row>
    <row r="11460" spans="1:2" x14ac:dyDescent="0.25">
      <c r="A11460" s="62">
        <v>47101501</v>
      </c>
      <c r="B11460" s="63" t="s">
        <v>12395</v>
      </c>
    </row>
    <row r="11461" spans="1:2" x14ac:dyDescent="0.25">
      <c r="A11461" s="62">
        <v>47101502</v>
      </c>
      <c r="B11461" s="63" t="s">
        <v>4390</v>
      </c>
    </row>
    <row r="11462" spans="1:2" x14ac:dyDescent="0.25">
      <c r="A11462" s="62">
        <v>47101503</v>
      </c>
      <c r="B11462" s="63" t="s">
        <v>14522</v>
      </c>
    </row>
    <row r="11463" spans="1:2" x14ac:dyDescent="0.25">
      <c r="A11463" s="62">
        <v>47101504</v>
      </c>
      <c r="B11463" s="63" t="s">
        <v>18316</v>
      </c>
    </row>
    <row r="11464" spans="1:2" x14ac:dyDescent="0.25">
      <c r="A11464" s="62">
        <v>47101505</v>
      </c>
      <c r="B11464" s="63" t="s">
        <v>16613</v>
      </c>
    </row>
    <row r="11465" spans="1:2" x14ac:dyDescent="0.25">
      <c r="A11465" s="62">
        <v>47101506</v>
      </c>
      <c r="B11465" s="63" t="s">
        <v>3004</v>
      </c>
    </row>
    <row r="11466" spans="1:2" x14ac:dyDescent="0.25">
      <c r="A11466" s="62">
        <v>47101507</v>
      </c>
      <c r="B11466" s="63" t="s">
        <v>2333</v>
      </c>
    </row>
    <row r="11467" spans="1:2" x14ac:dyDescent="0.25">
      <c r="A11467" s="62">
        <v>47101508</v>
      </c>
      <c r="B11467" s="63" t="s">
        <v>16041</v>
      </c>
    </row>
    <row r="11468" spans="1:2" x14ac:dyDescent="0.25">
      <c r="A11468" s="62">
        <v>47101509</v>
      </c>
      <c r="B11468" s="63" t="s">
        <v>10902</v>
      </c>
    </row>
    <row r="11469" spans="1:2" x14ac:dyDescent="0.25">
      <c r="A11469" s="62">
        <v>47101510</v>
      </c>
      <c r="B11469" s="63" t="s">
        <v>6880</v>
      </c>
    </row>
    <row r="11470" spans="1:2" x14ac:dyDescent="0.25">
      <c r="A11470" s="62">
        <v>47101511</v>
      </c>
      <c r="B11470" s="63" t="s">
        <v>16758</v>
      </c>
    </row>
    <row r="11471" spans="1:2" x14ac:dyDescent="0.25">
      <c r="A11471" s="62">
        <v>47101512</v>
      </c>
      <c r="B11471" s="63" t="s">
        <v>4724</v>
      </c>
    </row>
    <row r="11472" spans="1:2" x14ac:dyDescent="0.25">
      <c r="A11472" s="62">
        <v>47101513</v>
      </c>
      <c r="B11472" s="63" t="s">
        <v>15946</v>
      </c>
    </row>
    <row r="11473" spans="1:2" x14ac:dyDescent="0.25">
      <c r="A11473" s="62">
        <v>47101514</v>
      </c>
      <c r="B11473" s="63" t="s">
        <v>17961</v>
      </c>
    </row>
    <row r="11474" spans="1:2" x14ac:dyDescent="0.25">
      <c r="A11474" s="62">
        <v>47101516</v>
      </c>
      <c r="B11474" s="63" t="s">
        <v>12846</v>
      </c>
    </row>
    <row r="11475" spans="1:2" x14ac:dyDescent="0.25">
      <c r="A11475" s="62">
        <v>47101517</v>
      </c>
      <c r="B11475" s="63" t="s">
        <v>17207</v>
      </c>
    </row>
    <row r="11476" spans="1:2" x14ac:dyDescent="0.25">
      <c r="A11476" s="62">
        <v>47101518</v>
      </c>
      <c r="B11476" s="63" t="s">
        <v>1653</v>
      </c>
    </row>
    <row r="11477" spans="1:2" x14ac:dyDescent="0.25">
      <c r="A11477" s="62">
        <v>47101519</v>
      </c>
      <c r="B11477" s="63" t="s">
        <v>18232</v>
      </c>
    </row>
    <row r="11478" spans="1:2" x14ac:dyDescent="0.25">
      <c r="A11478" s="62">
        <v>47101521</v>
      </c>
      <c r="B11478" s="63" t="s">
        <v>10215</v>
      </c>
    </row>
    <row r="11479" spans="1:2" x14ac:dyDescent="0.25">
      <c r="A11479" s="62">
        <v>47101522</v>
      </c>
      <c r="B11479" s="63" t="s">
        <v>4481</v>
      </c>
    </row>
    <row r="11480" spans="1:2" x14ac:dyDescent="0.25">
      <c r="A11480" s="62">
        <v>47101523</v>
      </c>
      <c r="B11480" s="63" t="s">
        <v>5032</v>
      </c>
    </row>
    <row r="11481" spans="1:2" x14ac:dyDescent="0.25">
      <c r="A11481" s="62">
        <v>47101524</v>
      </c>
      <c r="B11481" s="63" t="s">
        <v>14492</v>
      </c>
    </row>
    <row r="11482" spans="1:2" x14ac:dyDescent="0.25">
      <c r="A11482" s="62">
        <v>47101525</v>
      </c>
      <c r="B11482" s="63" t="s">
        <v>2176</v>
      </c>
    </row>
    <row r="11483" spans="1:2" x14ac:dyDescent="0.25">
      <c r="A11483" s="62">
        <v>47101526</v>
      </c>
      <c r="B11483" s="63" t="s">
        <v>7451</v>
      </c>
    </row>
    <row r="11484" spans="1:2" x14ac:dyDescent="0.25">
      <c r="A11484" s="62">
        <v>47101527</v>
      </c>
      <c r="B11484" s="63" t="s">
        <v>17741</v>
      </c>
    </row>
    <row r="11485" spans="1:2" x14ac:dyDescent="0.25">
      <c r="A11485" s="62">
        <v>47101528</v>
      </c>
      <c r="B11485" s="63" t="s">
        <v>9727</v>
      </c>
    </row>
    <row r="11486" spans="1:2" x14ac:dyDescent="0.25">
      <c r="A11486" s="62">
        <v>47101529</v>
      </c>
      <c r="B11486" s="63" t="s">
        <v>12602</v>
      </c>
    </row>
    <row r="11487" spans="1:2" x14ac:dyDescent="0.25">
      <c r="A11487" s="62">
        <v>47101530</v>
      </c>
      <c r="B11487" s="63" t="s">
        <v>5978</v>
      </c>
    </row>
    <row r="11488" spans="1:2" x14ac:dyDescent="0.25">
      <c r="A11488" s="62">
        <v>47101531</v>
      </c>
      <c r="B11488" s="63" t="s">
        <v>5497</v>
      </c>
    </row>
    <row r="11489" spans="1:2" x14ac:dyDescent="0.25">
      <c r="A11489" s="62">
        <v>47101532</v>
      </c>
      <c r="B11489" s="63" t="s">
        <v>16584</v>
      </c>
    </row>
    <row r="11490" spans="1:2" x14ac:dyDescent="0.25">
      <c r="A11490" s="62">
        <v>47101533</v>
      </c>
      <c r="B11490" s="63" t="s">
        <v>7253</v>
      </c>
    </row>
    <row r="11491" spans="1:2" x14ac:dyDescent="0.25">
      <c r="A11491" s="62">
        <v>47101534</v>
      </c>
      <c r="B11491" s="63" t="s">
        <v>12478</v>
      </c>
    </row>
    <row r="11492" spans="1:2" x14ac:dyDescent="0.25">
      <c r="A11492" s="62">
        <v>47101535</v>
      </c>
      <c r="B11492" s="63" t="s">
        <v>8026</v>
      </c>
    </row>
    <row r="11493" spans="1:2" x14ac:dyDescent="0.25">
      <c r="A11493" s="62">
        <v>47101536</v>
      </c>
      <c r="B11493" s="63" t="s">
        <v>14097</v>
      </c>
    </row>
    <row r="11494" spans="1:2" x14ac:dyDescent="0.25">
      <c r="A11494" s="62">
        <v>47101537</v>
      </c>
      <c r="B11494" s="63" t="s">
        <v>12785</v>
      </c>
    </row>
    <row r="11495" spans="1:2" x14ac:dyDescent="0.25">
      <c r="A11495" s="62">
        <v>47101538</v>
      </c>
      <c r="B11495" s="63" t="s">
        <v>12038</v>
      </c>
    </row>
    <row r="11496" spans="1:2" x14ac:dyDescent="0.25">
      <c r="A11496" s="62">
        <v>47101539</v>
      </c>
      <c r="B11496" s="63" t="s">
        <v>735</v>
      </c>
    </row>
    <row r="11497" spans="1:2" x14ac:dyDescent="0.25">
      <c r="A11497" s="62">
        <v>47101601</v>
      </c>
      <c r="B11497" s="63" t="s">
        <v>14401</v>
      </c>
    </row>
    <row r="11498" spans="1:2" x14ac:dyDescent="0.25">
      <c r="A11498" s="62">
        <v>47101602</v>
      </c>
      <c r="B11498" s="63" t="s">
        <v>5173</v>
      </c>
    </row>
    <row r="11499" spans="1:2" x14ac:dyDescent="0.25">
      <c r="A11499" s="62">
        <v>47101603</v>
      </c>
      <c r="B11499" s="63" t="s">
        <v>888</v>
      </c>
    </row>
    <row r="11500" spans="1:2" x14ac:dyDescent="0.25">
      <c r="A11500" s="62">
        <v>47101604</v>
      </c>
      <c r="B11500" s="63" t="s">
        <v>6479</v>
      </c>
    </row>
    <row r="11501" spans="1:2" x14ac:dyDescent="0.25">
      <c r="A11501" s="62">
        <v>47101605</v>
      </c>
      <c r="B11501" s="63" t="s">
        <v>2339</v>
      </c>
    </row>
    <row r="11502" spans="1:2" x14ac:dyDescent="0.25">
      <c r="A11502" s="62">
        <v>47101606</v>
      </c>
      <c r="B11502" s="63" t="s">
        <v>3168</v>
      </c>
    </row>
    <row r="11503" spans="1:2" x14ac:dyDescent="0.25">
      <c r="A11503" s="62">
        <v>47101607</v>
      </c>
      <c r="B11503" s="63" t="s">
        <v>344</v>
      </c>
    </row>
    <row r="11504" spans="1:2" x14ac:dyDescent="0.25">
      <c r="A11504" s="62">
        <v>47101608</v>
      </c>
      <c r="B11504" s="63" t="s">
        <v>10779</v>
      </c>
    </row>
    <row r="11505" spans="1:2" x14ac:dyDescent="0.25">
      <c r="A11505" s="62">
        <v>47101609</v>
      </c>
      <c r="B11505" s="63" t="s">
        <v>1172</v>
      </c>
    </row>
    <row r="11506" spans="1:2" x14ac:dyDescent="0.25">
      <c r="A11506" s="62">
        <v>47101610</v>
      </c>
      <c r="B11506" s="63" t="s">
        <v>10279</v>
      </c>
    </row>
    <row r="11507" spans="1:2" x14ac:dyDescent="0.25">
      <c r="A11507" s="62">
        <v>47101611</v>
      </c>
      <c r="B11507" s="63" t="s">
        <v>17774</v>
      </c>
    </row>
    <row r="11508" spans="1:2" x14ac:dyDescent="0.25">
      <c r="A11508" s="62">
        <v>47101612</v>
      </c>
      <c r="B11508" s="63" t="s">
        <v>9110</v>
      </c>
    </row>
    <row r="11509" spans="1:2" x14ac:dyDescent="0.25">
      <c r="A11509" s="62">
        <v>47101613</v>
      </c>
      <c r="B11509" s="63" t="s">
        <v>12039</v>
      </c>
    </row>
    <row r="11510" spans="1:2" x14ac:dyDescent="0.25">
      <c r="A11510" s="62">
        <v>47111501</v>
      </c>
      <c r="B11510" s="63" t="s">
        <v>936</v>
      </c>
    </row>
    <row r="11511" spans="1:2" x14ac:dyDescent="0.25">
      <c r="A11511" s="62">
        <v>47111502</v>
      </c>
      <c r="B11511" s="63" t="s">
        <v>10361</v>
      </c>
    </row>
    <row r="11512" spans="1:2" x14ac:dyDescent="0.25">
      <c r="A11512" s="62">
        <v>47111503</v>
      </c>
      <c r="B11512" s="63" t="s">
        <v>5717</v>
      </c>
    </row>
    <row r="11513" spans="1:2" x14ac:dyDescent="0.25">
      <c r="A11513" s="62">
        <v>47111505</v>
      </c>
      <c r="B11513" s="63" t="s">
        <v>9742</v>
      </c>
    </row>
    <row r="11514" spans="1:2" x14ac:dyDescent="0.25">
      <c r="A11514" s="62">
        <v>47111601</v>
      </c>
      <c r="B11514" s="63" t="s">
        <v>12030</v>
      </c>
    </row>
    <row r="11515" spans="1:2" x14ac:dyDescent="0.25">
      <c r="A11515" s="62">
        <v>47111602</v>
      </c>
      <c r="B11515" s="63" t="s">
        <v>4439</v>
      </c>
    </row>
    <row r="11516" spans="1:2" x14ac:dyDescent="0.25">
      <c r="A11516" s="62">
        <v>47111603</v>
      </c>
      <c r="B11516" s="63" t="s">
        <v>3951</v>
      </c>
    </row>
    <row r="11517" spans="1:2" x14ac:dyDescent="0.25">
      <c r="A11517" s="62">
        <v>47111701</v>
      </c>
      <c r="B11517" s="63" t="s">
        <v>9351</v>
      </c>
    </row>
    <row r="11518" spans="1:2" x14ac:dyDescent="0.25">
      <c r="A11518" s="62">
        <v>47121501</v>
      </c>
      <c r="B11518" s="63" t="s">
        <v>1546</v>
      </c>
    </row>
    <row r="11519" spans="1:2" x14ac:dyDescent="0.25">
      <c r="A11519" s="62">
        <v>47121502</v>
      </c>
      <c r="B11519" s="63" t="s">
        <v>12060</v>
      </c>
    </row>
    <row r="11520" spans="1:2" x14ac:dyDescent="0.25">
      <c r="A11520" s="62">
        <v>47121602</v>
      </c>
      <c r="B11520" s="63" t="s">
        <v>3526</v>
      </c>
    </row>
    <row r="11521" spans="1:2" x14ac:dyDescent="0.25">
      <c r="A11521" s="62">
        <v>47121603</v>
      </c>
      <c r="B11521" s="63" t="s">
        <v>2821</v>
      </c>
    </row>
    <row r="11522" spans="1:2" x14ac:dyDescent="0.25">
      <c r="A11522" s="62">
        <v>47121604</v>
      </c>
      <c r="B11522" s="63" t="s">
        <v>15927</v>
      </c>
    </row>
    <row r="11523" spans="1:2" x14ac:dyDescent="0.25">
      <c r="A11523" s="62">
        <v>47121605</v>
      </c>
      <c r="B11523" s="63" t="s">
        <v>14184</v>
      </c>
    </row>
    <row r="11524" spans="1:2" x14ac:dyDescent="0.25">
      <c r="A11524" s="62">
        <v>47121606</v>
      </c>
      <c r="B11524" s="63" t="s">
        <v>15770</v>
      </c>
    </row>
    <row r="11525" spans="1:2" x14ac:dyDescent="0.25">
      <c r="A11525" s="62">
        <v>47121607</v>
      </c>
      <c r="B11525" s="63" t="s">
        <v>10442</v>
      </c>
    </row>
    <row r="11526" spans="1:2" x14ac:dyDescent="0.25">
      <c r="A11526" s="62">
        <v>47121608</v>
      </c>
      <c r="B11526" s="63" t="s">
        <v>2276</v>
      </c>
    </row>
    <row r="11527" spans="1:2" x14ac:dyDescent="0.25">
      <c r="A11527" s="62">
        <v>47121609</v>
      </c>
      <c r="B11527" s="63" t="s">
        <v>18374</v>
      </c>
    </row>
    <row r="11528" spans="1:2" x14ac:dyDescent="0.25">
      <c r="A11528" s="62">
        <v>47121610</v>
      </c>
      <c r="B11528" s="63" t="s">
        <v>14074</v>
      </c>
    </row>
    <row r="11529" spans="1:2" x14ac:dyDescent="0.25">
      <c r="A11529" s="62">
        <v>47121611</v>
      </c>
      <c r="B11529" s="63" t="s">
        <v>18576</v>
      </c>
    </row>
    <row r="11530" spans="1:2" x14ac:dyDescent="0.25">
      <c r="A11530" s="62">
        <v>47121612</v>
      </c>
      <c r="B11530" s="63" t="s">
        <v>9209</v>
      </c>
    </row>
    <row r="11531" spans="1:2" x14ac:dyDescent="0.25">
      <c r="A11531" s="62">
        <v>47121613</v>
      </c>
      <c r="B11531" s="63" t="s">
        <v>298</v>
      </c>
    </row>
    <row r="11532" spans="1:2" x14ac:dyDescent="0.25">
      <c r="A11532" s="62">
        <v>47121701</v>
      </c>
      <c r="B11532" s="63" t="s">
        <v>16582</v>
      </c>
    </row>
    <row r="11533" spans="1:2" x14ac:dyDescent="0.25">
      <c r="A11533" s="62">
        <v>47121702</v>
      </c>
      <c r="B11533" s="63" t="s">
        <v>1936</v>
      </c>
    </row>
    <row r="11534" spans="1:2" x14ac:dyDescent="0.25">
      <c r="A11534" s="62">
        <v>47121703</v>
      </c>
      <c r="B11534" s="63" t="s">
        <v>11859</v>
      </c>
    </row>
    <row r="11535" spans="1:2" x14ac:dyDescent="0.25">
      <c r="A11535" s="62">
        <v>47121704</v>
      </c>
      <c r="B11535" s="63" t="s">
        <v>14808</v>
      </c>
    </row>
    <row r="11536" spans="1:2" x14ac:dyDescent="0.25">
      <c r="A11536" s="62">
        <v>47121705</v>
      </c>
      <c r="B11536" s="63" t="s">
        <v>7122</v>
      </c>
    </row>
    <row r="11537" spans="1:2" x14ac:dyDescent="0.25">
      <c r="A11537" s="62">
        <v>47121706</v>
      </c>
      <c r="B11537" s="63" t="s">
        <v>7188</v>
      </c>
    </row>
    <row r="11538" spans="1:2" x14ac:dyDescent="0.25">
      <c r="A11538" s="62">
        <v>47121707</v>
      </c>
      <c r="B11538" s="63" t="s">
        <v>9747</v>
      </c>
    </row>
    <row r="11539" spans="1:2" x14ac:dyDescent="0.25">
      <c r="A11539" s="62">
        <v>47121708</v>
      </c>
      <c r="B11539" s="63" t="s">
        <v>2499</v>
      </c>
    </row>
    <row r="11540" spans="1:2" x14ac:dyDescent="0.25">
      <c r="A11540" s="62">
        <v>47121801</v>
      </c>
      <c r="B11540" s="63" t="s">
        <v>6299</v>
      </c>
    </row>
    <row r="11541" spans="1:2" x14ac:dyDescent="0.25">
      <c r="A11541" s="62">
        <v>47121802</v>
      </c>
      <c r="B11541" s="63" t="s">
        <v>8065</v>
      </c>
    </row>
    <row r="11542" spans="1:2" x14ac:dyDescent="0.25">
      <c r="A11542" s="62">
        <v>47121803</v>
      </c>
      <c r="B11542" s="63" t="s">
        <v>14428</v>
      </c>
    </row>
    <row r="11543" spans="1:2" x14ac:dyDescent="0.25">
      <c r="A11543" s="62">
        <v>47121804</v>
      </c>
      <c r="B11543" s="63" t="s">
        <v>17319</v>
      </c>
    </row>
    <row r="11544" spans="1:2" x14ac:dyDescent="0.25">
      <c r="A11544" s="62">
        <v>47121805</v>
      </c>
      <c r="B11544" s="63" t="s">
        <v>6902</v>
      </c>
    </row>
    <row r="11545" spans="1:2" x14ac:dyDescent="0.25">
      <c r="A11545" s="62">
        <v>47121806</v>
      </c>
      <c r="B11545" s="63" t="s">
        <v>14367</v>
      </c>
    </row>
    <row r="11546" spans="1:2" x14ac:dyDescent="0.25">
      <c r="A11546" s="62">
        <v>47121807</v>
      </c>
      <c r="B11546" s="63" t="s">
        <v>7533</v>
      </c>
    </row>
    <row r="11547" spans="1:2" x14ac:dyDescent="0.25">
      <c r="A11547" s="62">
        <v>47121808</v>
      </c>
      <c r="B11547" s="63" t="s">
        <v>13631</v>
      </c>
    </row>
    <row r="11548" spans="1:2" x14ac:dyDescent="0.25">
      <c r="A11548" s="62">
        <v>47121809</v>
      </c>
      <c r="B11548" s="63" t="s">
        <v>16440</v>
      </c>
    </row>
    <row r="11549" spans="1:2" x14ac:dyDescent="0.25">
      <c r="A11549" s="62">
        <v>47121810</v>
      </c>
      <c r="B11549" s="63" t="s">
        <v>8763</v>
      </c>
    </row>
    <row r="11550" spans="1:2" x14ac:dyDescent="0.25">
      <c r="A11550" s="62">
        <v>47121811</v>
      </c>
      <c r="B11550" s="63" t="s">
        <v>13709</v>
      </c>
    </row>
    <row r="11551" spans="1:2" x14ac:dyDescent="0.25">
      <c r="A11551" s="62">
        <v>47121812</v>
      </c>
      <c r="B11551" s="63" t="s">
        <v>8248</v>
      </c>
    </row>
    <row r="11552" spans="1:2" x14ac:dyDescent="0.25">
      <c r="A11552" s="62">
        <v>47121813</v>
      </c>
      <c r="B11552" s="63" t="s">
        <v>1895</v>
      </c>
    </row>
    <row r="11553" spans="1:2" x14ac:dyDescent="0.25">
      <c r="A11553" s="62">
        <v>47121901</v>
      </c>
      <c r="B11553" s="63" t="s">
        <v>1125</v>
      </c>
    </row>
    <row r="11554" spans="1:2" x14ac:dyDescent="0.25">
      <c r="A11554" s="62">
        <v>47121902</v>
      </c>
      <c r="B11554" s="63" t="s">
        <v>14060</v>
      </c>
    </row>
    <row r="11555" spans="1:2" x14ac:dyDescent="0.25">
      <c r="A11555" s="62">
        <v>47121903</v>
      </c>
      <c r="B11555" s="63" t="s">
        <v>18542</v>
      </c>
    </row>
    <row r="11556" spans="1:2" x14ac:dyDescent="0.25">
      <c r="A11556" s="62">
        <v>47131501</v>
      </c>
      <c r="B11556" s="63" t="s">
        <v>597</v>
      </c>
    </row>
    <row r="11557" spans="1:2" x14ac:dyDescent="0.25">
      <c r="A11557" s="62">
        <v>47131502</v>
      </c>
      <c r="B11557" s="63" t="s">
        <v>9546</v>
      </c>
    </row>
    <row r="11558" spans="1:2" x14ac:dyDescent="0.25">
      <c r="A11558" s="62">
        <v>47131503</v>
      </c>
      <c r="B11558" s="63" t="s">
        <v>11604</v>
      </c>
    </row>
    <row r="11559" spans="1:2" x14ac:dyDescent="0.25">
      <c r="A11559" s="62">
        <v>47131601</v>
      </c>
      <c r="B11559" s="63" t="s">
        <v>5081</v>
      </c>
    </row>
    <row r="11560" spans="1:2" x14ac:dyDescent="0.25">
      <c r="A11560" s="62">
        <v>47131602</v>
      </c>
      <c r="B11560" s="63" t="s">
        <v>12138</v>
      </c>
    </row>
    <row r="11561" spans="1:2" x14ac:dyDescent="0.25">
      <c r="A11561" s="62">
        <v>47131603</v>
      </c>
      <c r="B11561" s="63" t="s">
        <v>5611</v>
      </c>
    </row>
    <row r="11562" spans="1:2" x14ac:dyDescent="0.25">
      <c r="A11562" s="62">
        <v>47131604</v>
      </c>
      <c r="B11562" s="63" t="s">
        <v>17592</v>
      </c>
    </row>
    <row r="11563" spans="1:2" x14ac:dyDescent="0.25">
      <c r="A11563" s="62">
        <v>47131605</v>
      </c>
      <c r="B11563" s="63" t="s">
        <v>12949</v>
      </c>
    </row>
    <row r="11564" spans="1:2" x14ac:dyDescent="0.25">
      <c r="A11564" s="62">
        <v>47131608</v>
      </c>
      <c r="B11564" s="63" t="s">
        <v>10836</v>
      </c>
    </row>
    <row r="11565" spans="1:2" x14ac:dyDescent="0.25">
      <c r="A11565" s="62">
        <v>47131609</v>
      </c>
      <c r="B11565" s="63" t="s">
        <v>17549</v>
      </c>
    </row>
    <row r="11566" spans="1:2" x14ac:dyDescent="0.25">
      <c r="A11566" s="62">
        <v>47131610</v>
      </c>
      <c r="B11566" s="63" t="s">
        <v>8580</v>
      </c>
    </row>
    <row r="11567" spans="1:2" x14ac:dyDescent="0.25">
      <c r="A11567" s="62">
        <v>47131611</v>
      </c>
      <c r="B11567" s="63" t="s">
        <v>13290</v>
      </c>
    </row>
    <row r="11568" spans="1:2" x14ac:dyDescent="0.25">
      <c r="A11568" s="62">
        <v>47131612</v>
      </c>
      <c r="B11568" s="63" t="s">
        <v>18257</v>
      </c>
    </row>
    <row r="11569" spans="1:2" x14ac:dyDescent="0.25">
      <c r="A11569" s="62">
        <v>47131613</v>
      </c>
      <c r="B11569" s="63" t="s">
        <v>13201</v>
      </c>
    </row>
    <row r="11570" spans="1:2" x14ac:dyDescent="0.25">
      <c r="A11570" s="62">
        <v>47131614</v>
      </c>
      <c r="B11570" s="63" t="s">
        <v>17374</v>
      </c>
    </row>
    <row r="11571" spans="1:2" x14ac:dyDescent="0.25">
      <c r="A11571" s="62">
        <v>47131615</v>
      </c>
      <c r="B11571" s="63" t="s">
        <v>8610</v>
      </c>
    </row>
    <row r="11572" spans="1:2" x14ac:dyDescent="0.25">
      <c r="A11572" s="62">
        <v>47131616</v>
      </c>
      <c r="B11572" s="63" t="s">
        <v>14735</v>
      </c>
    </row>
    <row r="11573" spans="1:2" x14ac:dyDescent="0.25">
      <c r="A11573" s="62">
        <v>47131617</v>
      </c>
      <c r="B11573" s="63" t="s">
        <v>16607</v>
      </c>
    </row>
    <row r="11574" spans="1:2" x14ac:dyDescent="0.25">
      <c r="A11574" s="62">
        <v>47131618</v>
      </c>
      <c r="B11574" s="63" t="s">
        <v>2487</v>
      </c>
    </row>
    <row r="11575" spans="1:2" x14ac:dyDescent="0.25">
      <c r="A11575" s="62">
        <v>47131619</v>
      </c>
      <c r="B11575" s="63" t="s">
        <v>9381</v>
      </c>
    </row>
    <row r="11576" spans="1:2" x14ac:dyDescent="0.25">
      <c r="A11576" s="62">
        <v>47131701</v>
      </c>
      <c r="B11576" s="63" t="s">
        <v>6236</v>
      </c>
    </row>
    <row r="11577" spans="1:2" x14ac:dyDescent="0.25">
      <c r="A11577" s="62">
        <v>47131702</v>
      </c>
      <c r="B11577" s="63" t="s">
        <v>2151</v>
      </c>
    </row>
    <row r="11578" spans="1:2" x14ac:dyDescent="0.25">
      <c r="A11578" s="62">
        <v>47131703</v>
      </c>
      <c r="B11578" s="63" t="s">
        <v>5814</v>
      </c>
    </row>
    <row r="11579" spans="1:2" x14ac:dyDescent="0.25">
      <c r="A11579" s="62">
        <v>47131704</v>
      </c>
      <c r="B11579" s="63" t="s">
        <v>16502</v>
      </c>
    </row>
    <row r="11580" spans="1:2" x14ac:dyDescent="0.25">
      <c r="A11580" s="62">
        <v>47131705</v>
      </c>
      <c r="B11580" s="63" t="s">
        <v>12088</v>
      </c>
    </row>
    <row r="11581" spans="1:2" x14ac:dyDescent="0.25">
      <c r="A11581" s="62">
        <v>47131706</v>
      </c>
      <c r="B11581" s="63" t="s">
        <v>2811</v>
      </c>
    </row>
    <row r="11582" spans="1:2" x14ac:dyDescent="0.25">
      <c r="A11582" s="62">
        <v>47131707</v>
      </c>
      <c r="B11582" s="63" t="s">
        <v>17</v>
      </c>
    </row>
    <row r="11583" spans="1:2" x14ac:dyDescent="0.25">
      <c r="A11583" s="62">
        <v>47131708</v>
      </c>
      <c r="B11583" s="63" t="s">
        <v>1331</v>
      </c>
    </row>
    <row r="11584" spans="1:2" x14ac:dyDescent="0.25">
      <c r="A11584" s="62">
        <v>47131709</v>
      </c>
      <c r="B11584" s="63" t="s">
        <v>7384</v>
      </c>
    </row>
    <row r="11585" spans="1:2" x14ac:dyDescent="0.25">
      <c r="A11585" s="62">
        <v>47131710</v>
      </c>
      <c r="B11585" s="63" t="s">
        <v>6953</v>
      </c>
    </row>
    <row r="11586" spans="1:2" x14ac:dyDescent="0.25">
      <c r="A11586" s="62">
        <v>47131711</v>
      </c>
      <c r="B11586" s="63" t="s">
        <v>17371</v>
      </c>
    </row>
    <row r="11587" spans="1:2" x14ac:dyDescent="0.25">
      <c r="A11587" s="62">
        <v>47131801</v>
      </c>
      <c r="B11587" s="63" t="s">
        <v>11852</v>
      </c>
    </row>
    <row r="11588" spans="1:2" x14ac:dyDescent="0.25">
      <c r="A11588" s="62">
        <v>47131802</v>
      </c>
      <c r="B11588" s="63" t="s">
        <v>17391</v>
      </c>
    </row>
    <row r="11589" spans="1:2" x14ac:dyDescent="0.25">
      <c r="A11589" s="62">
        <v>47131803</v>
      </c>
      <c r="B11589" s="63" t="s">
        <v>12950</v>
      </c>
    </row>
    <row r="11590" spans="1:2" x14ac:dyDescent="0.25">
      <c r="A11590" s="62">
        <v>47131804</v>
      </c>
      <c r="B11590" s="63" t="s">
        <v>11506</v>
      </c>
    </row>
    <row r="11591" spans="1:2" x14ac:dyDescent="0.25">
      <c r="A11591" s="62">
        <v>47131805</v>
      </c>
      <c r="B11591" s="63" t="s">
        <v>1185</v>
      </c>
    </row>
    <row r="11592" spans="1:2" x14ac:dyDescent="0.25">
      <c r="A11592" s="62">
        <v>47131806</v>
      </c>
      <c r="B11592" s="63" t="s">
        <v>13569</v>
      </c>
    </row>
    <row r="11593" spans="1:2" x14ac:dyDescent="0.25">
      <c r="A11593" s="62">
        <v>47131807</v>
      </c>
      <c r="B11593" s="63" t="s">
        <v>3804</v>
      </c>
    </row>
    <row r="11594" spans="1:2" x14ac:dyDescent="0.25">
      <c r="A11594" s="62">
        <v>47131808</v>
      </c>
      <c r="B11594" s="63" t="s">
        <v>14623</v>
      </c>
    </row>
    <row r="11595" spans="1:2" x14ac:dyDescent="0.25">
      <c r="A11595" s="62">
        <v>47131809</v>
      </c>
      <c r="B11595" s="63" t="s">
        <v>4167</v>
      </c>
    </row>
    <row r="11596" spans="1:2" x14ac:dyDescent="0.25">
      <c r="A11596" s="62">
        <v>47131810</v>
      </c>
      <c r="B11596" s="63" t="s">
        <v>17334</v>
      </c>
    </row>
    <row r="11597" spans="1:2" x14ac:dyDescent="0.25">
      <c r="A11597" s="62">
        <v>47131811</v>
      </c>
      <c r="B11597" s="63" t="s">
        <v>8524</v>
      </c>
    </row>
    <row r="11598" spans="1:2" x14ac:dyDescent="0.25">
      <c r="A11598" s="62">
        <v>47131812</v>
      </c>
      <c r="B11598" s="63" t="s">
        <v>9253</v>
      </c>
    </row>
    <row r="11599" spans="1:2" x14ac:dyDescent="0.25">
      <c r="A11599" s="62">
        <v>47131813</v>
      </c>
      <c r="B11599" s="63" t="s">
        <v>1908</v>
      </c>
    </row>
    <row r="11600" spans="1:2" x14ac:dyDescent="0.25">
      <c r="A11600" s="62">
        <v>47131814</v>
      </c>
      <c r="B11600" s="63" t="s">
        <v>8937</v>
      </c>
    </row>
    <row r="11601" spans="1:2" x14ac:dyDescent="0.25">
      <c r="A11601" s="62">
        <v>47131815</v>
      </c>
      <c r="B11601" s="63" t="s">
        <v>17006</v>
      </c>
    </row>
    <row r="11602" spans="1:2" x14ac:dyDescent="0.25">
      <c r="A11602" s="62">
        <v>47131816</v>
      </c>
      <c r="B11602" s="63" t="s">
        <v>5223</v>
      </c>
    </row>
    <row r="11603" spans="1:2" x14ac:dyDescent="0.25">
      <c r="A11603" s="62">
        <v>47131817</v>
      </c>
      <c r="B11603" s="63" t="s">
        <v>16863</v>
      </c>
    </row>
    <row r="11604" spans="1:2" x14ac:dyDescent="0.25">
      <c r="A11604" s="62">
        <v>47131818</v>
      </c>
      <c r="B11604" s="63" t="s">
        <v>3476</v>
      </c>
    </row>
    <row r="11605" spans="1:2" x14ac:dyDescent="0.25">
      <c r="A11605" s="62">
        <v>47131819</v>
      </c>
      <c r="B11605" s="63" t="s">
        <v>16842</v>
      </c>
    </row>
    <row r="11606" spans="1:2" x14ac:dyDescent="0.25">
      <c r="A11606" s="62">
        <v>47131820</v>
      </c>
      <c r="B11606" s="63" t="s">
        <v>6480</v>
      </c>
    </row>
    <row r="11607" spans="1:2" x14ac:dyDescent="0.25">
      <c r="A11607" s="62">
        <v>47131821</v>
      </c>
      <c r="B11607" s="63" t="s">
        <v>13322</v>
      </c>
    </row>
    <row r="11608" spans="1:2" x14ac:dyDescent="0.25">
      <c r="A11608" s="62">
        <v>47131822</v>
      </c>
      <c r="B11608" s="63" t="s">
        <v>18024</v>
      </c>
    </row>
    <row r="11609" spans="1:2" x14ac:dyDescent="0.25">
      <c r="A11609" s="62">
        <v>47131823</v>
      </c>
      <c r="B11609" s="63" t="s">
        <v>14867</v>
      </c>
    </row>
    <row r="11610" spans="1:2" x14ac:dyDescent="0.25">
      <c r="A11610" s="62">
        <v>47131824</v>
      </c>
      <c r="B11610" s="63" t="s">
        <v>4792</v>
      </c>
    </row>
    <row r="11611" spans="1:2" x14ac:dyDescent="0.25">
      <c r="A11611" s="62">
        <v>47131825</v>
      </c>
      <c r="B11611" s="63" t="s">
        <v>16303</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14434</v>
      </c>
    </row>
    <row r="11615" spans="1:2" x14ac:dyDescent="0.25">
      <c r="A11615" s="62">
        <v>47131829</v>
      </c>
      <c r="B11615" s="63" t="s">
        <v>15665</v>
      </c>
    </row>
    <row r="11616" spans="1:2" x14ac:dyDescent="0.25">
      <c r="A11616" s="62">
        <v>47131830</v>
      </c>
      <c r="B11616" s="63" t="s">
        <v>14154</v>
      </c>
    </row>
    <row r="11617" spans="1:2" x14ac:dyDescent="0.25">
      <c r="A11617" s="62">
        <v>47131831</v>
      </c>
      <c r="B11617" s="63" t="s">
        <v>1045</v>
      </c>
    </row>
    <row r="11618" spans="1:2" x14ac:dyDescent="0.25">
      <c r="A11618" s="62">
        <v>47131832</v>
      </c>
      <c r="B11618" s="63" t="s">
        <v>9402</v>
      </c>
    </row>
    <row r="11619" spans="1:2" x14ac:dyDescent="0.25">
      <c r="A11619" s="62">
        <v>47131833</v>
      </c>
      <c r="B11619" s="63" t="s">
        <v>5258</v>
      </c>
    </row>
    <row r="11620" spans="1:2" x14ac:dyDescent="0.25">
      <c r="A11620" s="62">
        <v>47131834</v>
      </c>
      <c r="B11620" s="63" t="s">
        <v>2668</v>
      </c>
    </row>
    <row r="11621" spans="1:2" x14ac:dyDescent="0.25">
      <c r="A11621" s="62">
        <v>47131901</v>
      </c>
      <c r="B11621" s="63" t="s">
        <v>9353</v>
      </c>
    </row>
    <row r="11622" spans="1:2" x14ac:dyDescent="0.25">
      <c r="A11622" s="62">
        <v>47131902</v>
      </c>
      <c r="B11622" s="63" t="s">
        <v>5311</v>
      </c>
    </row>
    <row r="11623" spans="1:2" x14ac:dyDescent="0.25">
      <c r="A11623" s="62">
        <v>47131903</v>
      </c>
      <c r="B11623" s="63" t="s">
        <v>11199</v>
      </c>
    </row>
    <row r="11624" spans="1:2" x14ac:dyDescent="0.25">
      <c r="A11624" s="62">
        <v>47131904</v>
      </c>
      <c r="B11624" s="63" t="s">
        <v>10326</v>
      </c>
    </row>
    <row r="11625" spans="1:2" x14ac:dyDescent="0.25">
      <c r="A11625" s="62">
        <v>47131905</v>
      </c>
      <c r="B11625" s="63" t="s">
        <v>10677</v>
      </c>
    </row>
    <row r="11626" spans="1:2" x14ac:dyDescent="0.25">
      <c r="A11626" s="62">
        <v>47131906</v>
      </c>
      <c r="B11626" s="63" t="s">
        <v>10090</v>
      </c>
    </row>
    <row r="11627" spans="1:2" x14ac:dyDescent="0.25">
      <c r="A11627" s="62">
        <v>47131907</v>
      </c>
      <c r="B11627" s="63" t="s">
        <v>3870</v>
      </c>
    </row>
    <row r="11628" spans="1:2" x14ac:dyDescent="0.25">
      <c r="A11628" s="62">
        <v>47131908</v>
      </c>
      <c r="B11628" s="63" t="s">
        <v>3495</v>
      </c>
    </row>
    <row r="11629" spans="1:2" x14ac:dyDescent="0.25">
      <c r="A11629" s="62">
        <v>47131909</v>
      </c>
      <c r="B11629" s="63" t="s">
        <v>3284</v>
      </c>
    </row>
    <row r="11630" spans="1:2" x14ac:dyDescent="0.25">
      <c r="A11630" s="62">
        <v>47132101</v>
      </c>
      <c r="B11630" s="63" t="s">
        <v>2500</v>
      </c>
    </row>
    <row r="11631" spans="1:2" x14ac:dyDescent="0.25">
      <c r="A11631" s="62">
        <v>47132102</v>
      </c>
      <c r="B11631" s="63" t="s">
        <v>1601</v>
      </c>
    </row>
    <row r="11632" spans="1:2" x14ac:dyDescent="0.25">
      <c r="A11632" s="62">
        <v>48101501</v>
      </c>
      <c r="B11632" s="63" t="s">
        <v>6555</v>
      </c>
    </row>
    <row r="11633" spans="1:2" x14ac:dyDescent="0.25">
      <c r="A11633" s="62">
        <v>48101502</v>
      </c>
      <c r="B11633" s="63" t="s">
        <v>15572</v>
      </c>
    </row>
    <row r="11634" spans="1:2" x14ac:dyDescent="0.25">
      <c r="A11634" s="62">
        <v>48101503</v>
      </c>
      <c r="B11634" s="63" t="s">
        <v>9981</v>
      </c>
    </row>
    <row r="11635" spans="1:2" x14ac:dyDescent="0.25">
      <c r="A11635" s="62">
        <v>48101504</v>
      </c>
      <c r="B11635" s="63" t="s">
        <v>4673</v>
      </c>
    </row>
    <row r="11636" spans="1:2" x14ac:dyDescent="0.25">
      <c r="A11636" s="62">
        <v>48101505</v>
      </c>
      <c r="B11636" s="63" t="s">
        <v>17044</v>
      </c>
    </row>
    <row r="11637" spans="1:2" x14ac:dyDescent="0.25">
      <c r="A11637" s="62">
        <v>48101506</v>
      </c>
      <c r="B11637" s="63" t="s">
        <v>17802</v>
      </c>
    </row>
    <row r="11638" spans="1:2" x14ac:dyDescent="0.25">
      <c r="A11638" s="62">
        <v>48101507</v>
      </c>
      <c r="B11638" s="63" t="s">
        <v>8782</v>
      </c>
    </row>
    <row r="11639" spans="1:2" x14ac:dyDescent="0.25">
      <c r="A11639" s="62">
        <v>48101508</v>
      </c>
      <c r="B11639" s="63" t="s">
        <v>11438</v>
      </c>
    </row>
    <row r="11640" spans="1:2" x14ac:dyDescent="0.25">
      <c r="A11640" s="62">
        <v>48101509</v>
      </c>
      <c r="B11640" s="63" t="s">
        <v>15475</v>
      </c>
    </row>
    <row r="11641" spans="1:2" x14ac:dyDescent="0.25">
      <c r="A11641" s="62">
        <v>48101510</v>
      </c>
      <c r="B11641" s="63" t="s">
        <v>14685</v>
      </c>
    </row>
    <row r="11642" spans="1:2" x14ac:dyDescent="0.25">
      <c r="A11642" s="62">
        <v>48101511</v>
      </c>
      <c r="B11642" s="63" t="s">
        <v>11373</v>
      </c>
    </row>
    <row r="11643" spans="1:2" x14ac:dyDescent="0.25">
      <c r="A11643" s="62">
        <v>48101512</v>
      </c>
      <c r="B11643" s="63" t="s">
        <v>17297</v>
      </c>
    </row>
    <row r="11644" spans="1:2" x14ac:dyDescent="0.25">
      <c r="A11644" s="62">
        <v>48101513</v>
      </c>
      <c r="B11644" s="63" t="s">
        <v>3038</v>
      </c>
    </row>
    <row r="11645" spans="1:2" x14ac:dyDescent="0.25">
      <c r="A11645" s="62">
        <v>48101514</v>
      </c>
      <c r="B11645" s="63" t="s">
        <v>3536</v>
      </c>
    </row>
    <row r="11646" spans="1:2" x14ac:dyDescent="0.25">
      <c r="A11646" s="62">
        <v>48101515</v>
      </c>
      <c r="B11646" s="63" t="s">
        <v>15136</v>
      </c>
    </row>
    <row r="11647" spans="1:2" x14ac:dyDescent="0.25">
      <c r="A11647" s="62">
        <v>48101516</v>
      </c>
      <c r="B11647" s="63" t="s">
        <v>10264</v>
      </c>
    </row>
    <row r="11648" spans="1:2" x14ac:dyDescent="0.25">
      <c r="A11648" s="62">
        <v>48101517</v>
      </c>
      <c r="B11648" s="63" t="s">
        <v>10242</v>
      </c>
    </row>
    <row r="11649" spans="1:2" x14ac:dyDescent="0.25">
      <c r="A11649" s="62">
        <v>48101518</v>
      </c>
      <c r="B11649" s="63" t="s">
        <v>3736</v>
      </c>
    </row>
    <row r="11650" spans="1:2" x14ac:dyDescent="0.25">
      <c r="A11650" s="62">
        <v>48101519</v>
      </c>
      <c r="B11650" s="63" t="s">
        <v>4504</v>
      </c>
    </row>
    <row r="11651" spans="1:2" x14ac:dyDescent="0.25">
      <c r="A11651" s="62">
        <v>48101520</v>
      </c>
      <c r="B11651" s="63" t="s">
        <v>11185</v>
      </c>
    </row>
    <row r="11652" spans="1:2" x14ac:dyDescent="0.25">
      <c r="A11652" s="62">
        <v>48101521</v>
      </c>
      <c r="B11652" s="63" t="s">
        <v>4175</v>
      </c>
    </row>
    <row r="11653" spans="1:2" x14ac:dyDescent="0.25">
      <c r="A11653" s="62">
        <v>48101522</v>
      </c>
      <c r="B11653" s="63" t="s">
        <v>1242</v>
      </c>
    </row>
    <row r="11654" spans="1:2" x14ac:dyDescent="0.25">
      <c r="A11654" s="62">
        <v>48101523</v>
      </c>
      <c r="B11654" s="63" t="s">
        <v>17009</v>
      </c>
    </row>
    <row r="11655" spans="1:2" x14ac:dyDescent="0.25">
      <c r="A11655" s="62">
        <v>48101524</v>
      </c>
      <c r="B11655" s="63" t="s">
        <v>2840</v>
      </c>
    </row>
    <row r="11656" spans="1:2" x14ac:dyDescent="0.25">
      <c r="A11656" s="62">
        <v>48101525</v>
      </c>
      <c r="B11656" s="63" t="s">
        <v>8908</v>
      </c>
    </row>
    <row r="11657" spans="1:2" x14ac:dyDescent="0.25">
      <c r="A11657" s="62">
        <v>48101526</v>
      </c>
      <c r="B11657" s="63" t="s">
        <v>18431</v>
      </c>
    </row>
    <row r="11658" spans="1:2" x14ac:dyDescent="0.25">
      <c r="A11658" s="62">
        <v>48101527</v>
      </c>
      <c r="B11658" s="63" t="s">
        <v>16026</v>
      </c>
    </row>
    <row r="11659" spans="1:2" x14ac:dyDescent="0.25">
      <c r="A11659" s="62">
        <v>48101528</v>
      </c>
      <c r="B11659" s="63" t="s">
        <v>16653</v>
      </c>
    </row>
    <row r="11660" spans="1:2" x14ac:dyDescent="0.25">
      <c r="A11660" s="62">
        <v>48101529</v>
      </c>
      <c r="B11660" s="63" t="s">
        <v>18523</v>
      </c>
    </row>
    <row r="11661" spans="1:2" x14ac:dyDescent="0.25">
      <c r="A11661" s="62">
        <v>48101530</v>
      </c>
      <c r="B11661" s="63" t="s">
        <v>16941</v>
      </c>
    </row>
    <row r="11662" spans="1:2" x14ac:dyDescent="0.25">
      <c r="A11662" s="62">
        <v>48101531</v>
      </c>
      <c r="B11662" s="63" t="s">
        <v>6780</v>
      </c>
    </row>
    <row r="11663" spans="1:2" x14ac:dyDescent="0.25">
      <c r="A11663" s="62">
        <v>48101532</v>
      </c>
      <c r="B11663" s="63" t="s">
        <v>53</v>
      </c>
    </row>
    <row r="11664" spans="1:2" x14ac:dyDescent="0.25">
      <c r="A11664" s="62">
        <v>48101601</v>
      </c>
      <c r="B11664" s="63" t="s">
        <v>11275</v>
      </c>
    </row>
    <row r="11665" spans="1:2" x14ac:dyDescent="0.25">
      <c r="A11665" s="62">
        <v>48101602</v>
      </c>
      <c r="B11665" s="63" t="s">
        <v>560</v>
      </c>
    </row>
    <row r="11666" spans="1:2" x14ac:dyDescent="0.25">
      <c r="A11666" s="62">
        <v>48101603</v>
      </c>
      <c r="B11666" s="63" t="s">
        <v>462</v>
      </c>
    </row>
    <row r="11667" spans="1:2" x14ac:dyDescent="0.25">
      <c r="A11667" s="62">
        <v>48101604</v>
      </c>
      <c r="B11667" s="63" t="s">
        <v>9731</v>
      </c>
    </row>
    <row r="11668" spans="1:2" x14ac:dyDescent="0.25">
      <c r="A11668" s="62">
        <v>48101605</v>
      </c>
      <c r="B11668" s="63" t="s">
        <v>9833</v>
      </c>
    </row>
    <row r="11669" spans="1:2" x14ac:dyDescent="0.25">
      <c r="A11669" s="62">
        <v>48101606</v>
      </c>
      <c r="B11669" s="63" t="s">
        <v>2289</v>
      </c>
    </row>
    <row r="11670" spans="1:2" x14ac:dyDescent="0.25">
      <c r="A11670" s="62">
        <v>48101607</v>
      </c>
      <c r="B11670" s="63" t="s">
        <v>5136</v>
      </c>
    </row>
    <row r="11671" spans="1:2" x14ac:dyDescent="0.25">
      <c r="A11671" s="62">
        <v>48101608</v>
      </c>
      <c r="B11671" s="63" t="s">
        <v>1650</v>
      </c>
    </row>
    <row r="11672" spans="1:2" x14ac:dyDescent="0.25">
      <c r="A11672" s="62">
        <v>48101609</v>
      </c>
      <c r="B11672" s="63" t="s">
        <v>8613</v>
      </c>
    </row>
    <row r="11673" spans="1:2" x14ac:dyDescent="0.25">
      <c r="A11673" s="62">
        <v>48101610</v>
      </c>
      <c r="B11673" s="63" t="s">
        <v>18285</v>
      </c>
    </row>
    <row r="11674" spans="1:2" x14ac:dyDescent="0.25">
      <c r="A11674" s="62">
        <v>48101611</v>
      </c>
      <c r="B11674" s="63" t="s">
        <v>16049</v>
      </c>
    </row>
    <row r="11675" spans="1:2" x14ac:dyDescent="0.25">
      <c r="A11675" s="62">
        <v>48101612</v>
      </c>
      <c r="B11675" s="63" t="s">
        <v>670</v>
      </c>
    </row>
    <row r="11676" spans="1:2" x14ac:dyDescent="0.25">
      <c r="A11676" s="62">
        <v>48101613</v>
      </c>
      <c r="B11676" s="63" t="s">
        <v>3353</v>
      </c>
    </row>
    <row r="11677" spans="1:2" x14ac:dyDescent="0.25">
      <c r="A11677" s="62">
        <v>48101614</v>
      </c>
      <c r="B11677" s="63" t="s">
        <v>526</v>
      </c>
    </row>
    <row r="11678" spans="1:2" x14ac:dyDescent="0.25">
      <c r="A11678" s="62">
        <v>48101615</v>
      </c>
      <c r="B11678" s="63" t="s">
        <v>7605</v>
      </c>
    </row>
    <row r="11679" spans="1:2" x14ac:dyDescent="0.25">
      <c r="A11679" s="62">
        <v>48101616</v>
      </c>
      <c r="B11679" s="63" t="s">
        <v>17632</v>
      </c>
    </row>
    <row r="11680" spans="1:2" x14ac:dyDescent="0.25">
      <c r="A11680" s="62">
        <v>48101617</v>
      </c>
      <c r="B11680" s="63" t="s">
        <v>14861</v>
      </c>
    </row>
    <row r="11681" spans="1:2" x14ac:dyDescent="0.25">
      <c r="A11681" s="62">
        <v>48101701</v>
      </c>
      <c r="B11681" s="63" t="s">
        <v>13854</v>
      </c>
    </row>
    <row r="11682" spans="1:2" x14ac:dyDescent="0.25">
      <c r="A11682" s="62">
        <v>48101702</v>
      </c>
      <c r="B11682" s="63" t="s">
        <v>3466</v>
      </c>
    </row>
    <row r="11683" spans="1:2" x14ac:dyDescent="0.25">
      <c r="A11683" s="62">
        <v>48101703</v>
      </c>
      <c r="B11683" s="63" t="s">
        <v>448</v>
      </c>
    </row>
    <row r="11684" spans="1:2" x14ac:dyDescent="0.25">
      <c r="A11684" s="62">
        <v>48101704</v>
      </c>
      <c r="B11684" s="63" t="s">
        <v>13211</v>
      </c>
    </row>
    <row r="11685" spans="1:2" x14ac:dyDescent="0.25">
      <c r="A11685" s="62">
        <v>48101705</v>
      </c>
      <c r="B11685" s="63" t="s">
        <v>11354</v>
      </c>
    </row>
    <row r="11686" spans="1:2" x14ac:dyDescent="0.25">
      <c r="A11686" s="62">
        <v>48101706</v>
      </c>
      <c r="B11686" s="63" t="s">
        <v>15682</v>
      </c>
    </row>
    <row r="11687" spans="1:2" x14ac:dyDescent="0.25">
      <c r="A11687" s="62">
        <v>48101707</v>
      </c>
      <c r="B11687" s="63" t="s">
        <v>1970</v>
      </c>
    </row>
    <row r="11688" spans="1:2" x14ac:dyDescent="0.25">
      <c r="A11688" s="62">
        <v>48101708</v>
      </c>
      <c r="B11688" s="63" t="s">
        <v>7536</v>
      </c>
    </row>
    <row r="11689" spans="1:2" x14ac:dyDescent="0.25">
      <c r="A11689" s="62">
        <v>48101709</v>
      </c>
      <c r="B11689" s="63" t="s">
        <v>924</v>
      </c>
    </row>
    <row r="11690" spans="1:2" x14ac:dyDescent="0.25">
      <c r="A11690" s="62">
        <v>48101710</v>
      </c>
      <c r="B11690" s="63" t="s">
        <v>14177</v>
      </c>
    </row>
    <row r="11691" spans="1:2" x14ac:dyDescent="0.25">
      <c r="A11691" s="62">
        <v>48101711</v>
      </c>
      <c r="B11691" s="63" t="s">
        <v>8163</v>
      </c>
    </row>
    <row r="11692" spans="1:2" x14ac:dyDescent="0.25">
      <c r="A11692" s="62">
        <v>48101712</v>
      </c>
      <c r="B11692" s="63" t="s">
        <v>18297</v>
      </c>
    </row>
    <row r="11693" spans="1:2" x14ac:dyDescent="0.25">
      <c r="A11693" s="62">
        <v>48101713</v>
      </c>
      <c r="B11693" s="63" t="s">
        <v>16714</v>
      </c>
    </row>
    <row r="11694" spans="1:2" x14ac:dyDescent="0.25">
      <c r="A11694" s="62">
        <v>48101714</v>
      </c>
      <c r="B11694" s="63" t="s">
        <v>15990</v>
      </c>
    </row>
    <row r="11695" spans="1:2" x14ac:dyDescent="0.25">
      <c r="A11695" s="62">
        <v>48101715</v>
      </c>
      <c r="B11695" s="63" t="s">
        <v>11106</v>
      </c>
    </row>
    <row r="11696" spans="1:2" x14ac:dyDescent="0.25">
      <c r="A11696" s="62">
        <v>48101801</v>
      </c>
      <c r="B11696" s="63" t="s">
        <v>2710</v>
      </c>
    </row>
    <row r="11697" spans="1:2" x14ac:dyDescent="0.25">
      <c r="A11697" s="62">
        <v>48101802</v>
      </c>
      <c r="B11697" s="63" t="s">
        <v>11762</v>
      </c>
    </row>
    <row r="11698" spans="1:2" x14ac:dyDescent="0.25">
      <c r="A11698" s="62">
        <v>48101803</v>
      </c>
      <c r="B11698" s="63" t="s">
        <v>2351</v>
      </c>
    </row>
    <row r="11699" spans="1:2" x14ac:dyDescent="0.25">
      <c r="A11699" s="62">
        <v>48101804</v>
      </c>
      <c r="B11699" s="63" t="s">
        <v>9733</v>
      </c>
    </row>
    <row r="11700" spans="1:2" x14ac:dyDescent="0.25">
      <c r="A11700" s="62">
        <v>48101805</v>
      </c>
      <c r="B11700" s="63" t="s">
        <v>8329</v>
      </c>
    </row>
    <row r="11701" spans="1:2" x14ac:dyDescent="0.25">
      <c r="A11701" s="62">
        <v>48101806</v>
      </c>
      <c r="B11701" s="63" t="s">
        <v>2431</v>
      </c>
    </row>
    <row r="11702" spans="1:2" x14ac:dyDescent="0.25">
      <c r="A11702" s="62">
        <v>48101807</v>
      </c>
      <c r="B11702" s="63" t="s">
        <v>2717</v>
      </c>
    </row>
    <row r="11703" spans="1:2" x14ac:dyDescent="0.25">
      <c r="A11703" s="62">
        <v>48101808</v>
      </c>
      <c r="B11703" s="63" t="s">
        <v>10383</v>
      </c>
    </row>
    <row r="11704" spans="1:2" x14ac:dyDescent="0.25">
      <c r="A11704" s="62">
        <v>48101809</v>
      </c>
      <c r="B11704" s="63" t="s">
        <v>12072</v>
      </c>
    </row>
    <row r="11705" spans="1:2" x14ac:dyDescent="0.25">
      <c r="A11705" s="62">
        <v>48101810</v>
      </c>
      <c r="B11705" s="63" t="s">
        <v>4510</v>
      </c>
    </row>
    <row r="11706" spans="1:2" x14ac:dyDescent="0.25">
      <c r="A11706" s="62">
        <v>48101811</v>
      </c>
      <c r="B11706" s="63" t="s">
        <v>13752</v>
      </c>
    </row>
    <row r="11707" spans="1:2" x14ac:dyDescent="0.25">
      <c r="A11707" s="62">
        <v>48101812</v>
      </c>
      <c r="B11707" s="63" t="s">
        <v>11748</v>
      </c>
    </row>
    <row r="11708" spans="1:2" x14ac:dyDescent="0.25">
      <c r="A11708" s="62">
        <v>48101813</v>
      </c>
      <c r="B11708" s="63" t="s">
        <v>6465</v>
      </c>
    </row>
    <row r="11709" spans="1:2" x14ac:dyDescent="0.25">
      <c r="A11709" s="62">
        <v>48101814</v>
      </c>
      <c r="B11709" s="63" t="s">
        <v>17584</v>
      </c>
    </row>
    <row r="11710" spans="1:2" x14ac:dyDescent="0.25">
      <c r="A11710" s="62">
        <v>48101815</v>
      </c>
      <c r="B11710" s="63" t="s">
        <v>11445</v>
      </c>
    </row>
    <row r="11711" spans="1:2" x14ac:dyDescent="0.25">
      <c r="A11711" s="62">
        <v>48101816</v>
      </c>
      <c r="B11711" s="63" t="s">
        <v>11230</v>
      </c>
    </row>
    <row r="11712" spans="1:2" x14ac:dyDescent="0.25">
      <c r="A11712" s="62">
        <v>48101817</v>
      </c>
      <c r="B11712" s="63" t="s">
        <v>1656</v>
      </c>
    </row>
    <row r="11713" spans="1:2" x14ac:dyDescent="0.25">
      <c r="A11713" s="62">
        <v>48101901</v>
      </c>
      <c r="B11713" s="63" t="s">
        <v>2108</v>
      </c>
    </row>
    <row r="11714" spans="1:2" x14ac:dyDescent="0.25">
      <c r="A11714" s="62">
        <v>48101902</v>
      </c>
      <c r="B11714" s="63" t="s">
        <v>16797</v>
      </c>
    </row>
    <row r="11715" spans="1:2" x14ac:dyDescent="0.25">
      <c r="A11715" s="62">
        <v>48101903</v>
      </c>
      <c r="B11715" s="63" t="s">
        <v>10051</v>
      </c>
    </row>
    <row r="11716" spans="1:2" x14ac:dyDescent="0.25">
      <c r="A11716" s="62">
        <v>48101904</v>
      </c>
      <c r="B11716" s="63" t="s">
        <v>18419</v>
      </c>
    </row>
    <row r="11717" spans="1:2" x14ac:dyDescent="0.25">
      <c r="A11717" s="62">
        <v>48101905</v>
      </c>
      <c r="B11717" s="63" t="s">
        <v>8550</v>
      </c>
    </row>
    <row r="11718" spans="1:2" x14ac:dyDescent="0.25">
      <c r="A11718" s="62">
        <v>48101906</v>
      </c>
      <c r="B11718" s="63" t="s">
        <v>2783</v>
      </c>
    </row>
    <row r="11719" spans="1:2" x14ac:dyDescent="0.25">
      <c r="A11719" s="62">
        <v>48101907</v>
      </c>
      <c r="B11719" s="63" t="s">
        <v>527</v>
      </c>
    </row>
    <row r="11720" spans="1:2" x14ac:dyDescent="0.25">
      <c r="A11720" s="62">
        <v>48101908</v>
      </c>
      <c r="B11720" s="63" t="s">
        <v>17361</v>
      </c>
    </row>
    <row r="11721" spans="1:2" x14ac:dyDescent="0.25">
      <c r="A11721" s="62">
        <v>48101909</v>
      </c>
      <c r="B11721" s="63" t="s">
        <v>10094</v>
      </c>
    </row>
    <row r="11722" spans="1:2" x14ac:dyDescent="0.25">
      <c r="A11722" s="62">
        <v>48101910</v>
      </c>
      <c r="B11722" s="63" t="s">
        <v>5085</v>
      </c>
    </row>
    <row r="11723" spans="1:2" x14ac:dyDescent="0.25">
      <c r="A11723" s="62">
        <v>48101911</v>
      </c>
      <c r="B11723" s="63" t="s">
        <v>5846</v>
      </c>
    </row>
    <row r="11724" spans="1:2" x14ac:dyDescent="0.25">
      <c r="A11724" s="62">
        <v>48101912</v>
      </c>
      <c r="B11724" s="63" t="s">
        <v>7395</v>
      </c>
    </row>
    <row r="11725" spans="1:2" x14ac:dyDescent="0.25">
      <c r="A11725" s="62">
        <v>48101913</v>
      </c>
      <c r="B11725" s="63" t="s">
        <v>18600</v>
      </c>
    </row>
    <row r="11726" spans="1:2" x14ac:dyDescent="0.25">
      <c r="A11726" s="62">
        <v>48101914</v>
      </c>
      <c r="B11726" s="63" t="s">
        <v>538</v>
      </c>
    </row>
    <row r="11727" spans="1:2" x14ac:dyDescent="0.25">
      <c r="A11727" s="62">
        <v>48101915</v>
      </c>
      <c r="B11727" s="63" t="s">
        <v>1490</v>
      </c>
    </row>
    <row r="11728" spans="1:2" x14ac:dyDescent="0.25">
      <c r="A11728" s="62">
        <v>48101916</v>
      </c>
      <c r="B11728" s="63" t="s">
        <v>15464</v>
      </c>
    </row>
    <row r="11729" spans="1:2" x14ac:dyDescent="0.25">
      <c r="A11729" s="62">
        <v>48101917</v>
      </c>
      <c r="B11729" s="63" t="s">
        <v>18398</v>
      </c>
    </row>
    <row r="11730" spans="1:2" x14ac:dyDescent="0.25">
      <c r="A11730" s="62">
        <v>48101918</v>
      </c>
      <c r="B11730" s="63" t="s">
        <v>14952</v>
      </c>
    </row>
    <row r="11731" spans="1:2" x14ac:dyDescent="0.25">
      <c r="A11731" s="62">
        <v>48101919</v>
      </c>
      <c r="B11731" s="63" t="s">
        <v>4229</v>
      </c>
    </row>
    <row r="11732" spans="1:2" x14ac:dyDescent="0.25">
      <c r="A11732" s="62">
        <v>48101920</v>
      </c>
      <c r="B11732" s="63" t="s">
        <v>7487</v>
      </c>
    </row>
    <row r="11733" spans="1:2" x14ac:dyDescent="0.25">
      <c r="A11733" s="62">
        <v>48102001</v>
      </c>
      <c r="B11733" s="63" t="s">
        <v>10433</v>
      </c>
    </row>
    <row r="11734" spans="1:2" x14ac:dyDescent="0.25">
      <c r="A11734" s="62">
        <v>48102002</v>
      </c>
      <c r="B11734" s="63" t="s">
        <v>7642</v>
      </c>
    </row>
    <row r="11735" spans="1:2" x14ac:dyDescent="0.25">
      <c r="A11735" s="62">
        <v>48102003</v>
      </c>
      <c r="B11735" s="63" t="s">
        <v>14793</v>
      </c>
    </row>
    <row r="11736" spans="1:2" x14ac:dyDescent="0.25">
      <c r="A11736" s="62">
        <v>48102004</v>
      </c>
      <c r="B11736" s="63" t="s">
        <v>5168</v>
      </c>
    </row>
    <row r="11737" spans="1:2" x14ac:dyDescent="0.25">
      <c r="A11737" s="62">
        <v>48102005</v>
      </c>
      <c r="B11737" s="63" t="s">
        <v>693</v>
      </c>
    </row>
    <row r="11738" spans="1:2" x14ac:dyDescent="0.25">
      <c r="A11738" s="62">
        <v>48102006</v>
      </c>
      <c r="B11738" s="63" t="s">
        <v>14981</v>
      </c>
    </row>
    <row r="11739" spans="1:2" x14ac:dyDescent="0.25">
      <c r="A11739" s="62">
        <v>48102007</v>
      </c>
      <c r="B11739" s="63" t="s">
        <v>6794</v>
      </c>
    </row>
    <row r="11740" spans="1:2" x14ac:dyDescent="0.25">
      <c r="A11740" s="62">
        <v>48102101</v>
      </c>
      <c r="B11740" s="63" t="s">
        <v>13221</v>
      </c>
    </row>
    <row r="11741" spans="1:2" x14ac:dyDescent="0.25">
      <c r="A11741" s="62">
        <v>48102102</v>
      </c>
      <c r="B11741" s="63" t="s">
        <v>12862</v>
      </c>
    </row>
    <row r="11742" spans="1:2" x14ac:dyDescent="0.25">
      <c r="A11742" s="62">
        <v>48102103</v>
      </c>
      <c r="B11742" s="63" t="s">
        <v>14749</v>
      </c>
    </row>
    <row r="11743" spans="1:2" x14ac:dyDescent="0.25">
      <c r="A11743" s="62">
        <v>48102104</v>
      </c>
      <c r="B11743" s="63" t="s">
        <v>10838</v>
      </c>
    </row>
    <row r="11744" spans="1:2" x14ac:dyDescent="0.25">
      <c r="A11744" s="62">
        <v>48102105</v>
      </c>
      <c r="B11744" s="63" t="s">
        <v>18348</v>
      </c>
    </row>
    <row r="11745" spans="1:2" x14ac:dyDescent="0.25">
      <c r="A11745" s="62">
        <v>48102106</v>
      </c>
      <c r="B11745" s="63" t="s">
        <v>8831</v>
      </c>
    </row>
    <row r="11746" spans="1:2" x14ac:dyDescent="0.25">
      <c r="A11746" s="62">
        <v>48102107</v>
      </c>
      <c r="B11746" s="63" t="s">
        <v>1651</v>
      </c>
    </row>
    <row r="11747" spans="1:2" x14ac:dyDescent="0.25">
      <c r="A11747" s="62">
        <v>48111001</v>
      </c>
      <c r="B11747" s="63" t="s">
        <v>16637</v>
      </c>
    </row>
    <row r="11748" spans="1:2" x14ac:dyDescent="0.25">
      <c r="A11748" s="62">
        <v>48111002</v>
      </c>
      <c r="B11748" s="63" t="s">
        <v>907</v>
      </c>
    </row>
    <row r="11749" spans="1:2" x14ac:dyDescent="0.25">
      <c r="A11749" s="62">
        <v>48111101</v>
      </c>
      <c r="B11749" s="63" t="s">
        <v>4388</v>
      </c>
    </row>
    <row r="11750" spans="1:2" x14ac:dyDescent="0.25">
      <c r="A11750" s="62">
        <v>48111102</v>
      </c>
      <c r="B11750" s="63" t="s">
        <v>6708</v>
      </c>
    </row>
    <row r="11751" spans="1:2" x14ac:dyDescent="0.25">
      <c r="A11751" s="62">
        <v>48111103</v>
      </c>
      <c r="B11751" s="63" t="s">
        <v>10704</v>
      </c>
    </row>
    <row r="11752" spans="1:2" x14ac:dyDescent="0.25">
      <c r="A11752" s="62">
        <v>48111104</v>
      </c>
      <c r="B11752" s="63" t="s">
        <v>8076</v>
      </c>
    </row>
    <row r="11753" spans="1:2" x14ac:dyDescent="0.25">
      <c r="A11753" s="62">
        <v>48111105</v>
      </c>
      <c r="B11753" s="63" t="s">
        <v>10160</v>
      </c>
    </row>
    <row r="11754" spans="1:2" x14ac:dyDescent="0.25">
      <c r="A11754" s="62">
        <v>48111106</v>
      </c>
      <c r="B11754" s="63" t="s">
        <v>317</v>
      </c>
    </row>
    <row r="11755" spans="1:2" x14ac:dyDescent="0.25">
      <c r="A11755" s="62">
        <v>48111107</v>
      </c>
      <c r="B11755" s="63" t="s">
        <v>3577</v>
      </c>
    </row>
    <row r="11756" spans="1:2" x14ac:dyDescent="0.25">
      <c r="A11756" s="62">
        <v>48111108</v>
      </c>
      <c r="B11756" s="63" t="s">
        <v>7658</v>
      </c>
    </row>
    <row r="11757" spans="1:2" x14ac:dyDescent="0.25">
      <c r="A11757" s="62">
        <v>48111201</v>
      </c>
      <c r="B11757" s="63" t="s">
        <v>9334</v>
      </c>
    </row>
    <row r="11758" spans="1:2" x14ac:dyDescent="0.25">
      <c r="A11758" s="62">
        <v>48111202</v>
      </c>
      <c r="B11758" s="63" t="s">
        <v>13694</v>
      </c>
    </row>
    <row r="11759" spans="1:2" x14ac:dyDescent="0.25">
      <c r="A11759" s="62">
        <v>48111301</v>
      </c>
      <c r="B11759" s="63" t="s">
        <v>6394</v>
      </c>
    </row>
    <row r="11760" spans="1:2" x14ac:dyDescent="0.25">
      <c r="A11760" s="62">
        <v>48111302</v>
      </c>
      <c r="B11760" s="63" t="s">
        <v>11582</v>
      </c>
    </row>
    <row r="11761" spans="1:2" x14ac:dyDescent="0.25">
      <c r="A11761" s="62">
        <v>48111303</v>
      </c>
      <c r="B11761" s="63" t="s">
        <v>10816</v>
      </c>
    </row>
    <row r="11762" spans="1:2" x14ac:dyDescent="0.25">
      <c r="A11762" s="62">
        <v>48111401</v>
      </c>
      <c r="B11762" s="63" t="s">
        <v>1532</v>
      </c>
    </row>
    <row r="11763" spans="1:2" x14ac:dyDescent="0.25">
      <c r="A11763" s="62">
        <v>48111402</v>
      </c>
      <c r="B11763" s="63" t="s">
        <v>4127</v>
      </c>
    </row>
    <row r="11764" spans="1:2" x14ac:dyDescent="0.25">
      <c r="A11764" s="62">
        <v>48111403</v>
      </c>
      <c r="B11764" s="63" t="s">
        <v>16496</v>
      </c>
    </row>
    <row r="11765" spans="1:2" x14ac:dyDescent="0.25">
      <c r="A11765" s="62">
        <v>48111404</v>
      </c>
      <c r="B11765" s="63" t="s">
        <v>18113</v>
      </c>
    </row>
    <row r="11766" spans="1:2" x14ac:dyDescent="0.25">
      <c r="A11766" s="62">
        <v>48111405</v>
      </c>
      <c r="B11766" s="63" t="s">
        <v>14090</v>
      </c>
    </row>
    <row r="11767" spans="1:2" x14ac:dyDescent="0.25">
      <c r="A11767" s="62">
        <v>48121101</v>
      </c>
      <c r="B11767" s="63" t="s">
        <v>5977</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5973</v>
      </c>
    </row>
    <row r="11772" spans="1:2" x14ac:dyDescent="0.25">
      <c r="A11772" s="62">
        <v>49101601</v>
      </c>
      <c r="B11772" s="63" t="s">
        <v>14970</v>
      </c>
    </row>
    <row r="11773" spans="1:2" x14ac:dyDescent="0.25">
      <c r="A11773" s="62">
        <v>49101602</v>
      </c>
      <c r="B11773" s="63" t="s">
        <v>2730</v>
      </c>
    </row>
    <row r="11774" spans="1:2" x14ac:dyDescent="0.25">
      <c r="A11774" s="62">
        <v>49101603</v>
      </c>
      <c r="B11774" s="63" t="s">
        <v>4613</v>
      </c>
    </row>
    <row r="11775" spans="1:2" x14ac:dyDescent="0.25">
      <c r="A11775" s="62">
        <v>49101604</v>
      </c>
      <c r="B11775" s="63" t="s">
        <v>15328</v>
      </c>
    </row>
    <row r="11776" spans="1:2" x14ac:dyDescent="0.25">
      <c r="A11776" s="62">
        <v>49101605</v>
      </c>
      <c r="B11776" s="63" t="s">
        <v>525</v>
      </c>
    </row>
    <row r="11777" spans="1:2" x14ac:dyDescent="0.25">
      <c r="A11777" s="62">
        <v>49101606</v>
      </c>
      <c r="B11777" s="63" t="s">
        <v>6758</v>
      </c>
    </row>
    <row r="11778" spans="1:2" x14ac:dyDescent="0.25">
      <c r="A11778" s="62">
        <v>49101607</v>
      </c>
      <c r="B11778" s="63" t="s">
        <v>11654</v>
      </c>
    </row>
    <row r="11779" spans="1:2" x14ac:dyDescent="0.25">
      <c r="A11779" s="62">
        <v>49101608</v>
      </c>
      <c r="B11779" s="63" t="s">
        <v>7059</v>
      </c>
    </row>
    <row r="11780" spans="1:2" x14ac:dyDescent="0.25">
      <c r="A11780" s="62">
        <v>49101609</v>
      </c>
      <c r="B11780" s="63" t="s">
        <v>13195</v>
      </c>
    </row>
    <row r="11781" spans="1:2" x14ac:dyDescent="0.25">
      <c r="A11781" s="62">
        <v>49101611</v>
      </c>
      <c r="B11781" s="63" t="s">
        <v>15420</v>
      </c>
    </row>
    <row r="11782" spans="1:2" x14ac:dyDescent="0.25">
      <c r="A11782" s="62">
        <v>49101612</v>
      </c>
      <c r="B11782" s="63" t="s">
        <v>4742</v>
      </c>
    </row>
    <row r="11783" spans="1:2" x14ac:dyDescent="0.25">
      <c r="A11783" s="62">
        <v>49101613</v>
      </c>
      <c r="B11783" s="63" t="s">
        <v>12759</v>
      </c>
    </row>
    <row r="11784" spans="1:2" x14ac:dyDescent="0.25">
      <c r="A11784" s="62">
        <v>49101701</v>
      </c>
      <c r="B11784" s="63" t="s">
        <v>3667</v>
      </c>
    </row>
    <row r="11785" spans="1:2" x14ac:dyDescent="0.25">
      <c r="A11785" s="62">
        <v>49101702</v>
      </c>
      <c r="B11785" s="63" t="s">
        <v>11971</v>
      </c>
    </row>
    <row r="11786" spans="1:2" x14ac:dyDescent="0.25">
      <c r="A11786" s="62">
        <v>49101704</v>
      </c>
      <c r="B11786" s="63" t="s">
        <v>12104</v>
      </c>
    </row>
    <row r="11787" spans="1:2" x14ac:dyDescent="0.25">
      <c r="A11787" s="62">
        <v>49101705</v>
      </c>
      <c r="B11787" s="63" t="s">
        <v>1944</v>
      </c>
    </row>
    <row r="11788" spans="1:2" x14ac:dyDescent="0.25">
      <c r="A11788" s="62">
        <v>49101706</v>
      </c>
      <c r="B11788" s="63" t="s">
        <v>17427</v>
      </c>
    </row>
    <row r="11789" spans="1:2" x14ac:dyDescent="0.25">
      <c r="A11789" s="62">
        <v>49101707</v>
      </c>
      <c r="B11789" s="63" t="s">
        <v>1871</v>
      </c>
    </row>
    <row r="11790" spans="1:2" x14ac:dyDescent="0.25">
      <c r="A11790" s="62">
        <v>49101708</v>
      </c>
      <c r="B11790" s="63" t="s">
        <v>11588</v>
      </c>
    </row>
    <row r="11791" spans="1:2" x14ac:dyDescent="0.25">
      <c r="A11791" s="62">
        <v>49121502</v>
      </c>
      <c r="B11791" s="63" t="s">
        <v>6363</v>
      </c>
    </row>
    <row r="11792" spans="1:2" x14ac:dyDescent="0.25">
      <c r="A11792" s="62">
        <v>49121503</v>
      </c>
      <c r="B11792" s="63" t="s">
        <v>18433</v>
      </c>
    </row>
    <row r="11793" spans="1:2" x14ac:dyDescent="0.25">
      <c r="A11793" s="62">
        <v>49121504</v>
      </c>
      <c r="B11793" s="63" t="s">
        <v>2847</v>
      </c>
    </row>
    <row r="11794" spans="1:2" x14ac:dyDescent="0.25">
      <c r="A11794" s="62">
        <v>49121505</v>
      </c>
      <c r="B11794" s="63" t="s">
        <v>2851</v>
      </c>
    </row>
    <row r="11795" spans="1:2" x14ac:dyDescent="0.25">
      <c r="A11795" s="62">
        <v>49121506</v>
      </c>
      <c r="B11795" s="63" t="s">
        <v>18626</v>
      </c>
    </row>
    <row r="11796" spans="1:2" x14ac:dyDescent="0.25">
      <c r="A11796" s="62">
        <v>49121507</v>
      </c>
      <c r="B11796" s="63" t="s">
        <v>7750</v>
      </c>
    </row>
    <row r="11797" spans="1:2" x14ac:dyDescent="0.25">
      <c r="A11797" s="62">
        <v>49121508</v>
      </c>
      <c r="B11797" s="63" t="s">
        <v>12938</v>
      </c>
    </row>
    <row r="11798" spans="1:2" x14ac:dyDescent="0.25">
      <c r="A11798" s="62">
        <v>49121509</v>
      </c>
      <c r="B11798" s="63" t="s">
        <v>10761</v>
      </c>
    </row>
    <row r="11799" spans="1:2" x14ac:dyDescent="0.25">
      <c r="A11799" s="62">
        <v>49121510</v>
      </c>
      <c r="B11799" s="63" t="s">
        <v>14857</v>
      </c>
    </row>
    <row r="11800" spans="1:2" x14ac:dyDescent="0.25">
      <c r="A11800" s="62">
        <v>49121601</v>
      </c>
      <c r="B11800" s="63" t="s">
        <v>3704</v>
      </c>
    </row>
    <row r="11801" spans="1:2" x14ac:dyDescent="0.25">
      <c r="A11801" s="62">
        <v>49121602</v>
      </c>
      <c r="B11801" s="63" t="s">
        <v>14157</v>
      </c>
    </row>
    <row r="11802" spans="1:2" x14ac:dyDescent="0.25">
      <c r="A11802" s="62">
        <v>49121603</v>
      </c>
      <c r="B11802" s="63" t="s">
        <v>9782</v>
      </c>
    </row>
    <row r="11803" spans="1:2" x14ac:dyDescent="0.25">
      <c r="A11803" s="62">
        <v>49131501</v>
      </c>
      <c r="B11803" s="63" t="s">
        <v>4884</v>
      </c>
    </row>
    <row r="11804" spans="1:2" x14ac:dyDescent="0.25">
      <c r="A11804" s="62">
        <v>49131502</v>
      </c>
      <c r="B11804" s="63" t="s">
        <v>14864</v>
      </c>
    </row>
    <row r="11805" spans="1:2" x14ac:dyDescent="0.25">
      <c r="A11805" s="62">
        <v>49131503</v>
      </c>
      <c r="B11805" s="63" t="s">
        <v>17004</v>
      </c>
    </row>
    <row r="11806" spans="1:2" x14ac:dyDescent="0.25">
      <c r="A11806" s="62">
        <v>49131504</v>
      </c>
      <c r="B11806" s="63" t="s">
        <v>4984</v>
      </c>
    </row>
    <row r="11807" spans="1:2" x14ac:dyDescent="0.25">
      <c r="A11807" s="62">
        <v>49131505</v>
      </c>
      <c r="B11807" s="63" t="s">
        <v>15589</v>
      </c>
    </row>
    <row r="11808" spans="1:2" x14ac:dyDescent="0.25">
      <c r="A11808" s="62">
        <v>49131506</v>
      </c>
      <c r="B11808" s="63" t="s">
        <v>10545</v>
      </c>
    </row>
    <row r="11809" spans="1:2" x14ac:dyDescent="0.25">
      <c r="A11809" s="62">
        <v>49131601</v>
      </c>
      <c r="B11809" s="63" t="s">
        <v>6958</v>
      </c>
    </row>
    <row r="11810" spans="1:2" x14ac:dyDescent="0.25">
      <c r="A11810" s="62">
        <v>49131602</v>
      </c>
      <c r="B11810" s="63" t="s">
        <v>9440</v>
      </c>
    </row>
    <row r="11811" spans="1:2" x14ac:dyDescent="0.25">
      <c r="A11811" s="62">
        <v>49131603</v>
      </c>
      <c r="B11811" s="63" t="s">
        <v>15971</v>
      </c>
    </row>
    <row r="11812" spans="1:2" x14ac:dyDescent="0.25">
      <c r="A11812" s="62">
        <v>49131604</v>
      </c>
      <c r="B11812" s="63" t="s">
        <v>3527</v>
      </c>
    </row>
    <row r="11813" spans="1:2" x14ac:dyDescent="0.25">
      <c r="A11813" s="62">
        <v>49131605</v>
      </c>
      <c r="B11813" s="63" t="s">
        <v>18493</v>
      </c>
    </row>
    <row r="11814" spans="1:2" x14ac:dyDescent="0.25">
      <c r="A11814" s="62">
        <v>49131606</v>
      </c>
      <c r="B11814" s="63" t="s">
        <v>11468</v>
      </c>
    </row>
    <row r="11815" spans="1:2" x14ac:dyDescent="0.25">
      <c r="A11815" s="62">
        <v>49131607</v>
      </c>
      <c r="B11815" s="63" t="s">
        <v>1288</v>
      </c>
    </row>
    <row r="11816" spans="1:2" x14ac:dyDescent="0.25">
      <c r="A11816" s="62">
        <v>49141501</v>
      </c>
      <c r="B11816" s="63" t="s">
        <v>9642</v>
      </c>
    </row>
    <row r="11817" spans="1:2" x14ac:dyDescent="0.25">
      <c r="A11817" s="62">
        <v>49141502</v>
      </c>
      <c r="B11817" s="63" t="s">
        <v>594</v>
      </c>
    </row>
    <row r="11818" spans="1:2" x14ac:dyDescent="0.25">
      <c r="A11818" s="62">
        <v>49141503</v>
      </c>
      <c r="B11818" s="63" t="s">
        <v>6639</v>
      </c>
    </row>
    <row r="11819" spans="1:2" x14ac:dyDescent="0.25">
      <c r="A11819" s="62">
        <v>49141504</v>
      </c>
      <c r="B11819" s="63" t="s">
        <v>6461</v>
      </c>
    </row>
    <row r="11820" spans="1:2" x14ac:dyDescent="0.25">
      <c r="A11820" s="62">
        <v>49141505</v>
      </c>
      <c r="B11820" s="63" t="s">
        <v>12528</v>
      </c>
    </row>
    <row r="11821" spans="1:2" x14ac:dyDescent="0.25">
      <c r="A11821" s="62">
        <v>49141506</v>
      </c>
      <c r="B11821" s="63" t="s">
        <v>1131</v>
      </c>
    </row>
    <row r="11822" spans="1:2" x14ac:dyDescent="0.25">
      <c r="A11822" s="62">
        <v>49141507</v>
      </c>
      <c r="B11822" s="63" t="s">
        <v>1367</v>
      </c>
    </row>
    <row r="11823" spans="1:2" x14ac:dyDescent="0.25">
      <c r="A11823" s="62">
        <v>49141602</v>
      </c>
      <c r="B11823" s="63" t="s">
        <v>2360</v>
      </c>
    </row>
    <row r="11824" spans="1:2" x14ac:dyDescent="0.25">
      <c r="A11824" s="62">
        <v>49141603</v>
      </c>
      <c r="B11824" s="63" t="s">
        <v>6615</v>
      </c>
    </row>
    <row r="11825" spans="1:2" x14ac:dyDescent="0.25">
      <c r="A11825" s="62">
        <v>49141604</v>
      </c>
      <c r="B11825" s="63" t="s">
        <v>16449</v>
      </c>
    </row>
    <row r="11826" spans="1:2" x14ac:dyDescent="0.25">
      <c r="A11826" s="62">
        <v>49141605</v>
      </c>
      <c r="B11826" s="63" t="s">
        <v>16836</v>
      </c>
    </row>
    <row r="11827" spans="1:2" x14ac:dyDescent="0.25">
      <c r="A11827" s="62">
        <v>49141606</v>
      </c>
      <c r="B11827" s="63" t="s">
        <v>1796</v>
      </c>
    </row>
    <row r="11828" spans="1:2" x14ac:dyDescent="0.25">
      <c r="A11828" s="62">
        <v>49141607</v>
      </c>
      <c r="B11828" s="63" t="s">
        <v>13018</v>
      </c>
    </row>
    <row r="11829" spans="1:2" x14ac:dyDescent="0.25">
      <c r="A11829" s="62">
        <v>49151501</v>
      </c>
      <c r="B11829" s="63" t="s">
        <v>15630</v>
      </c>
    </row>
    <row r="11830" spans="1:2" x14ac:dyDescent="0.25">
      <c r="A11830" s="62">
        <v>49151502</v>
      </c>
      <c r="B11830" s="63" t="s">
        <v>4019</v>
      </c>
    </row>
    <row r="11831" spans="1:2" x14ac:dyDescent="0.25">
      <c r="A11831" s="62">
        <v>49151503</v>
      </c>
      <c r="B11831" s="63" t="s">
        <v>15044</v>
      </c>
    </row>
    <row r="11832" spans="1:2" x14ac:dyDescent="0.25">
      <c r="A11832" s="62">
        <v>49151504</v>
      </c>
      <c r="B11832" s="63" t="s">
        <v>16869</v>
      </c>
    </row>
    <row r="11833" spans="1:2" x14ac:dyDescent="0.25">
      <c r="A11833" s="62">
        <v>49151505</v>
      </c>
      <c r="B11833" s="63" t="s">
        <v>5023</v>
      </c>
    </row>
    <row r="11834" spans="1:2" x14ac:dyDescent="0.25">
      <c r="A11834" s="62">
        <v>49151601</v>
      </c>
      <c r="B11834" s="63" t="s">
        <v>10062</v>
      </c>
    </row>
    <row r="11835" spans="1:2" x14ac:dyDescent="0.25">
      <c r="A11835" s="62">
        <v>49151602</v>
      </c>
      <c r="B11835" s="63" t="s">
        <v>17086</v>
      </c>
    </row>
    <row r="11836" spans="1:2" x14ac:dyDescent="0.25">
      <c r="A11836" s="62">
        <v>49151603</v>
      </c>
      <c r="B11836" s="63" t="s">
        <v>13418</v>
      </c>
    </row>
    <row r="11837" spans="1:2" x14ac:dyDescent="0.25">
      <c r="A11837" s="62">
        <v>49161501</v>
      </c>
      <c r="B11837" s="63" t="s">
        <v>6061</v>
      </c>
    </row>
    <row r="11838" spans="1:2" x14ac:dyDescent="0.25">
      <c r="A11838" s="62">
        <v>49161502</v>
      </c>
      <c r="B11838" s="63" t="s">
        <v>8063</v>
      </c>
    </row>
    <row r="11839" spans="1:2" x14ac:dyDescent="0.25">
      <c r="A11839" s="62">
        <v>49161503</v>
      </c>
      <c r="B11839" s="63" t="s">
        <v>11564</v>
      </c>
    </row>
    <row r="11840" spans="1:2" x14ac:dyDescent="0.25">
      <c r="A11840" s="62">
        <v>49161504</v>
      </c>
      <c r="B11840" s="63" t="s">
        <v>8370</v>
      </c>
    </row>
    <row r="11841" spans="1:2" x14ac:dyDescent="0.25">
      <c r="A11841" s="62">
        <v>49161505</v>
      </c>
      <c r="B11841" s="63" t="s">
        <v>17772</v>
      </c>
    </row>
    <row r="11842" spans="1:2" x14ac:dyDescent="0.25">
      <c r="A11842" s="62">
        <v>49161506</v>
      </c>
      <c r="B11842" s="63" t="s">
        <v>8779</v>
      </c>
    </row>
    <row r="11843" spans="1:2" x14ac:dyDescent="0.25">
      <c r="A11843" s="62">
        <v>49161507</v>
      </c>
      <c r="B11843" s="63" t="s">
        <v>2515</v>
      </c>
    </row>
    <row r="11844" spans="1:2" x14ac:dyDescent="0.25">
      <c r="A11844" s="62">
        <v>49161508</v>
      </c>
      <c r="B11844" s="63" t="s">
        <v>8462</v>
      </c>
    </row>
    <row r="11845" spans="1:2" x14ac:dyDescent="0.25">
      <c r="A11845" s="62">
        <v>49161509</v>
      </c>
      <c r="B11845" s="63" t="s">
        <v>16467</v>
      </c>
    </row>
    <row r="11846" spans="1:2" x14ac:dyDescent="0.25">
      <c r="A11846" s="62">
        <v>49161510</v>
      </c>
      <c r="B11846" s="63" t="s">
        <v>18251</v>
      </c>
    </row>
    <row r="11847" spans="1:2" x14ac:dyDescent="0.25">
      <c r="A11847" s="62">
        <v>49161511</v>
      </c>
      <c r="B11847" s="63" t="s">
        <v>7550</v>
      </c>
    </row>
    <row r="11848" spans="1:2" x14ac:dyDescent="0.25">
      <c r="A11848" s="62">
        <v>49161512</v>
      </c>
      <c r="B11848" s="63" t="s">
        <v>2419</v>
      </c>
    </row>
    <row r="11849" spans="1:2" x14ac:dyDescent="0.25">
      <c r="A11849" s="62">
        <v>49161513</v>
      </c>
      <c r="B11849" s="63" t="s">
        <v>3251</v>
      </c>
    </row>
    <row r="11850" spans="1:2" x14ac:dyDescent="0.25">
      <c r="A11850" s="62">
        <v>49161514</v>
      </c>
      <c r="B11850" s="63" t="s">
        <v>6695</v>
      </c>
    </row>
    <row r="11851" spans="1:2" x14ac:dyDescent="0.25">
      <c r="A11851" s="62">
        <v>49161515</v>
      </c>
      <c r="B11851" s="63" t="s">
        <v>7915</v>
      </c>
    </row>
    <row r="11852" spans="1:2" x14ac:dyDescent="0.25">
      <c r="A11852" s="62">
        <v>49161516</v>
      </c>
      <c r="B11852" s="63" t="s">
        <v>16453</v>
      </c>
    </row>
    <row r="11853" spans="1:2" x14ac:dyDescent="0.25">
      <c r="A11853" s="62">
        <v>49161517</v>
      </c>
      <c r="B11853" s="63" t="s">
        <v>12627</v>
      </c>
    </row>
    <row r="11854" spans="1:2" x14ac:dyDescent="0.25">
      <c r="A11854" s="62">
        <v>49161518</v>
      </c>
      <c r="B11854" s="63" t="s">
        <v>18738</v>
      </c>
    </row>
    <row r="11855" spans="1:2" x14ac:dyDescent="0.25">
      <c r="A11855" s="62">
        <v>49161519</v>
      </c>
      <c r="B11855" s="63" t="s">
        <v>11284</v>
      </c>
    </row>
    <row r="11856" spans="1:2" x14ac:dyDescent="0.25">
      <c r="A11856" s="62">
        <v>49161520</v>
      </c>
      <c r="B11856" s="63" t="s">
        <v>7653</v>
      </c>
    </row>
    <row r="11857" spans="1:2" x14ac:dyDescent="0.25">
      <c r="A11857" s="62">
        <v>49161521</v>
      </c>
      <c r="B11857" s="63" t="s">
        <v>11700</v>
      </c>
    </row>
    <row r="11858" spans="1:2" x14ac:dyDescent="0.25">
      <c r="A11858" s="62">
        <v>49161522</v>
      </c>
      <c r="B11858" s="63" t="s">
        <v>7465</v>
      </c>
    </row>
    <row r="11859" spans="1:2" x14ac:dyDescent="0.25">
      <c r="A11859" s="62">
        <v>49161523</v>
      </c>
      <c r="B11859" s="63" t="s">
        <v>11845</v>
      </c>
    </row>
    <row r="11860" spans="1:2" x14ac:dyDescent="0.25">
      <c r="A11860" s="62">
        <v>49161524</v>
      </c>
      <c r="B11860" s="63" t="s">
        <v>3103</v>
      </c>
    </row>
    <row r="11861" spans="1:2" x14ac:dyDescent="0.25">
      <c r="A11861" s="62">
        <v>49161525</v>
      </c>
      <c r="B11861" s="63" t="s">
        <v>7628</v>
      </c>
    </row>
    <row r="11862" spans="1:2" x14ac:dyDescent="0.25">
      <c r="A11862" s="62">
        <v>49161526</v>
      </c>
      <c r="B11862" s="63" t="s">
        <v>15754</v>
      </c>
    </row>
    <row r="11863" spans="1:2" x14ac:dyDescent="0.25">
      <c r="A11863" s="62">
        <v>49161601</v>
      </c>
      <c r="B11863" s="63" t="s">
        <v>7223</v>
      </c>
    </row>
    <row r="11864" spans="1:2" x14ac:dyDescent="0.25">
      <c r="A11864" s="62">
        <v>49161602</v>
      </c>
      <c r="B11864" s="63" t="s">
        <v>419</v>
      </c>
    </row>
    <row r="11865" spans="1:2" x14ac:dyDescent="0.25">
      <c r="A11865" s="62">
        <v>49161603</v>
      </c>
      <c r="B11865" s="63" t="s">
        <v>5672</v>
      </c>
    </row>
    <row r="11866" spans="1:2" x14ac:dyDescent="0.25">
      <c r="A11866" s="62">
        <v>49161604</v>
      </c>
      <c r="B11866" s="63" t="s">
        <v>16986</v>
      </c>
    </row>
    <row r="11867" spans="1:2" x14ac:dyDescent="0.25">
      <c r="A11867" s="62">
        <v>49161605</v>
      </c>
      <c r="B11867" s="63" t="s">
        <v>7553</v>
      </c>
    </row>
    <row r="11868" spans="1:2" x14ac:dyDescent="0.25">
      <c r="A11868" s="62">
        <v>49161606</v>
      </c>
      <c r="B11868" s="63" t="s">
        <v>17526</v>
      </c>
    </row>
    <row r="11869" spans="1:2" x14ac:dyDescent="0.25">
      <c r="A11869" s="62">
        <v>49161607</v>
      </c>
      <c r="B11869" s="63" t="s">
        <v>13314</v>
      </c>
    </row>
    <row r="11870" spans="1:2" x14ac:dyDescent="0.25">
      <c r="A11870" s="62">
        <v>49161608</v>
      </c>
      <c r="B11870" s="63" t="s">
        <v>3571</v>
      </c>
    </row>
    <row r="11871" spans="1:2" x14ac:dyDescent="0.25">
      <c r="A11871" s="62">
        <v>49161609</v>
      </c>
      <c r="B11871" s="63" t="s">
        <v>6246</v>
      </c>
    </row>
    <row r="11872" spans="1:2" x14ac:dyDescent="0.25">
      <c r="A11872" s="62">
        <v>49161610</v>
      </c>
      <c r="B11872" s="63" t="s">
        <v>12690</v>
      </c>
    </row>
    <row r="11873" spans="1:2" x14ac:dyDescent="0.25">
      <c r="A11873" s="62">
        <v>49161611</v>
      </c>
      <c r="B11873" s="63" t="s">
        <v>9441</v>
      </c>
    </row>
    <row r="11874" spans="1:2" x14ac:dyDescent="0.25">
      <c r="A11874" s="62">
        <v>49161612</v>
      </c>
      <c r="B11874" s="63" t="s">
        <v>10301</v>
      </c>
    </row>
    <row r="11875" spans="1:2" x14ac:dyDescent="0.25">
      <c r="A11875" s="62">
        <v>49161613</v>
      </c>
      <c r="B11875" s="63" t="s">
        <v>8013</v>
      </c>
    </row>
    <row r="11876" spans="1:2" x14ac:dyDescent="0.25">
      <c r="A11876" s="62">
        <v>49161614</v>
      </c>
      <c r="B11876" s="63" t="s">
        <v>1278</v>
      </c>
    </row>
    <row r="11877" spans="1:2" x14ac:dyDescent="0.25">
      <c r="A11877" s="62">
        <v>49161615</v>
      </c>
      <c r="B11877" s="63" t="s">
        <v>10502</v>
      </c>
    </row>
    <row r="11878" spans="1:2" x14ac:dyDescent="0.25">
      <c r="A11878" s="62">
        <v>49161616</v>
      </c>
      <c r="B11878" s="63" t="s">
        <v>8964</v>
      </c>
    </row>
    <row r="11879" spans="1:2" x14ac:dyDescent="0.25">
      <c r="A11879" s="62">
        <v>49161617</v>
      </c>
      <c r="B11879" s="63" t="s">
        <v>16823</v>
      </c>
    </row>
    <row r="11880" spans="1:2" x14ac:dyDescent="0.25">
      <c r="A11880" s="62">
        <v>49161618</v>
      </c>
      <c r="B11880" s="63" t="s">
        <v>15183</v>
      </c>
    </row>
    <row r="11881" spans="1:2" x14ac:dyDescent="0.25">
      <c r="A11881" s="62">
        <v>49161619</v>
      </c>
      <c r="B11881" s="63" t="s">
        <v>17853</v>
      </c>
    </row>
    <row r="11882" spans="1:2" x14ac:dyDescent="0.25">
      <c r="A11882" s="62">
        <v>49161620</v>
      </c>
      <c r="B11882" s="63" t="s">
        <v>404</v>
      </c>
    </row>
    <row r="11883" spans="1:2" x14ac:dyDescent="0.25">
      <c r="A11883" s="62">
        <v>49161701</v>
      </c>
      <c r="B11883" s="63" t="s">
        <v>17869</v>
      </c>
    </row>
    <row r="11884" spans="1:2" x14ac:dyDescent="0.25">
      <c r="A11884" s="62">
        <v>49161702</v>
      </c>
      <c r="B11884" s="63" t="s">
        <v>13550</v>
      </c>
    </row>
    <row r="11885" spans="1:2" x14ac:dyDescent="0.25">
      <c r="A11885" s="62">
        <v>49161703</v>
      </c>
      <c r="B11885" s="63" t="s">
        <v>10488</v>
      </c>
    </row>
    <row r="11886" spans="1:2" x14ac:dyDescent="0.25">
      <c r="A11886" s="62">
        <v>49161704</v>
      </c>
      <c r="B11886" s="63" t="s">
        <v>8936</v>
      </c>
    </row>
    <row r="11887" spans="1:2" x14ac:dyDescent="0.25">
      <c r="A11887" s="62">
        <v>49161705</v>
      </c>
      <c r="B11887" s="63" t="s">
        <v>3556</v>
      </c>
    </row>
    <row r="11888" spans="1:2" x14ac:dyDescent="0.25">
      <c r="A11888" s="62">
        <v>49161706</v>
      </c>
      <c r="B11888" s="63" t="s">
        <v>18445</v>
      </c>
    </row>
    <row r="11889" spans="1:2" x14ac:dyDescent="0.25">
      <c r="A11889" s="62">
        <v>49161707</v>
      </c>
      <c r="B11889" s="63" t="s">
        <v>3771</v>
      </c>
    </row>
    <row r="11890" spans="1:2" x14ac:dyDescent="0.25">
      <c r="A11890" s="62">
        <v>49171501</v>
      </c>
      <c r="B11890" s="63" t="s">
        <v>4168</v>
      </c>
    </row>
    <row r="11891" spans="1:2" x14ac:dyDescent="0.25">
      <c r="A11891" s="62">
        <v>49171502</v>
      </c>
      <c r="B11891" s="63" t="s">
        <v>762</v>
      </c>
    </row>
    <row r="11892" spans="1:2" x14ac:dyDescent="0.25">
      <c r="A11892" s="62">
        <v>49171503</v>
      </c>
      <c r="B11892" s="63" t="s">
        <v>9112</v>
      </c>
    </row>
    <row r="11893" spans="1:2" x14ac:dyDescent="0.25">
      <c r="A11893" s="62">
        <v>49171504</v>
      </c>
      <c r="B11893" s="63" t="s">
        <v>775</v>
      </c>
    </row>
    <row r="11894" spans="1:2" x14ac:dyDescent="0.25">
      <c r="A11894" s="62">
        <v>49171505</v>
      </c>
      <c r="B11894" s="63" t="s">
        <v>753</v>
      </c>
    </row>
    <row r="11895" spans="1:2" x14ac:dyDescent="0.25">
      <c r="A11895" s="62">
        <v>49171601</v>
      </c>
      <c r="B11895" s="63" t="s">
        <v>12674</v>
      </c>
    </row>
    <row r="11896" spans="1:2" x14ac:dyDescent="0.25">
      <c r="A11896" s="62">
        <v>49171602</v>
      </c>
      <c r="B11896" s="63" t="s">
        <v>6803</v>
      </c>
    </row>
    <row r="11897" spans="1:2" x14ac:dyDescent="0.25">
      <c r="A11897" s="62">
        <v>49171603</v>
      </c>
      <c r="B11897" s="63" t="s">
        <v>14309</v>
      </c>
    </row>
    <row r="11898" spans="1:2" x14ac:dyDescent="0.25">
      <c r="A11898" s="62">
        <v>49181501</v>
      </c>
      <c r="B11898" s="63" t="s">
        <v>10106</v>
      </c>
    </row>
    <row r="11899" spans="1:2" x14ac:dyDescent="0.25">
      <c r="A11899" s="62">
        <v>49181502</v>
      </c>
      <c r="B11899" s="63" t="s">
        <v>12937</v>
      </c>
    </row>
    <row r="11900" spans="1:2" x14ac:dyDescent="0.25">
      <c r="A11900" s="62">
        <v>49181503</v>
      </c>
      <c r="B11900" s="63" t="s">
        <v>12062</v>
      </c>
    </row>
    <row r="11901" spans="1:2" x14ac:dyDescent="0.25">
      <c r="A11901" s="62">
        <v>49181504</v>
      </c>
      <c r="B11901" s="63" t="s">
        <v>18661</v>
      </c>
    </row>
    <row r="11902" spans="1:2" x14ac:dyDescent="0.25">
      <c r="A11902" s="62">
        <v>49181505</v>
      </c>
      <c r="B11902" s="63" t="s">
        <v>11520</v>
      </c>
    </row>
    <row r="11903" spans="1:2" x14ac:dyDescent="0.25">
      <c r="A11903" s="62">
        <v>49181506</v>
      </c>
      <c r="B11903" s="63" t="s">
        <v>17564</v>
      </c>
    </row>
    <row r="11904" spans="1:2" x14ac:dyDescent="0.25">
      <c r="A11904" s="62">
        <v>49181507</v>
      </c>
      <c r="B11904" s="63" t="s">
        <v>14688</v>
      </c>
    </row>
    <row r="11905" spans="1:2" x14ac:dyDescent="0.25">
      <c r="A11905" s="62">
        <v>49181508</v>
      </c>
      <c r="B11905" s="63" t="s">
        <v>1662</v>
      </c>
    </row>
    <row r="11906" spans="1:2" x14ac:dyDescent="0.25">
      <c r="A11906" s="62">
        <v>49181509</v>
      </c>
      <c r="B11906" s="63" t="s">
        <v>13237</v>
      </c>
    </row>
    <row r="11907" spans="1:2" x14ac:dyDescent="0.25">
      <c r="A11907" s="62">
        <v>49181510</v>
      </c>
      <c r="B11907" s="63" t="s">
        <v>3614</v>
      </c>
    </row>
    <row r="11908" spans="1:2" x14ac:dyDescent="0.25">
      <c r="A11908" s="62">
        <v>49181511</v>
      </c>
      <c r="B11908" s="63" t="s">
        <v>17933</v>
      </c>
    </row>
    <row r="11909" spans="1:2" x14ac:dyDescent="0.25">
      <c r="A11909" s="62">
        <v>49181512</v>
      </c>
      <c r="B11909" s="63" t="s">
        <v>6123</v>
      </c>
    </row>
    <row r="11910" spans="1:2" x14ac:dyDescent="0.25">
      <c r="A11910" s="62">
        <v>49181513</v>
      </c>
      <c r="B11910" s="63" t="s">
        <v>14025</v>
      </c>
    </row>
    <row r="11911" spans="1:2" x14ac:dyDescent="0.25">
      <c r="A11911" s="62">
        <v>49181514</v>
      </c>
      <c r="B11911" s="63" t="s">
        <v>12155</v>
      </c>
    </row>
    <row r="11912" spans="1:2" x14ac:dyDescent="0.25">
      <c r="A11912" s="62">
        <v>49181515</v>
      </c>
      <c r="B11912" s="63" t="s">
        <v>14067</v>
      </c>
    </row>
    <row r="11913" spans="1:2" x14ac:dyDescent="0.25">
      <c r="A11913" s="62">
        <v>49181601</v>
      </c>
      <c r="B11913" s="63" t="s">
        <v>9333</v>
      </c>
    </row>
    <row r="11914" spans="1:2" x14ac:dyDescent="0.25">
      <c r="A11914" s="62">
        <v>49181602</v>
      </c>
      <c r="B11914" s="63" t="s">
        <v>18015</v>
      </c>
    </row>
    <row r="11915" spans="1:2" x14ac:dyDescent="0.25">
      <c r="A11915" s="62">
        <v>49181603</v>
      </c>
      <c r="B11915" s="63" t="s">
        <v>6230</v>
      </c>
    </row>
    <row r="11916" spans="1:2" x14ac:dyDescent="0.25">
      <c r="A11916" s="62">
        <v>49181604</v>
      </c>
      <c r="B11916" s="63" t="s">
        <v>6509</v>
      </c>
    </row>
    <row r="11917" spans="1:2" x14ac:dyDescent="0.25">
      <c r="A11917" s="62">
        <v>49181605</v>
      </c>
      <c r="B11917" s="63" t="s">
        <v>8423</v>
      </c>
    </row>
    <row r="11918" spans="1:2" x14ac:dyDescent="0.25">
      <c r="A11918" s="62">
        <v>49181606</v>
      </c>
      <c r="B11918" s="63" t="s">
        <v>3217</v>
      </c>
    </row>
    <row r="11919" spans="1:2" x14ac:dyDescent="0.25">
      <c r="A11919" s="62">
        <v>49181607</v>
      </c>
      <c r="B11919" s="63" t="s">
        <v>2701</v>
      </c>
    </row>
    <row r="11920" spans="1:2" x14ac:dyDescent="0.25">
      <c r="A11920" s="62">
        <v>49181608</v>
      </c>
      <c r="B11920" s="63" t="s">
        <v>2342</v>
      </c>
    </row>
    <row r="11921" spans="1:2" x14ac:dyDescent="0.25">
      <c r="A11921" s="62">
        <v>49181609</v>
      </c>
      <c r="B11921" s="63" t="s">
        <v>14474</v>
      </c>
    </row>
    <row r="11922" spans="1:2" x14ac:dyDescent="0.25">
      <c r="A11922" s="62">
        <v>49181610</v>
      </c>
      <c r="B11922" s="63" t="s">
        <v>6239</v>
      </c>
    </row>
    <row r="11923" spans="1:2" x14ac:dyDescent="0.25">
      <c r="A11923" s="62">
        <v>49181611</v>
      </c>
      <c r="B11923" s="63" t="s">
        <v>13258</v>
      </c>
    </row>
    <row r="11924" spans="1:2" x14ac:dyDescent="0.25">
      <c r="A11924" s="62">
        <v>49181612</v>
      </c>
      <c r="B11924" s="63" t="s">
        <v>2989</v>
      </c>
    </row>
    <row r="11925" spans="1:2" x14ac:dyDescent="0.25">
      <c r="A11925" s="62">
        <v>49201501</v>
      </c>
      <c r="B11925" s="63" t="s">
        <v>3462</v>
      </c>
    </row>
    <row r="11926" spans="1:2" x14ac:dyDescent="0.25">
      <c r="A11926" s="62">
        <v>49201502</v>
      </c>
      <c r="B11926" s="63" t="s">
        <v>15105</v>
      </c>
    </row>
    <row r="11927" spans="1:2" x14ac:dyDescent="0.25">
      <c r="A11927" s="62">
        <v>49201503</v>
      </c>
      <c r="B11927" s="63" t="s">
        <v>4311</v>
      </c>
    </row>
    <row r="11928" spans="1:2" x14ac:dyDescent="0.25">
      <c r="A11928" s="62">
        <v>49201504</v>
      </c>
      <c r="B11928" s="63" t="s">
        <v>15795</v>
      </c>
    </row>
    <row r="11929" spans="1:2" x14ac:dyDescent="0.25">
      <c r="A11929" s="62">
        <v>49201512</v>
      </c>
      <c r="B11929" s="63" t="s">
        <v>542</v>
      </c>
    </row>
    <row r="11930" spans="1:2" x14ac:dyDescent="0.25">
      <c r="A11930" s="62">
        <v>49201513</v>
      </c>
      <c r="B11930" s="63" t="s">
        <v>2230</v>
      </c>
    </row>
    <row r="11931" spans="1:2" x14ac:dyDescent="0.25">
      <c r="A11931" s="62">
        <v>49201514</v>
      </c>
      <c r="B11931" s="63" t="s">
        <v>6004</v>
      </c>
    </row>
    <row r="11932" spans="1:2" x14ac:dyDescent="0.25">
      <c r="A11932" s="62">
        <v>49201515</v>
      </c>
      <c r="B11932" s="63" t="s">
        <v>10610</v>
      </c>
    </row>
    <row r="11933" spans="1:2" x14ac:dyDescent="0.25">
      <c r="A11933" s="62">
        <v>49201516</v>
      </c>
      <c r="B11933" s="63" t="s">
        <v>10213</v>
      </c>
    </row>
    <row r="11934" spans="1:2" x14ac:dyDescent="0.25">
      <c r="A11934" s="62">
        <v>49201601</v>
      </c>
      <c r="B11934" s="63" t="s">
        <v>7824</v>
      </c>
    </row>
    <row r="11935" spans="1:2" x14ac:dyDescent="0.25">
      <c r="A11935" s="62">
        <v>49201602</v>
      </c>
      <c r="B11935" s="63" t="s">
        <v>1764</v>
      </c>
    </row>
    <row r="11936" spans="1:2" x14ac:dyDescent="0.25">
      <c r="A11936" s="62">
        <v>49201603</v>
      </c>
      <c r="B11936" s="63" t="s">
        <v>4291</v>
      </c>
    </row>
    <row r="11937" spans="1:2" x14ac:dyDescent="0.25">
      <c r="A11937" s="62">
        <v>49201604</v>
      </c>
      <c r="B11937" s="63" t="s">
        <v>4305</v>
      </c>
    </row>
    <row r="11938" spans="1:2" x14ac:dyDescent="0.25">
      <c r="A11938" s="62">
        <v>49201605</v>
      </c>
      <c r="B11938" s="63" t="s">
        <v>7267</v>
      </c>
    </row>
    <row r="11939" spans="1:2" x14ac:dyDescent="0.25">
      <c r="A11939" s="62">
        <v>49201606</v>
      </c>
      <c r="B11939" s="63" t="s">
        <v>14398</v>
      </c>
    </row>
    <row r="11940" spans="1:2" x14ac:dyDescent="0.25">
      <c r="A11940" s="62">
        <v>49201607</v>
      </c>
      <c r="B11940" s="63" t="s">
        <v>5694</v>
      </c>
    </row>
    <row r="11941" spans="1:2" x14ac:dyDescent="0.25">
      <c r="A11941" s="62">
        <v>49201608</v>
      </c>
      <c r="B11941" s="63" t="s">
        <v>1449</v>
      </c>
    </row>
    <row r="11942" spans="1:2" x14ac:dyDescent="0.25">
      <c r="A11942" s="62">
        <v>49201609</v>
      </c>
      <c r="B11942" s="63" t="s">
        <v>15294</v>
      </c>
    </row>
    <row r="11943" spans="1:2" x14ac:dyDescent="0.25">
      <c r="A11943" s="62">
        <v>49201610</v>
      </c>
      <c r="B11943" s="63" t="s">
        <v>18744</v>
      </c>
    </row>
    <row r="11944" spans="1:2" x14ac:dyDescent="0.25">
      <c r="A11944" s="62">
        <v>49201611</v>
      </c>
      <c r="B11944" s="63" t="s">
        <v>15722</v>
      </c>
    </row>
    <row r="11945" spans="1:2" x14ac:dyDescent="0.25">
      <c r="A11945" s="62">
        <v>49211601</v>
      </c>
      <c r="B11945" s="63" t="s">
        <v>1807</v>
      </c>
    </row>
    <row r="11946" spans="1:2" x14ac:dyDescent="0.25">
      <c r="A11946" s="62">
        <v>49211602</v>
      </c>
      <c r="B11946" s="63" t="s">
        <v>13654</v>
      </c>
    </row>
    <row r="11947" spans="1:2" x14ac:dyDescent="0.25">
      <c r="A11947" s="62">
        <v>49211603</v>
      </c>
      <c r="B11947" s="63" t="s">
        <v>8111</v>
      </c>
    </row>
    <row r="11948" spans="1:2" x14ac:dyDescent="0.25">
      <c r="A11948" s="62">
        <v>49211604</v>
      </c>
      <c r="B11948" s="63" t="s">
        <v>13410</v>
      </c>
    </row>
    <row r="11949" spans="1:2" x14ac:dyDescent="0.25">
      <c r="A11949" s="62">
        <v>49211605</v>
      </c>
      <c r="B11949" s="63" t="s">
        <v>4494</v>
      </c>
    </row>
    <row r="11950" spans="1:2" x14ac:dyDescent="0.25">
      <c r="A11950" s="62">
        <v>49211606</v>
      </c>
      <c r="B11950" s="63" t="s">
        <v>11367</v>
      </c>
    </row>
    <row r="11951" spans="1:2" x14ac:dyDescent="0.25">
      <c r="A11951" s="62">
        <v>49211607</v>
      </c>
      <c r="B11951" s="63" t="s">
        <v>86</v>
      </c>
    </row>
    <row r="11952" spans="1:2" x14ac:dyDescent="0.25">
      <c r="A11952" s="62">
        <v>49211608</v>
      </c>
      <c r="B11952" s="63" t="s">
        <v>5555</v>
      </c>
    </row>
    <row r="11953" spans="1:2" x14ac:dyDescent="0.25">
      <c r="A11953" s="62">
        <v>49211609</v>
      </c>
      <c r="B11953" s="63" t="s">
        <v>6132</v>
      </c>
    </row>
    <row r="11954" spans="1:2" x14ac:dyDescent="0.25">
      <c r="A11954" s="62">
        <v>49211701</v>
      </c>
      <c r="B11954" s="63" t="s">
        <v>10465</v>
      </c>
    </row>
    <row r="11955" spans="1:2" x14ac:dyDescent="0.25">
      <c r="A11955" s="62">
        <v>49211702</v>
      </c>
      <c r="B11955" s="63" t="s">
        <v>2983</v>
      </c>
    </row>
    <row r="11956" spans="1:2" x14ac:dyDescent="0.25">
      <c r="A11956" s="62">
        <v>49211703</v>
      </c>
      <c r="B11956" s="63" t="s">
        <v>11996</v>
      </c>
    </row>
    <row r="11957" spans="1:2" x14ac:dyDescent="0.25">
      <c r="A11957" s="62">
        <v>49211801</v>
      </c>
      <c r="B11957" s="63" t="s">
        <v>11392</v>
      </c>
    </row>
    <row r="11958" spans="1:2" x14ac:dyDescent="0.25">
      <c r="A11958" s="62">
        <v>49211802</v>
      </c>
      <c r="B11958" s="63" t="s">
        <v>4633</v>
      </c>
    </row>
    <row r="11959" spans="1:2" x14ac:dyDescent="0.25">
      <c r="A11959" s="62">
        <v>49211803</v>
      </c>
      <c r="B11959" s="63" t="s">
        <v>13270</v>
      </c>
    </row>
    <row r="11960" spans="1:2" x14ac:dyDescent="0.25">
      <c r="A11960" s="62">
        <v>49211804</v>
      </c>
      <c r="B11960" s="63" t="s">
        <v>13407</v>
      </c>
    </row>
    <row r="11961" spans="1:2" x14ac:dyDescent="0.25">
      <c r="A11961" s="62">
        <v>49211805</v>
      </c>
      <c r="B11961" s="63" t="s">
        <v>3871</v>
      </c>
    </row>
    <row r="11962" spans="1:2" x14ac:dyDescent="0.25">
      <c r="A11962" s="62">
        <v>49211806</v>
      </c>
      <c r="B11962" s="63" t="s">
        <v>3059</v>
      </c>
    </row>
    <row r="11963" spans="1:2" x14ac:dyDescent="0.25">
      <c r="A11963" s="62">
        <v>49211807</v>
      </c>
      <c r="B11963" s="63" t="s">
        <v>10327</v>
      </c>
    </row>
    <row r="11964" spans="1:2" x14ac:dyDescent="0.25">
      <c r="A11964" s="62">
        <v>49221501</v>
      </c>
      <c r="B11964" s="63" t="s">
        <v>9361</v>
      </c>
    </row>
    <row r="11965" spans="1:2" x14ac:dyDescent="0.25">
      <c r="A11965" s="62">
        <v>49221502</v>
      </c>
      <c r="B11965" s="63" t="s">
        <v>14195</v>
      </c>
    </row>
    <row r="11966" spans="1:2" x14ac:dyDescent="0.25">
      <c r="A11966" s="62">
        <v>49221503</v>
      </c>
      <c r="B11966" s="63" t="s">
        <v>7171</v>
      </c>
    </row>
    <row r="11967" spans="1:2" x14ac:dyDescent="0.25">
      <c r="A11967" s="62">
        <v>49221504</v>
      </c>
      <c r="B11967" s="63" t="s">
        <v>12297</v>
      </c>
    </row>
    <row r="11968" spans="1:2" x14ac:dyDescent="0.25">
      <c r="A11968" s="62">
        <v>49221505</v>
      </c>
      <c r="B11968" s="63" t="s">
        <v>2880</v>
      </c>
    </row>
    <row r="11969" spans="1:2" x14ac:dyDescent="0.25">
      <c r="A11969" s="62">
        <v>49221506</v>
      </c>
      <c r="B11969" s="63" t="s">
        <v>16887</v>
      </c>
    </row>
    <row r="11970" spans="1:2" x14ac:dyDescent="0.25">
      <c r="A11970" s="62">
        <v>49221507</v>
      </c>
      <c r="B11970" s="63" t="s">
        <v>4919</v>
      </c>
    </row>
    <row r="11971" spans="1:2" x14ac:dyDescent="0.25">
      <c r="A11971" s="62">
        <v>49221508</v>
      </c>
      <c r="B11971" s="63" t="s">
        <v>10847</v>
      </c>
    </row>
    <row r="11972" spans="1:2" x14ac:dyDescent="0.25">
      <c r="A11972" s="62">
        <v>49221509</v>
      </c>
      <c r="B11972" s="63" t="s">
        <v>3555</v>
      </c>
    </row>
    <row r="11973" spans="1:2" x14ac:dyDescent="0.25">
      <c r="A11973" s="62">
        <v>49221510</v>
      </c>
      <c r="B11973" s="63" t="s">
        <v>14668</v>
      </c>
    </row>
    <row r="11974" spans="1:2" x14ac:dyDescent="0.25">
      <c r="A11974" s="62">
        <v>49221511</v>
      </c>
      <c r="B11974" s="63" t="s">
        <v>14390</v>
      </c>
    </row>
    <row r="11975" spans="1:2" x14ac:dyDescent="0.25">
      <c r="A11975" s="62">
        <v>49241501</v>
      </c>
      <c r="B11975" s="63" t="s">
        <v>16414</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3234</v>
      </c>
    </row>
    <row r="11979" spans="1:2" x14ac:dyDescent="0.25">
      <c r="A11979" s="62">
        <v>49241505</v>
      </c>
      <c r="B11979" s="63" t="s">
        <v>14118</v>
      </c>
    </row>
    <row r="11980" spans="1:2" x14ac:dyDescent="0.25">
      <c r="A11980" s="62">
        <v>49241506</v>
      </c>
      <c r="B11980" s="63" t="s">
        <v>1301</v>
      </c>
    </row>
    <row r="11981" spans="1:2" x14ac:dyDescent="0.25">
      <c r="A11981" s="62">
        <v>49241507</v>
      </c>
      <c r="B11981" s="63" t="s">
        <v>1905</v>
      </c>
    </row>
    <row r="11982" spans="1:2" x14ac:dyDescent="0.25">
      <c r="A11982" s="62">
        <v>49241508</v>
      </c>
      <c r="B11982" s="63" t="s">
        <v>7986</v>
      </c>
    </row>
    <row r="11983" spans="1:2" x14ac:dyDescent="0.25">
      <c r="A11983" s="62">
        <v>49241509</v>
      </c>
      <c r="B11983" s="63" t="s">
        <v>12622</v>
      </c>
    </row>
    <row r="11984" spans="1:2" x14ac:dyDescent="0.25">
      <c r="A11984" s="62">
        <v>49241510</v>
      </c>
      <c r="B11984" s="63" t="s">
        <v>9704</v>
      </c>
    </row>
    <row r="11985" spans="1:2" x14ac:dyDescent="0.25">
      <c r="A11985" s="62">
        <v>49241601</v>
      </c>
      <c r="B11985" s="63" t="s">
        <v>4248</v>
      </c>
    </row>
    <row r="11986" spans="1:2" x14ac:dyDescent="0.25">
      <c r="A11986" s="62">
        <v>49241602</v>
      </c>
      <c r="B11986" s="63" t="s">
        <v>7515</v>
      </c>
    </row>
    <row r="11987" spans="1:2" x14ac:dyDescent="0.25">
      <c r="A11987" s="62">
        <v>49241603</v>
      </c>
      <c r="B11987" s="63" t="s">
        <v>1100</v>
      </c>
    </row>
    <row r="11988" spans="1:2" x14ac:dyDescent="0.25">
      <c r="A11988" s="62">
        <v>49241604</v>
      </c>
      <c r="B11988" s="63" t="s">
        <v>380</v>
      </c>
    </row>
    <row r="11989" spans="1:2" x14ac:dyDescent="0.25">
      <c r="A11989" s="62">
        <v>49241701</v>
      </c>
      <c r="B11989" s="63" t="s">
        <v>3101</v>
      </c>
    </row>
    <row r="11990" spans="1:2" x14ac:dyDescent="0.25">
      <c r="A11990" s="62">
        <v>49241702</v>
      </c>
      <c r="B11990" s="63" t="s">
        <v>14490</v>
      </c>
    </row>
    <row r="11991" spans="1:2" x14ac:dyDescent="0.25">
      <c r="A11991" s="62">
        <v>49241703</v>
      </c>
      <c r="B11991" s="63" t="s">
        <v>17346</v>
      </c>
    </row>
    <row r="11992" spans="1:2" x14ac:dyDescent="0.25">
      <c r="A11992" s="62">
        <v>49241704</v>
      </c>
      <c r="B11992" s="63" t="s">
        <v>6436</v>
      </c>
    </row>
    <row r="11993" spans="1:2" x14ac:dyDescent="0.25">
      <c r="A11993" s="62">
        <v>49241705</v>
      </c>
      <c r="B11993" s="63" t="s">
        <v>6314</v>
      </c>
    </row>
    <row r="11994" spans="1:2" x14ac:dyDescent="0.25">
      <c r="A11994" s="62">
        <v>49241706</v>
      </c>
      <c r="B11994" s="63" t="s">
        <v>10400</v>
      </c>
    </row>
    <row r="11995" spans="1:2" x14ac:dyDescent="0.25">
      <c r="A11995" s="62">
        <v>49241707</v>
      </c>
      <c r="B11995" s="63" t="s">
        <v>17206</v>
      </c>
    </row>
    <row r="11996" spans="1:2" x14ac:dyDescent="0.25">
      <c r="A11996" s="62">
        <v>49241708</v>
      </c>
      <c r="B11996" s="63" t="s">
        <v>13441</v>
      </c>
    </row>
    <row r="11997" spans="1:2" x14ac:dyDescent="0.25">
      <c r="A11997" s="62">
        <v>49241709</v>
      </c>
      <c r="B11997" s="63" t="s">
        <v>3314</v>
      </c>
    </row>
    <row r="11998" spans="1:2" x14ac:dyDescent="0.25">
      <c r="A11998" s="62">
        <v>50101538</v>
      </c>
      <c r="B11998" s="63" t="s">
        <v>1593</v>
      </c>
    </row>
    <row r="11999" spans="1:2" x14ac:dyDescent="0.25">
      <c r="A11999" s="62">
        <v>50101539</v>
      </c>
      <c r="B11999" s="63" t="s">
        <v>10348</v>
      </c>
    </row>
    <row r="12000" spans="1:2" x14ac:dyDescent="0.25">
      <c r="A12000" s="62">
        <v>50101540</v>
      </c>
      <c r="B12000" s="63" t="s">
        <v>4630</v>
      </c>
    </row>
    <row r="12001" spans="1:2" x14ac:dyDescent="0.25">
      <c r="A12001" s="62">
        <v>50101541</v>
      </c>
      <c r="B12001" s="63" t="s">
        <v>3501</v>
      </c>
    </row>
    <row r="12002" spans="1:2" x14ac:dyDescent="0.25">
      <c r="A12002" s="62">
        <v>50101542</v>
      </c>
      <c r="B12002" s="63" t="s">
        <v>43</v>
      </c>
    </row>
    <row r="12003" spans="1:2" x14ac:dyDescent="0.25">
      <c r="A12003" s="62">
        <v>50101543</v>
      </c>
      <c r="B12003" s="63" t="s">
        <v>1633</v>
      </c>
    </row>
    <row r="12004" spans="1:2" x14ac:dyDescent="0.25">
      <c r="A12004" s="62">
        <v>50101544</v>
      </c>
      <c r="B12004" s="63" t="s">
        <v>10671</v>
      </c>
    </row>
    <row r="12005" spans="1:2" x14ac:dyDescent="0.25">
      <c r="A12005" s="62">
        <v>50101545</v>
      </c>
      <c r="B12005" s="63" t="s">
        <v>16668</v>
      </c>
    </row>
    <row r="12006" spans="1:2" x14ac:dyDescent="0.25">
      <c r="A12006" s="62">
        <v>50101634</v>
      </c>
      <c r="B12006" s="63" t="s">
        <v>5350</v>
      </c>
    </row>
    <row r="12007" spans="1:2" x14ac:dyDescent="0.25">
      <c r="A12007" s="62">
        <v>50101635</v>
      </c>
      <c r="B12007" s="63" t="s">
        <v>524</v>
      </c>
    </row>
    <row r="12008" spans="1:2" x14ac:dyDescent="0.25">
      <c r="A12008" s="62">
        <v>50101636</v>
      </c>
      <c r="B12008" s="63" t="s">
        <v>1252</v>
      </c>
    </row>
    <row r="12009" spans="1:2" x14ac:dyDescent="0.25">
      <c r="A12009" s="62">
        <v>50101716</v>
      </c>
      <c r="B12009" s="63" t="s">
        <v>6549</v>
      </c>
    </row>
    <row r="12010" spans="1:2" x14ac:dyDescent="0.25">
      <c r="A12010" s="62">
        <v>50101717</v>
      </c>
      <c r="B12010" s="63" t="s">
        <v>17446</v>
      </c>
    </row>
    <row r="12011" spans="1:2" x14ac:dyDescent="0.25">
      <c r="A12011" s="62">
        <v>50111510</v>
      </c>
      <c r="B12011" s="63" t="s">
        <v>11391</v>
      </c>
    </row>
    <row r="12012" spans="1:2" x14ac:dyDescent="0.25">
      <c r="A12012" s="62">
        <v>50111511</v>
      </c>
      <c r="B12012" s="63" t="s">
        <v>4945</v>
      </c>
    </row>
    <row r="12013" spans="1:2" x14ac:dyDescent="0.25">
      <c r="A12013" s="62">
        <v>50111512</v>
      </c>
      <c r="B12013" s="63" t="s">
        <v>17662</v>
      </c>
    </row>
    <row r="12014" spans="1:2" x14ac:dyDescent="0.25">
      <c r="A12014" s="62">
        <v>50112001</v>
      </c>
      <c r="B12014" s="63" t="s">
        <v>14323</v>
      </c>
    </row>
    <row r="12015" spans="1:2" x14ac:dyDescent="0.25">
      <c r="A12015" s="62">
        <v>50112002</v>
      </c>
      <c r="B12015" s="63" t="s">
        <v>6991</v>
      </c>
    </row>
    <row r="12016" spans="1:2" x14ac:dyDescent="0.25">
      <c r="A12016" s="62">
        <v>50112003</v>
      </c>
      <c r="B12016" s="63" t="s">
        <v>3785</v>
      </c>
    </row>
    <row r="12017" spans="1:2" x14ac:dyDescent="0.25">
      <c r="A12017" s="62">
        <v>50121537</v>
      </c>
      <c r="B12017" s="63" t="s">
        <v>2721</v>
      </c>
    </row>
    <row r="12018" spans="1:2" x14ac:dyDescent="0.25">
      <c r="A12018" s="62">
        <v>50121538</v>
      </c>
      <c r="B12018" s="63" t="s">
        <v>14831</v>
      </c>
    </row>
    <row r="12019" spans="1:2" x14ac:dyDescent="0.25">
      <c r="A12019" s="62">
        <v>50121539</v>
      </c>
      <c r="B12019" s="63" t="s">
        <v>3957</v>
      </c>
    </row>
    <row r="12020" spans="1:2" x14ac:dyDescent="0.25">
      <c r="A12020" s="62">
        <v>50121611</v>
      </c>
      <c r="B12020" s="63" t="s">
        <v>1218</v>
      </c>
    </row>
    <row r="12021" spans="1:2" x14ac:dyDescent="0.25">
      <c r="A12021" s="62">
        <v>50121612</v>
      </c>
      <c r="B12021" s="63" t="s">
        <v>2644</v>
      </c>
    </row>
    <row r="12022" spans="1:2" x14ac:dyDescent="0.25">
      <c r="A12022" s="62">
        <v>50121613</v>
      </c>
      <c r="B12022" s="63" t="s">
        <v>9763</v>
      </c>
    </row>
    <row r="12023" spans="1:2" x14ac:dyDescent="0.25">
      <c r="A12023" s="62">
        <v>50121705</v>
      </c>
      <c r="B12023" s="63" t="s">
        <v>7113</v>
      </c>
    </row>
    <row r="12024" spans="1:2" x14ac:dyDescent="0.25">
      <c r="A12024" s="62">
        <v>50121706</v>
      </c>
      <c r="B12024" s="63" t="s">
        <v>10749</v>
      </c>
    </row>
    <row r="12025" spans="1:2" x14ac:dyDescent="0.25">
      <c r="A12025" s="62">
        <v>50121707</v>
      </c>
      <c r="B12025" s="63" t="s">
        <v>4468</v>
      </c>
    </row>
    <row r="12026" spans="1:2" x14ac:dyDescent="0.25">
      <c r="A12026" s="62">
        <v>50121802</v>
      </c>
      <c r="B12026" s="63" t="s">
        <v>6910</v>
      </c>
    </row>
    <row r="12027" spans="1:2" x14ac:dyDescent="0.25">
      <c r="A12027" s="62">
        <v>50121803</v>
      </c>
      <c r="B12027" s="63" t="s">
        <v>9874</v>
      </c>
    </row>
    <row r="12028" spans="1:2" x14ac:dyDescent="0.25">
      <c r="A12028" s="62">
        <v>50121804</v>
      </c>
      <c r="B12028" s="63" t="s">
        <v>11179</v>
      </c>
    </row>
    <row r="12029" spans="1:2" x14ac:dyDescent="0.25">
      <c r="A12029" s="62">
        <v>50131606</v>
      </c>
      <c r="B12029" s="63" t="s">
        <v>11437</v>
      </c>
    </row>
    <row r="12030" spans="1:2" x14ac:dyDescent="0.25">
      <c r="A12030" s="62">
        <v>50131607</v>
      </c>
      <c r="B12030" s="63" t="s">
        <v>14115</v>
      </c>
    </row>
    <row r="12031" spans="1:2" x14ac:dyDescent="0.25">
      <c r="A12031" s="62">
        <v>50131608</v>
      </c>
      <c r="B12031" s="63" t="s">
        <v>14960</v>
      </c>
    </row>
    <row r="12032" spans="1:2" x14ac:dyDescent="0.25">
      <c r="A12032" s="62">
        <v>50131609</v>
      </c>
      <c r="B12032" s="63" t="s">
        <v>12122</v>
      </c>
    </row>
    <row r="12033" spans="1:2" x14ac:dyDescent="0.25">
      <c r="A12033" s="62">
        <v>50131610</v>
      </c>
      <c r="B12033" s="63" t="s">
        <v>358</v>
      </c>
    </row>
    <row r="12034" spans="1:2" x14ac:dyDescent="0.25">
      <c r="A12034" s="62">
        <v>50131611</v>
      </c>
      <c r="B12034" s="63" t="s">
        <v>16633</v>
      </c>
    </row>
    <row r="12035" spans="1:2" x14ac:dyDescent="0.25">
      <c r="A12035" s="62">
        <v>50131701</v>
      </c>
      <c r="B12035" s="63" t="s">
        <v>233</v>
      </c>
    </row>
    <row r="12036" spans="1:2" x14ac:dyDescent="0.25">
      <c r="A12036" s="62">
        <v>50131702</v>
      </c>
      <c r="B12036" s="63" t="s">
        <v>9864</v>
      </c>
    </row>
    <row r="12037" spans="1:2" x14ac:dyDescent="0.25">
      <c r="A12037" s="62">
        <v>50131703</v>
      </c>
      <c r="B12037" s="63" t="s">
        <v>12669</v>
      </c>
    </row>
    <row r="12038" spans="1:2" x14ac:dyDescent="0.25">
      <c r="A12038" s="62">
        <v>50131801</v>
      </c>
      <c r="B12038" s="63" t="s">
        <v>18401</v>
      </c>
    </row>
    <row r="12039" spans="1:2" x14ac:dyDescent="0.25">
      <c r="A12039" s="62">
        <v>50131802</v>
      </c>
      <c r="B12039" s="63" t="s">
        <v>15470</v>
      </c>
    </row>
    <row r="12040" spans="1:2" x14ac:dyDescent="0.25">
      <c r="A12040" s="62">
        <v>50131803</v>
      </c>
      <c r="B12040" s="63" t="s">
        <v>8323</v>
      </c>
    </row>
    <row r="12041" spans="1:2" x14ac:dyDescent="0.25">
      <c r="A12041" s="62">
        <v>50151513</v>
      </c>
      <c r="B12041" s="63" t="s">
        <v>17866</v>
      </c>
    </row>
    <row r="12042" spans="1:2" x14ac:dyDescent="0.25">
      <c r="A12042" s="62">
        <v>50151514</v>
      </c>
      <c r="B12042" s="63" t="s">
        <v>11371</v>
      </c>
    </row>
    <row r="12043" spans="1:2" x14ac:dyDescent="0.25">
      <c r="A12043" s="62">
        <v>50151604</v>
      </c>
      <c r="B12043" s="63" t="s">
        <v>3236</v>
      </c>
    </row>
    <row r="12044" spans="1:2" x14ac:dyDescent="0.25">
      <c r="A12044" s="62">
        <v>50151605</v>
      </c>
      <c r="B12044" s="63" t="s">
        <v>13364</v>
      </c>
    </row>
    <row r="12045" spans="1:2" x14ac:dyDescent="0.25">
      <c r="A12045" s="62">
        <v>50161509</v>
      </c>
      <c r="B12045" s="63" t="s">
        <v>13767</v>
      </c>
    </row>
    <row r="12046" spans="1:2" x14ac:dyDescent="0.25">
      <c r="A12046" s="62">
        <v>50161510</v>
      </c>
      <c r="B12046" s="63" t="s">
        <v>12401</v>
      </c>
    </row>
    <row r="12047" spans="1:2" x14ac:dyDescent="0.25">
      <c r="A12047" s="62">
        <v>50161511</v>
      </c>
      <c r="B12047" s="63" t="s">
        <v>11555</v>
      </c>
    </row>
    <row r="12048" spans="1:2" x14ac:dyDescent="0.25">
      <c r="A12048" s="62">
        <v>50161512</v>
      </c>
      <c r="B12048" s="63" t="s">
        <v>8435</v>
      </c>
    </row>
    <row r="12049" spans="1:2" x14ac:dyDescent="0.25">
      <c r="A12049" s="62">
        <v>50161813</v>
      </c>
      <c r="B12049" s="63" t="s">
        <v>15791</v>
      </c>
    </row>
    <row r="12050" spans="1:2" x14ac:dyDescent="0.25">
      <c r="A12050" s="62">
        <v>50161814</v>
      </c>
      <c r="B12050" s="63" t="s">
        <v>16871</v>
      </c>
    </row>
    <row r="12051" spans="1:2" x14ac:dyDescent="0.25">
      <c r="A12051" s="62">
        <v>50161815</v>
      </c>
      <c r="B12051" s="63" t="s">
        <v>6633</v>
      </c>
    </row>
    <row r="12052" spans="1:2" x14ac:dyDescent="0.25">
      <c r="A12052" s="62">
        <v>50171548</v>
      </c>
      <c r="B12052" s="63" t="s">
        <v>9199</v>
      </c>
    </row>
    <row r="12053" spans="1:2" x14ac:dyDescent="0.25">
      <c r="A12053" s="62">
        <v>50171549</v>
      </c>
      <c r="B12053" s="63" t="s">
        <v>10702</v>
      </c>
    </row>
    <row r="12054" spans="1:2" x14ac:dyDescent="0.25">
      <c r="A12054" s="62">
        <v>50171550</v>
      </c>
      <c r="B12054" s="63" t="s">
        <v>9495</v>
      </c>
    </row>
    <row r="12055" spans="1:2" x14ac:dyDescent="0.25">
      <c r="A12055" s="62">
        <v>50171551</v>
      </c>
      <c r="B12055" s="63" t="s">
        <v>152</v>
      </c>
    </row>
    <row r="12056" spans="1:2" x14ac:dyDescent="0.25">
      <c r="A12056" s="62">
        <v>50171552</v>
      </c>
      <c r="B12056" s="63" t="s">
        <v>15323</v>
      </c>
    </row>
    <row r="12057" spans="1:2" x14ac:dyDescent="0.25">
      <c r="A12057" s="62">
        <v>50171707</v>
      </c>
      <c r="B12057" s="63" t="s">
        <v>16300</v>
      </c>
    </row>
    <row r="12058" spans="1:2" x14ac:dyDescent="0.25">
      <c r="A12058" s="62">
        <v>50171708</v>
      </c>
      <c r="B12058" s="63" t="s">
        <v>4418</v>
      </c>
    </row>
    <row r="12059" spans="1:2" x14ac:dyDescent="0.25">
      <c r="A12059" s="62">
        <v>50171830</v>
      </c>
      <c r="B12059" s="63" t="s">
        <v>4946</v>
      </c>
    </row>
    <row r="12060" spans="1:2" x14ac:dyDescent="0.25">
      <c r="A12060" s="62">
        <v>50171831</v>
      </c>
      <c r="B12060" s="63" t="s">
        <v>18383</v>
      </c>
    </row>
    <row r="12061" spans="1:2" x14ac:dyDescent="0.25">
      <c r="A12061" s="62">
        <v>50171832</v>
      </c>
      <c r="B12061" s="63" t="s">
        <v>316</v>
      </c>
    </row>
    <row r="12062" spans="1:2" x14ac:dyDescent="0.25">
      <c r="A12062" s="62">
        <v>50171833</v>
      </c>
      <c r="B12062" s="63" t="s">
        <v>15771</v>
      </c>
    </row>
    <row r="12063" spans="1:2" x14ac:dyDescent="0.25">
      <c r="A12063" s="62">
        <v>50171901</v>
      </c>
      <c r="B12063" s="63" t="s">
        <v>4110</v>
      </c>
    </row>
    <row r="12064" spans="1:2" x14ac:dyDescent="0.25">
      <c r="A12064" s="62">
        <v>50171902</v>
      </c>
      <c r="B12064" s="63" t="s">
        <v>2496</v>
      </c>
    </row>
    <row r="12065" spans="1:2" x14ac:dyDescent="0.25">
      <c r="A12065" s="62">
        <v>50171903</v>
      </c>
      <c r="B12065" s="63" t="s">
        <v>14087</v>
      </c>
    </row>
    <row r="12066" spans="1:2" x14ac:dyDescent="0.25">
      <c r="A12066" s="62">
        <v>50171904</v>
      </c>
      <c r="B12066" s="63" t="s">
        <v>17216</v>
      </c>
    </row>
    <row r="12067" spans="1:2" x14ac:dyDescent="0.25">
      <c r="A12067" s="62">
        <v>50181708</v>
      </c>
      <c r="B12067" s="63" t="s">
        <v>9135</v>
      </c>
    </row>
    <row r="12068" spans="1:2" x14ac:dyDescent="0.25">
      <c r="A12068" s="62">
        <v>50181709</v>
      </c>
      <c r="B12068" s="63" t="s">
        <v>8797</v>
      </c>
    </row>
    <row r="12069" spans="1:2" x14ac:dyDescent="0.25">
      <c r="A12069" s="62">
        <v>50181901</v>
      </c>
      <c r="B12069" s="63" t="s">
        <v>11699</v>
      </c>
    </row>
    <row r="12070" spans="1:2" x14ac:dyDescent="0.25">
      <c r="A12070" s="62">
        <v>50181902</v>
      </c>
      <c r="B12070" s="63" t="s">
        <v>11544</v>
      </c>
    </row>
    <row r="12071" spans="1:2" x14ac:dyDescent="0.25">
      <c r="A12071" s="62">
        <v>50181903</v>
      </c>
      <c r="B12071" s="63" t="s">
        <v>797</v>
      </c>
    </row>
    <row r="12072" spans="1:2" x14ac:dyDescent="0.25">
      <c r="A12072" s="62">
        <v>50181904</v>
      </c>
      <c r="B12072" s="63" t="s">
        <v>15930</v>
      </c>
    </row>
    <row r="12073" spans="1:2" x14ac:dyDescent="0.25">
      <c r="A12073" s="62">
        <v>50181905</v>
      </c>
      <c r="B12073" s="63" t="s">
        <v>987</v>
      </c>
    </row>
    <row r="12074" spans="1:2" x14ac:dyDescent="0.25">
      <c r="A12074" s="62">
        <v>50181906</v>
      </c>
      <c r="B12074" s="63" t="s">
        <v>17928</v>
      </c>
    </row>
    <row r="12075" spans="1:2" x14ac:dyDescent="0.25">
      <c r="A12075" s="62">
        <v>50181907</v>
      </c>
      <c r="B12075" s="63" t="s">
        <v>1621</v>
      </c>
    </row>
    <row r="12076" spans="1:2" x14ac:dyDescent="0.25">
      <c r="A12076" s="62">
        <v>50181908</v>
      </c>
      <c r="B12076" s="63" t="s">
        <v>9455</v>
      </c>
    </row>
    <row r="12077" spans="1:2" x14ac:dyDescent="0.25">
      <c r="A12077" s="62">
        <v>50181909</v>
      </c>
      <c r="B12077" s="63" t="s">
        <v>5447</v>
      </c>
    </row>
    <row r="12078" spans="1:2" x14ac:dyDescent="0.25">
      <c r="A12078" s="62">
        <v>50182001</v>
      </c>
      <c r="B12078" s="63" t="s">
        <v>10621</v>
      </c>
    </row>
    <row r="12079" spans="1:2" x14ac:dyDescent="0.25">
      <c r="A12079" s="62">
        <v>50182002</v>
      </c>
      <c r="B12079" s="63" t="s">
        <v>7370</v>
      </c>
    </row>
    <row r="12080" spans="1:2" x14ac:dyDescent="0.25">
      <c r="A12080" s="62">
        <v>50182003</v>
      </c>
      <c r="B12080" s="63" t="s">
        <v>9805</v>
      </c>
    </row>
    <row r="12081" spans="1:2" x14ac:dyDescent="0.25">
      <c r="A12081" s="62">
        <v>50182004</v>
      </c>
      <c r="B12081" s="63" t="s">
        <v>17580</v>
      </c>
    </row>
    <row r="12082" spans="1:2" x14ac:dyDescent="0.25">
      <c r="A12082" s="62">
        <v>50191505</v>
      </c>
      <c r="B12082" s="63" t="s">
        <v>11865</v>
      </c>
    </row>
    <row r="12083" spans="1:2" x14ac:dyDescent="0.25">
      <c r="A12083" s="62">
        <v>50191506</v>
      </c>
      <c r="B12083" s="63" t="s">
        <v>11808</v>
      </c>
    </row>
    <row r="12084" spans="1:2" x14ac:dyDescent="0.25">
      <c r="A12084" s="62">
        <v>50191507</v>
      </c>
      <c r="B12084" s="63" t="s">
        <v>17257</v>
      </c>
    </row>
    <row r="12085" spans="1:2" x14ac:dyDescent="0.25">
      <c r="A12085" s="62">
        <v>50192109</v>
      </c>
      <c r="B12085" s="63" t="s">
        <v>4021</v>
      </c>
    </row>
    <row r="12086" spans="1:2" x14ac:dyDescent="0.25">
      <c r="A12086" s="62">
        <v>50192110</v>
      </c>
      <c r="B12086" s="63" t="s">
        <v>3776</v>
      </c>
    </row>
    <row r="12087" spans="1:2" x14ac:dyDescent="0.25">
      <c r="A12087" s="62">
        <v>50192111</v>
      </c>
      <c r="B12087" s="63" t="s">
        <v>16776</v>
      </c>
    </row>
    <row r="12088" spans="1:2" x14ac:dyDescent="0.25">
      <c r="A12088" s="62">
        <v>50192112</v>
      </c>
      <c r="B12088" s="63" t="s">
        <v>3426</v>
      </c>
    </row>
    <row r="12089" spans="1:2" x14ac:dyDescent="0.25">
      <c r="A12089" s="62">
        <v>50192301</v>
      </c>
      <c r="B12089" s="63" t="s">
        <v>18768</v>
      </c>
    </row>
    <row r="12090" spans="1:2" x14ac:dyDescent="0.25">
      <c r="A12090" s="62">
        <v>50192302</v>
      </c>
      <c r="B12090" s="63" t="s">
        <v>14917</v>
      </c>
    </row>
    <row r="12091" spans="1:2" x14ac:dyDescent="0.25">
      <c r="A12091" s="62">
        <v>50192303</v>
      </c>
      <c r="B12091" s="63" t="s">
        <v>17335</v>
      </c>
    </row>
    <row r="12092" spans="1:2" x14ac:dyDescent="0.25">
      <c r="A12092" s="62">
        <v>50192304</v>
      </c>
      <c r="B12092" s="63" t="s">
        <v>13629</v>
      </c>
    </row>
    <row r="12093" spans="1:2" x14ac:dyDescent="0.25">
      <c r="A12093" s="62">
        <v>50192401</v>
      </c>
      <c r="B12093" s="63" t="s">
        <v>10174</v>
      </c>
    </row>
    <row r="12094" spans="1:2" x14ac:dyDescent="0.25">
      <c r="A12094" s="62">
        <v>50192402</v>
      </c>
      <c r="B12094" s="63" t="s">
        <v>13786</v>
      </c>
    </row>
    <row r="12095" spans="1:2" x14ac:dyDescent="0.25">
      <c r="A12095" s="62">
        <v>50192403</v>
      </c>
      <c r="B12095" s="63" t="s">
        <v>2377</v>
      </c>
    </row>
    <row r="12096" spans="1:2" x14ac:dyDescent="0.25">
      <c r="A12096" s="62">
        <v>50192404</v>
      </c>
      <c r="B12096" s="63" t="s">
        <v>9724</v>
      </c>
    </row>
    <row r="12097" spans="1:2" x14ac:dyDescent="0.25">
      <c r="A12097" s="62">
        <v>50192501</v>
      </c>
      <c r="B12097" s="63" t="s">
        <v>11062</v>
      </c>
    </row>
    <row r="12098" spans="1:2" x14ac:dyDescent="0.25">
      <c r="A12098" s="62">
        <v>50192502</v>
      </c>
      <c r="B12098" s="63" t="s">
        <v>2352</v>
      </c>
    </row>
    <row r="12099" spans="1:2" x14ac:dyDescent="0.25">
      <c r="A12099" s="62">
        <v>50192503</v>
      </c>
      <c r="B12099" s="63" t="s">
        <v>4479</v>
      </c>
    </row>
    <row r="12100" spans="1:2" x14ac:dyDescent="0.25">
      <c r="A12100" s="62">
        <v>50192504</v>
      </c>
      <c r="B12100" s="63" t="s">
        <v>13026</v>
      </c>
    </row>
    <row r="12101" spans="1:2" x14ac:dyDescent="0.25">
      <c r="A12101" s="62">
        <v>50192601</v>
      </c>
      <c r="B12101" s="63" t="s">
        <v>17331</v>
      </c>
    </row>
    <row r="12102" spans="1:2" x14ac:dyDescent="0.25">
      <c r="A12102" s="62">
        <v>50192602</v>
      </c>
      <c r="B12102" s="63" t="s">
        <v>10868</v>
      </c>
    </row>
    <row r="12103" spans="1:2" x14ac:dyDescent="0.25">
      <c r="A12103" s="62">
        <v>50192603</v>
      </c>
      <c r="B12103" s="63" t="s">
        <v>353</v>
      </c>
    </row>
    <row r="12104" spans="1:2" x14ac:dyDescent="0.25">
      <c r="A12104" s="62">
        <v>50192701</v>
      </c>
      <c r="B12104" s="63" t="s">
        <v>2535</v>
      </c>
    </row>
    <row r="12105" spans="1:2" x14ac:dyDescent="0.25">
      <c r="A12105" s="62">
        <v>50192702</v>
      </c>
      <c r="B12105" s="63" t="s">
        <v>14456</v>
      </c>
    </row>
    <row r="12106" spans="1:2" x14ac:dyDescent="0.25">
      <c r="A12106" s="62">
        <v>50192703</v>
      </c>
      <c r="B12106" s="63" t="s">
        <v>10421</v>
      </c>
    </row>
    <row r="12107" spans="1:2" x14ac:dyDescent="0.25">
      <c r="A12107" s="62">
        <v>50192801</v>
      </c>
      <c r="B12107" s="63" t="s">
        <v>13947</v>
      </c>
    </row>
    <row r="12108" spans="1:2" x14ac:dyDescent="0.25">
      <c r="A12108" s="62">
        <v>50192802</v>
      </c>
      <c r="B12108" s="63" t="s">
        <v>14365</v>
      </c>
    </row>
    <row r="12109" spans="1:2" x14ac:dyDescent="0.25">
      <c r="A12109" s="62">
        <v>50192803</v>
      </c>
      <c r="B12109" s="63" t="s">
        <v>18642</v>
      </c>
    </row>
    <row r="12110" spans="1:2" x14ac:dyDescent="0.25">
      <c r="A12110" s="62">
        <v>50192901</v>
      </c>
      <c r="B12110" s="63" t="s">
        <v>10468</v>
      </c>
    </row>
    <row r="12111" spans="1:2" x14ac:dyDescent="0.25">
      <c r="A12111" s="62">
        <v>50192902</v>
      </c>
      <c r="B12111" s="63" t="s">
        <v>8414</v>
      </c>
    </row>
    <row r="12112" spans="1:2" x14ac:dyDescent="0.25">
      <c r="A12112" s="62">
        <v>50193001</v>
      </c>
      <c r="B12112" s="63" t="s">
        <v>4498</v>
      </c>
    </row>
    <row r="12113" spans="1:2" x14ac:dyDescent="0.25">
      <c r="A12113" s="62">
        <v>50193002</v>
      </c>
      <c r="B12113" s="63" t="s">
        <v>11781</v>
      </c>
    </row>
    <row r="12114" spans="1:2" x14ac:dyDescent="0.25">
      <c r="A12114" s="62">
        <v>50193101</v>
      </c>
      <c r="B12114" s="63" t="s">
        <v>1535</v>
      </c>
    </row>
    <row r="12115" spans="1:2" x14ac:dyDescent="0.25">
      <c r="A12115" s="62">
        <v>50193102</v>
      </c>
      <c r="B12115" s="63" t="s">
        <v>15330</v>
      </c>
    </row>
    <row r="12116" spans="1:2" x14ac:dyDescent="0.25">
      <c r="A12116" s="62">
        <v>50193103</v>
      </c>
      <c r="B12116" s="63" t="s">
        <v>3482</v>
      </c>
    </row>
    <row r="12117" spans="1:2" x14ac:dyDescent="0.25">
      <c r="A12117" s="62">
        <v>50193104</v>
      </c>
      <c r="B12117" s="63" t="s">
        <v>2672</v>
      </c>
    </row>
    <row r="12118" spans="1:2" x14ac:dyDescent="0.25">
      <c r="A12118" s="62">
        <v>50193105</v>
      </c>
      <c r="B12118" s="63" t="s">
        <v>11294</v>
      </c>
    </row>
    <row r="12119" spans="1:2" x14ac:dyDescent="0.25">
      <c r="A12119" s="62">
        <v>50193201</v>
      </c>
      <c r="B12119" s="63" t="s">
        <v>4044</v>
      </c>
    </row>
    <row r="12120" spans="1:2" x14ac:dyDescent="0.25">
      <c r="A12120" s="62">
        <v>50193202</v>
      </c>
      <c r="B12120" s="63" t="s">
        <v>15623</v>
      </c>
    </row>
    <row r="12121" spans="1:2" x14ac:dyDescent="0.25">
      <c r="A12121" s="62">
        <v>50193203</v>
      </c>
      <c r="B12121" s="63" t="s">
        <v>10437</v>
      </c>
    </row>
    <row r="12122" spans="1:2" x14ac:dyDescent="0.25">
      <c r="A12122" s="62">
        <v>50201706</v>
      </c>
      <c r="B12122" s="63" t="s">
        <v>1603</v>
      </c>
    </row>
    <row r="12123" spans="1:2" x14ac:dyDescent="0.25">
      <c r="A12123" s="62">
        <v>50201707</v>
      </c>
      <c r="B12123" s="63" t="s">
        <v>3880</v>
      </c>
    </row>
    <row r="12124" spans="1:2" x14ac:dyDescent="0.25">
      <c r="A12124" s="62">
        <v>50201708</v>
      </c>
      <c r="B12124" s="63" t="s">
        <v>10394</v>
      </c>
    </row>
    <row r="12125" spans="1:2" x14ac:dyDescent="0.25">
      <c r="A12125" s="62">
        <v>50201709</v>
      </c>
      <c r="B12125" s="63" t="s">
        <v>6915</v>
      </c>
    </row>
    <row r="12126" spans="1:2" x14ac:dyDescent="0.25">
      <c r="A12126" s="62">
        <v>50201710</v>
      </c>
      <c r="B12126" s="63" t="s">
        <v>12492</v>
      </c>
    </row>
    <row r="12127" spans="1:2" x14ac:dyDescent="0.25">
      <c r="A12127" s="62">
        <v>50201711</v>
      </c>
      <c r="B12127" s="63" t="s">
        <v>5723</v>
      </c>
    </row>
    <row r="12128" spans="1:2" x14ac:dyDescent="0.25">
      <c r="A12128" s="62">
        <v>50201712</v>
      </c>
      <c r="B12128" s="63" t="s">
        <v>1411</v>
      </c>
    </row>
    <row r="12129" spans="1:2" x14ac:dyDescent="0.25">
      <c r="A12129" s="62">
        <v>50201713</v>
      </c>
      <c r="B12129" s="63" t="s">
        <v>7646</v>
      </c>
    </row>
    <row r="12130" spans="1:2" x14ac:dyDescent="0.25">
      <c r="A12130" s="62">
        <v>50201714</v>
      </c>
      <c r="B12130" s="63" t="s">
        <v>4371</v>
      </c>
    </row>
    <row r="12131" spans="1:2" x14ac:dyDescent="0.25">
      <c r="A12131" s="62">
        <v>50202201</v>
      </c>
      <c r="B12131" s="63" t="s">
        <v>915</v>
      </c>
    </row>
    <row r="12132" spans="1:2" x14ac:dyDescent="0.25">
      <c r="A12132" s="62">
        <v>50202202</v>
      </c>
      <c r="B12132" s="63" t="s">
        <v>9287</v>
      </c>
    </row>
    <row r="12133" spans="1:2" x14ac:dyDescent="0.25">
      <c r="A12133" s="62">
        <v>50202203</v>
      </c>
      <c r="B12133" s="63" t="s">
        <v>7365</v>
      </c>
    </row>
    <row r="12134" spans="1:2" x14ac:dyDescent="0.25">
      <c r="A12134" s="62">
        <v>50202204</v>
      </c>
      <c r="B12134" s="63" t="s">
        <v>7741</v>
      </c>
    </row>
    <row r="12135" spans="1:2" x14ac:dyDescent="0.25">
      <c r="A12135" s="62">
        <v>50202205</v>
      </c>
      <c r="B12135" s="63" t="s">
        <v>11534</v>
      </c>
    </row>
    <row r="12136" spans="1:2" x14ac:dyDescent="0.25">
      <c r="A12136" s="62">
        <v>50202206</v>
      </c>
      <c r="B12136" s="63" t="s">
        <v>3275</v>
      </c>
    </row>
    <row r="12137" spans="1:2" x14ac:dyDescent="0.25">
      <c r="A12137" s="62">
        <v>50202207</v>
      </c>
      <c r="B12137" s="63" t="s">
        <v>7832</v>
      </c>
    </row>
    <row r="12138" spans="1:2" x14ac:dyDescent="0.25">
      <c r="A12138" s="62">
        <v>50202301</v>
      </c>
      <c r="B12138" s="63" t="s">
        <v>1855</v>
      </c>
    </row>
    <row r="12139" spans="1:2" x14ac:dyDescent="0.25">
      <c r="A12139" s="62">
        <v>50202302</v>
      </c>
      <c r="B12139" s="63" t="s">
        <v>14479</v>
      </c>
    </row>
    <row r="12140" spans="1:2" x14ac:dyDescent="0.25">
      <c r="A12140" s="62">
        <v>50202303</v>
      </c>
      <c r="B12140" s="63" t="s">
        <v>1770</v>
      </c>
    </row>
    <row r="12141" spans="1:2" x14ac:dyDescent="0.25">
      <c r="A12141" s="62">
        <v>50202304</v>
      </c>
      <c r="B12141" s="63" t="s">
        <v>14411</v>
      </c>
    </row>
    <row r="12142" spans="1:2" x14ac:dyDescent="0.25">
      <c r="A12142" s="62">
        <v>50202305</v>
      </c>
      <c r="B12142" s="63" t="s">
        <v>6270</v>
      </c>
    </row>
    <row r="12143" spans="1:2" x14ac:dyDescent="0.25">
      <c r="A12143" s="62">
        <v>50202306</v>
      </c>
      <c r="B12143" s="63" t="s">
        <v>2741</v>
      </c>
    </row>
    <row r="12144" spans="1:2" x14ac:dyDescent="0.25">
      <c r="A12144" s="62">
        <v>50202307</v>
      </c>
      <c r="B12144" s="63" t="s">
        <v>9315</v>
      </c>
    </row>
    <row r="12145" spans="1:2" x14ac:dyDescent="0.25">
      <c r="A12145" s="62">
        <v>50202308</v>
      </c>
      <c r="B12145" s="63" t="s">
        <v>17843</v>
      </c>
    </row>
    <row r="12146" spans="1:2" x14ac:dyDescent="0.25">
      <c r="A12146" s="62">
        <v>50202309</v>
      </c>
      <c r="B12146" s="63" t="s">
        <v>11835</v>
      </c>
    </row>
    <row r="12147" spans="1:2" x14ac:dyDescent="0.25">
      <c r="A12147" s="62">
        <v>50202310</v>
      </c>
      <c r="B12147" s="63" t="s">
        <v>1724</v>
      </c>
    </row>
    <row r="12148" spans="1:2" x14ac:dyDescent="0.25">
      <c r="A12148" s="62">
        <v>50202311</v>
      </c>
      <c r="B12148" s="63" t="s">
        <v>1586</v>
      </c>
    </row>
    <row r="12149" spans="1:2" x14ac:dyDescent="0.25">
      <c r="A12149" s="62">
        <v>50211502</v>
      </c>
      <c r="B12149" s="63" t="s">
        <v>14535</v>
      </c>
    </row>
    <row r="12150" spans="1:2" x14ac:dyDescent="0.25">
      <c r="A12150" s="62">
        <v>50211503</v>
      </c>
      <c r="B12150" s="63" t="s">
        <v>16121</v>
      </c>
    </row>
    <row r="12151" spans="1:2" x14ac:dyDescent="0.25">
      <c r="A12151" s="62">
        <v>50211504</v>
      </c>
      <c r="B12151" s="63" t="s">
        <v>3351</v>
      </c>
    </row>
    <row r="12152" spans="1:2" x14ac:dyDescent="0.25">
      <c r="A12152" s="62">
        <v>50211505</v>
      </c>
      <c r="B12152" s="63" t="s">
        <v>17342</v>
      </c>
    </row>
    <row r="12153" spans="1:2" x14ac:dyDescent="0.25">
      <c r="A12153" s="62">
        <v>50211506</v>
      </c>
      <c r="B12153" s="63" t="s">
        <v>1329</v>
      </c>
    </row>
    <row r="12154" spans="1:2" x14ac:dyDescent="0.25">
      <c r="A12154" s="62">
        <v>50211607</v>
      </c>
      <c r="B12154" s="63" t="s">
        <v>2505</v>
      </c>
    </row>
    <row r="12155" spans="1:2" x14ac:dyDescent="0.25">
      <c r="A12155" s="62">
        <v>50211608</v>
      </c>
      <c r="B12155" s="63" t="s">
        <v>16382</v>
      </c>
    </row>
    <row r="12156" spans="1:2" x14ac:dyDescent="0.25">
      <c r="A12156" s="62">
        <v>50211609</v>
      </c>
      <c r="B12156" s="63" t="s">
        <v>4181</v>
      </c>
    </row>
    <row r="12157" spans="1:2" x14ac:dyDescent="0.25">
      <c r="A12157" s="62">
        <v>50211610</v>
      </c>
      <c r="B12157" s="63" t="s">
        <v>3546</v>
      </c>
    </row>
    <row r="12158" spans="1:2" x14ac:dyDescent="0.25">
      <c r="A12158" s="62">
        <v>50211611</v>
      </c>
      <c r="B12158" s="63" t="s">
        <v>13382</v>
      </c>
    </row>
    <row r="12159" spans="1:2" x14ac:dyDescent="0.25">
      <c r="A12159" s="62">
        <v>50211612</v>
      </c>
      <c r="B12159" s="63" t="s">
        <v>6589</v>
      </c>
    </row>
    <row r="12160" spans="1:2" x14ac:dyDescent="0.25">
      <c r="A12160" s="62">
        <v>50221001</v>
      </c>
      <c r="B12160" s="63" t="s">
        <v>4407</v>
      </c>
    </row>
    <row r="12161" spans="1:2" x14ac:dyDescent="0.25">
      <c r="A12161" s="62">
        <v>50221002</v>
      </c>
      <c r="B12161" s="63" t="s">
        <v>13420</v>
      </c>
    </row>
    <row r="12162" spans="1:2" x14ac:dyDescent="0.25">
      <c r="A12162" s="62">
        <v>50221101</v>
      </c>
      <c r="B12162" s="63" t="s">
        <v>6766</v>
      </c>
    </row>
    <row r="12163" spans="1:2" x14ac:dyDescent="0.25">
      <c r="A12163" s="62">
        <v>50221102</v>
      </c>
      <c r="B12163" s="63" t="s">
        <v>17578</v>
      </c>
    </row>
    <row r="12164" spans="1:2" x14ac:dyDescent="0.25">
      <c r="A12164" s="62">
        <v>50221201</v>
      </c>
      <c r="B12164" s="63" t="s">
        <v>708</v>
      </c>
    </row>
    <row r="12165" spans="1:2" x14ac:dyDescent="0.25">
      <c r="A12165" s="62">
        <v>50221202</v>
      </c>
      <c r="B12165" s="63" t="s">
        <v>8128</v>
      </c>
    </row>
    <row r="12166" spans="1:2" x14ac:dyDescent="0.25">
      <c r="A12166" s="62">
        <v>51101503</v>
      </c>
      <c r="B12166" s="63" t="s">
        <v>1539</v>
      </c>
    </row>
    <row r="12167" spans="1:2" x14ac:dyDescent="0.25">
      <c r="A12167" s="62">
        <v>51101504</v>
      </c>
      <c r="B12167" s="63" t="s">
        <v>15775</v>
      </c>
    </row>
    <row r="12168" spans="1:2" x14ac:dyDescent="0.25">
      <c r="A12168" s="62">
        <v>51101507</v>
      </c>
      <c r="B12168" s="63" t="s">
        <v>554</v>
      </c>
    </row>
    <row r="12169" spans="1:2" x14ac:dyDescent="0.25">
      <c r="A12169" s="62">
        <v>51101508</v>
      </c>
      <c r="B12169" s="63" t="s">
        <v>10081</v>
      </c>
    </row>
    <row r="12170" spans="1:2" x14ac:dyDescent="0.25">
      <c r="A12170" s="62">
        <v>51101509</v>
      </c>
      <c r="B12170" s="63" t="s">
        <v>9770</v>
      </c>
    </row>
    <row r="12171" spans="1:2" x14ac:dyDescent="0.25">
      <c r="A12171" s="62">
        <v>51101510</v>
      </c>
      <c r="B12171" s="63" t="s">
        <v>2908</v>
      </c>
    </row>
    <row r="12172" spans="1:2" x14ac:dyDescent="0.25">
      <c r="A12172" s="62">
        <v>51101511</v>
      </c>
      <c r="B12172" s="63" t="s">
        <v>14519</v>
      </c>
    </row>
    <row r="12173" spans="1:2" x14ac:dyDescent="0.25">
      <c r="A12173" s="62">
        <v>51101512</v>
      </c>
      <c r="B12173" s="63" t="s">
        <v>6543</v>
      </c>
    </row>
    <row r="12174" spans="1:2" x14ac:dyDescent="0.25">
      <c r="A12174" s="62">
        <v>51101513</v>
      </c>
      <c r="B12174" s="63" t="s">
        <v>15390</v>
      </c>
    </row>
    <row r="12175" spans="1:2" x14ac:dyDescent="0.25">
      <c r="A12175" s="62">
        <v>51101514</v>
      </c>
      <c r="B12175" s="63" t="s">
        <v>9111</v>
      </c>
    </row>
    <row r="12176" spans="1:2" x14ac:dyDescent="0.25">
      <c r="A12176" s="62">
        <v>51101515</v>
      </c>
      <c r="B12176" s="63" t="s">
        <v>17318</v>
      </c>
    </row>
    <row r="12177" spans="1:2" x14ac:dyDescent="0.25">
      <c r="A12177" s="62">
        <v>51101516</v>
      </c>
      <c r="B12177" s="63" t="s">
        <v>12604</v>
      </c>
    </row>
    <row r="12178" spans="1:2" x14ac:dyDescent="0.25">
      <c r="A12178" s="62">
        <v>51101518</v>
      </c>
      <c r="B12178" s="63" t="s">
        <v>7890</v>
      </c>
    </row>
    <row r="12179" spans="1:2" x14ac:dyDescent="0.25">
      <c r="A12179" s="62">
        <v>51101519</v>
      </c>
      <c r="B12179" s="63" t="s">
        <v>17907</v>
      </c>
    </row>
    <row r="12180" spans="1:2" x14ac:dyDescent="0.25">
      <c r="A12180" s="62">
        <v>51101521</v>
      </c>
      <c r="B12180" s="63" t="s">
        <v>4550</v>
      </c>
    </row>
    <row r="12181" spans="1:2" x14ac:dyDescent="0.25">
      <c r="A12181" s="62">
        <v>51101522</v>
      </c>
      <c r="B12181" s="63" t="s">
        <v>6736</v>
      </c>
    </row>
    <row r="12182" spans="1:2" x14ac:dyDescent="0.25">
      <c r="A12182" s="62">
        <v>51101523</v>
      </c>
      <c r="B12182" s="63" t="s">
        <v>3567</v>
      </c>
    </row>
    <row r="12183" spans="1:2" x14ac:dyDescent="0.25">
      <c r="A12183" s="62">
        <v>51101524</v>
      </c>
      <c r="B12183" s="63" t="s">
        <v>10315</v>
      </c>
    </row>
    <row r="12184" spans="1:2" x14ac:dyDescent="0.25">
      <c r="A12184" s="62">
        <v>51101525</v>
      </c>
      <c r="B12184" s="63" t="s">
        <v>12410</v>
      </c>
    </row>
    <row r="12185" spans="1:2" x14ac:dyDescent="0.25">
      <c r="A12185" s="62">
        <v>51101526</v>
      </c>
      <c r="B12185" s="63" t="s">
        <v>14696</v>
      </c>
    </row>
    <row r="12186" spans="1:2" x14ac:dyDescent="0.25">
      <c r="A12186" s="62">
        <v>51101527</v>
      </c>
      <c r="B12186" s="63" t="s">
        <v>774</v>
      </c>
    </row>
    <row r="12187" spans="1:2" x14ac:dyDescent="0.25">
      <c r="A12187" s="62">
        <v>51101528</v>
      </c>
      <c r="B12187" s="63" t="s">
        <v>4083</v>
      </c>
    </row>
    <row r="12188" spans="1:2" x14ac:dyDescent="0.25">
      <c r="A12188" s="62">
        <v>51101530</v>
      </c>
      <c r="B12188" s="63" t="s">
        <v>12529</v>
      </c>
    </row>
    <row r="12189" spans="1:2" x14ac:dyDescent="0.25">
      <c r="A12189" s="62">
        <v>51101531</v>
      </c>
      <c r="B12189" s="63" t="s">
        <v>3853</v>
      </c>
    </row>
    <row r="12190" spans="1:2" x14ac:dyDescent="0.25">
      <c r="A12190" s="62">
        <v>51101532</v>
      </c>
      <c r="B12190" s="63" t="s">
        <v>18162</v>
      </c>
    </row>
    <row r="12191" spans="1:2" x14ac:dyDescent="0.25">
      <c r="A12191" s="62">
        <v>51101533</v>
      </c>
      <c r="B12191" s="63" t="s">
        <v>12388</v>
      </c>
    </row>
    <row r="12192" spans="1:2" x14ac:dyDescent="0.25">
      <c r="A12192" s="62">
        <v>51101534</v>
      </c>
      <c r="B12192" s="63" t="s">
        <v>17301</v>
      </c>
    </row>
    <row r="12193" spans="1:2" x14ac:dyDescent="0.25">
      <c r="A12193" s="62">
        <v>51101535</v>
      </c>
      <c r="B12193" s="63" t="s">
        <v>6967</v>
      </c>
    </row>
    <row r="12194" spans="1:2" x14ac:dyDescent="0.25">
      <c r="A12194" s="62">
        <v>51101536</v>
      </c>
      <c r="B12194" s="63" t="s">
        <v>17146</v>
      </c>
    </row>
    <row r="12195" spans="1:2" x14ac:dyDescent="0.25">
      <c r="A12195" s="62">
        <v>51101537</v>
      </c>
      <c r="B12195" s="63" t="s">
        <v>8505</v>
      </c>
    </row>
    <row r="12196" spans="1:2" x14ac:dyDescent="0.25">
      <c r="A12196" s="62">
        <v>51101538</v>
      </c>
      <c r="B12196" s="63" t="s">
        <v>10297</v>
      </c>
    </row>
    <row r="12197" spans="1:2" x14ac:dyDescent="0.25">
      <c r="A12197" s="62">
        <v>51101539</v>
      </c>
      <c r="B12197" s="63" t="s">
        <v>17816</v>
      </c>
    </row>
    <row r="12198" spans="1:2" x14ac:dyDescent="0.25">
      <c r="A12198" s="62">
        <v>51101540</v>
      </c>
      <c r="B12198" s="63" t="s">
        <v>9835</v>
      </c>
    </row>
    <row r="12199" spans="1:2" x14ac:dyDescent="0.25">
      <c r="A12199" s="62">
        <v>51101541</v>
      </c>
      <c r="B12199" s="63" t="s">
        <v>8705</v>
      </c>
    </row>
    <row r="12200" spans="1:2" x14ac:dyDescent="0.25">
      <c r="A12200" s="62">
        <v>51101542</v>
      </c>
      <c r="B12200" s="63" t="s">
        <v>4112</v>
      </c>
    </row>
    <row r="12201" spans="1:2" x14ac:dyDescent="0.25">
      <c r="A12201" s="62">
        <v>51101543</v>
      </c>
      <c r="B12201" s="63" t="s">
        <v>15988</v>
      </c>
    </row>
    <row r="12202" spans="1:2" x14ac:dyDescent="0.25">
      <c r="A12202" s="62">
        <v>51101544</v>
      </c>
      <c r="B12202" s="63" t="s">
        <v>13312</v>
      </c>
    </row>
    <row r="12203" spans="1:2" x14ac:dyDescent="0.25">
      <c r="A12203" s="62">
        <v>51101545</v>
      </c>
      <c r="B12203" s="63" t="s">
        <v>10117</v>
      </c>
    </row>
    <row r="12204" spans="1:2" x14ac:dyDescent="0.25">
      <c r="A12204" s="62">
        <v>51101546</v>
      </c>
      <c r="B12204" s="63" t="s">
        <v>2168</v>
      </c>
    </row>
    <row r="12205" spans="1:2" x14ac:dyDescent="0.25">
      <c r="A12205" s="62">
        <v>51101547</v>
      </c>
      <c r="B12205" s="63" t="s">
        <v>9644</v>
      </c>
    </row>
    <row r="12206" spans="1:2" x14ac:dyDescent="0.25">
      <c r="A12206" s="62">
        <v>51101548</v>
      </c>
      <c r="B12206" s="63" t="s">
        <v>12215</v>
      </c>
    </row>
    <row r="12207" spans="1:2" x14ac:dyDescent="0.25">
      <c r="A12207" s="62">
        <v>51101549</v>
      </c>
      <c r="B12207" s="63" t="s">
        <v>10289</v>
      </c>
    </row>
    <row r="12208" spans="1:2" x14ac:dyDescent="0.25">
      <c r="A12208" s="62">
        <v>51101550</v>
      </c>
      <c r="B12208" s="63" t="s">
        <v>8491</v>
      </c>
    </row>
    <row r="12209" spans="1:2" x14ac:dyDescent="0.25">
      <c r="A12209" s="62">
        <v>51101551</v>
      </c>
      <c r="B12209" s="63" t="s">
        <v>11422</v>
      </c>
    </row>
    <row r="12210" spans="1:2" x14ac:dyDescent="0.25">
      <c r="A12210" s="62">
        <v>51101552</v>
      </c>
      <c r="B12210" s="63" t="s">
        <v>327</v>
      </c>
    </row>
    <row r="12211" spans="1:2" x14ac:dyDescent="0.25">
      <c r="A12211" s="62">
        <v>51101553</v>
      </c>
      <c r="B12211" s="63" t="s">
        <v>11068</v>
      </c>
    </row>
    <row r="12212" spans="1:2" x14ac:dyDescent="0.25">
      <c r="A12212" s="62">
        <v>51101554</v>
      </c>
      <c r="B12212" s="63" t="s">
        <v>11132</v>
      </c>
    </row>
    <row r="12213" spans="1:2" x14ac:dyDescent="0.25">
      <c r="A12213" s="62">
        <v>51101555</v>
      </c>
      <c r="B12213" s="63" t="s">
        <v>15663</v>
      </c>
    </row>
    <row r="12214" spans="1:2" x14ac:dyDescent="0.25">
      <c r="A12214" s="62">
        <v>51101556</v>
      </c>
      <c r="B12214" s="63" t="s">
        <v>1595</v>
      </c>
    </row>
    <row r="12215" spans="1:2" x14ac:dyDescent="0.25">
      <c r="A12215" s="62">
        <v>51101557</v>
      </c>
      <c r="B12215" s="63" t="s">
        <v>17683</v>
      </c>
    </row>
    <row r="12216" spans="1:2" x14ac:dyDescent="0.25">
      <c r="A12216" s="62">
        <v>51101558</v>
      </c>
      <c r="B12216" s="63" t="s">
        <v>378</v>
      </c>
    </row>
    <row r="12217" spans="1:2" x14ac:dyDescent="0.25">
      <c r="A12217" s="62">
        <v>51101559</v>
      </c>
      <c r="B12217" s="63" t="s">
        <v>1812</v>
      </c>
    </row>
    <row r="12218" spans="1:2" x14ac:dyDescent="0.25">
      <c r="A12218" s="62">
        <v>51101560</v>
      </c>
      <c r="B12218" s="63" t="s">
        <v>1122</v>
      </c>
    </row>
    <row r="12219" spans="1:2" x14ac:dyDescent="0.25">
      <c r="A12219" s="62">
        <v>51101561</v>
      </c>
      <c r="B12219" s="63" t="s">
        <v>3248</v>
      </c>
    </row>
    <row r="12220" spans="1:2" x14ac:dyDescent="0.25">
      <c r="A12220" s="62">
        <v>51101562</v>
      </c>
      <c r="B12220" s="63" t="s">
        <v>3479</v>
      </c>
    </row>
    <row r="12221" spans="1:2" x14ac:dyDescent="0.25">
      <c r="A12221" s="62">
        <v>51101563</v>
      </c>
      <c r="B12221" s="63" t="s">
        <v>15561</v>
      </c>
    </row>
    <row r="12222" spans="1:2" x14ac:dyDescent="0.25">
      <c r="A12222" s="62">
        <v>51101564</v>
      </c>
      <c r="B12222" s="63" t="s">
        <v>14222</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17867</v>
      </c>
    </row>
    <row r="12226" spans="1:2" x14ac:dyDescent="0.25">
      <c r="A12226" s="62">
        <v>51101568</v>
      </c>
      <c r="B12226" s="63" t="s">
        <v>4741</v>
      </c>
    </row>
    <row r="12227" spans="1:2" x14ac:dyDescent="0.25">
      <c r="A12227" s="62">
        <v>51101569</v>
      </c>
      <c r="B12227" s="63" t="s">
        <v>11664</v>
      </c>
    </row>
    <row r="12228" spans="1:2" x14ac:dyDescent="0.25">
      <c r="A12228" s="62">
        <v>51101570</v>
      </c>
      <c r="B12228" s="63" t="s">
        <v>18568</v>
      </c>
    </row>
    <row r="12229" spans="1:2" x14ac:dyDescent="0.25">
      <c r="A12229" s="62">
        <v>51101571</v>
      </c>
      <c r="B12229" s="63" t="s">
        <v>11810</v>
      </c>
    </row>
    <row r="12230" spans="1:2" x14ac:dyDescent="0.25">
      <c r="A12230" s="62">
        <v>51101572</v>
      </c>
      <c r="B12230" s="63" t="s">
        <v>9609</v>
      </c>
    </row>
    <row r="12231" spans="1:2" x14ac:dyDescent="0.25">
      <c r="A12231" s="62">
        <v>51101573</v>
      </c>
      <c r="B12231" s="63" t="s">
        <v>13133</v>
      </c>
    </row>
    <row r="12232" spans="1:2" x14ac:dyDescent="0.25">
      <c r="A12232" s="62">
        <v>51101574</v>
      </c>
      <c r="B12232" s="63" t="s">
        <v>15358</v>
      </c>
    </row>
    <row r="12233" spans="1:2" x14ac:dyDescent="0.25">
      <c r="A12233" s="62">
        <v>51101575</v>
      </c>
      <c r="B12233" s="63" t="s">
        <v>10573</v>
      </c>
    </row>
    <row r="12234" spans="1:2" x14ac:dyDescent="0.25">
      <c r="A12234" s="62">
        <v>51101576</v>
      </c>
      <c r="B12234" s="63" t="s">
        <v>413</v>
      </c>
    </row>
    <row r="12235" spans="1:2" x14ac:dyDescent="0.25">
      <c r="A12235" s="62">
        <v>51101577</v>
      </c>
      <c r="B12235" s="63" t="s">
        <v>16152</v>
      </c>
    </row>
    <row r="12236" spans="1:2" x14ac:dyDescent="0.25">
      <c r="A12236" s="62">
        <v>51101578</v>
      </c>
      <c r="B12236" s="63" t="s">
        <v>13856</v>
      </c>
    </row>
    <row r="12237" spans="1:2" x14ac:dyDescent="0.25">
      <c r="A12237" s="62">
        <v>51101579</v>
      </c>
      <c r="B12237" s="63" t="s">
        <v>7699</v>
      </c>
    </row>
    <row r="12238" spans="1:2" x14ac:dyDescent="0.25">
      <c r="A12238" s="62">
        <v>51101580</v>
      </c>
      <c r="B12238" s="63" t="s">
        <v>6936</v>
      </c>
    </row>
    <row r="12239" spans="1:2" x14ac:dyDescent="0.25">
      <c r="A12239" s="62">
        <v>51101581</v>
      </c>
      <c r="B12239" s="63" t="s">
        <v>475</v>
      </c>
    </row>
    <row r="12240" spans="1:2" x14ac:dyDescent="0.25">
      <c r="A12240" s="62">
        <v>51101582</v>
      </c>
      <c r="B12240" s="63" t="s">
        <v>3398</v>
      </c>
    </row>
    <row r="12241" spans="1:2" x14ac:dyDescent="0.25">
      <c r="A12241" s="62">
        <v>51101583</v>
      </c>
      <c r="B12241" s="63" t="s">
        <v>16153</v>
      </c>
    </row>
    <row r="12242" spans="1:2" x14ac:dyDescent="0.25">
      <c r="A12242" s="62">
        <v>51101584</v>
      </c>
      <c r="B12242" s="63" t="s">
        <v>4965</v>
      </c>
    </row>
    <row r="12243" spans="1:2" x14ac:dyDescent="0.25">
      <c r="A12243" s="62">
        <v>51101585</v>
      </c>
      <c r="B12243" s="63" t="s">
        <v>4832</v>
      </c>
    </row>
    <row r="12244" spans="1:2" x14ac:dyDescent="0.25">
      <c r="A12244" s="62">
        <v>51101586</v>
      </c>
      <c r="B12244" s="63" t="s">
        <v>1</v>
      </c>
    </row>
    <row r="12245" spans="1:2" x14ac:dyDescent="0.25">
      <c r="A12245" s="62">
        <v>51101587</v>
      </c>
      <c r="B12245" s="63" t="s">
        <v>13510</v>
      </c>
    </row>
    <row r="12246" spans="1:2" x14ac:dyDescent="0.25">
      <c r="A12246" s="62">
        <v>51101588</v>
      </c>
      <c r="B12246" s="63" t="s">
        <v>1012</v>
      </c>
    </row>
    <row r="12247" spans="1:2" x14ac:dyDescent="0.25">
      <c r="A12247" s="62">
        <v>51101589</v>
      </c>
      <c r="B12247" s="63" t="s">
        <v>9327</v>
      </c>
    </row>
    <row r="12248" spans="1:2" x14ac:dyDescent="0.25">
      <c r="A12248" s="62">
        <v>51101590</v>
      </c>
      <c r="B12248" s="63" t="s">
        <v>4224</v>
      </c>
    </row>
    <row r="12249" spans="1:2" x14ac:dyDescent="0.25">
      <c r="A12249" s="62">
        <v>51101591</v>
      </c>
      <c r="B12249" s="63" t="s">
        <v>13430</v>
      </c>
    </row>
    <row r="12250" spans="1:2" x14ac:dyDescent="0.25">
      <c r="A12250" s="62">
        <v>51101592</v>
      </c>
      <c r="B12250" s="63" t="s">
        <v>6682</v>
      </c>
    </row>
    <row r="12251" spans="1:2" x14ac:dyDescent="0.25">
      <c r="A12251" s="62">
        <v>51101593</v>
      </c>
      <c r="B12251" s="63" t="s">
        <v>1146</v>
      </c>
    </row>
    <row r="12252" spans="1:2" x14ac:dyDescent="0.25">
      <c r="A12252" s="62">
        <v>51101594</v>
      </c>
      <c r="B12252" s="63" t="s">
        <v>7650</v>
      </c>
    </row>
    <row r="12253" spans="1:2" x14ac:dyDescent="0.25">
      <c r="A12253" s="62">
        <v>51101595</v>
      </c>
      <c r="B12253" s="63" t="s">
        <v>13918</v>
      </c>
    </row>
    <row r="12254" spans="1:2" x14ac:dyDescent="0.25">
      <c r="A12254" s="62">
        <v>51101596</v>
      </c>
      <c r="B12254" s="63" t="s">
        <v>5288</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15465</v>
      </c>
    </row>
    <row r="12258" spans="1:2" x14ac:dyDescent="0.25">
      <c r="A12258" s="62">
        <v>51101601</v>
      </c>
      <c r="B12258" s="63" t="s">
        <v>12702</v>
      </c>
    </row>
    <row r="12259" spans="1:2" x14ac:dyDescent="0.25">
      <c r="A12259" s="62">
        <v>51101602</v>
      </c>
      <c r="B12259" s="63" t="s">
        <v>18279</v>
      </c>
    </row>
    <row r="12260" spans="1:2" x14ac:dyDescent="0.25">
      <c r="A12260" s="62">
        <v>51101603</v>
      </c>
      <c r="B12260" s="63" t="s">
        <v>3975</v>
      </c>
    </row>
    <row r="12261" spans="1:2" x14ac:dyDescent="0.25">
      <c r="A12261" s="62">
        <v>51101604</v>
      </c>
      <c r="B12261" s="63" t="s">
        <v>9792</v>
      </c>
    </row>
    <row r="12262" spans="1:2" x14ac:dyDescent="0.25">
      <c r="A12262" s="62">
        <v>51101606</v>
      </c>
      <c r="B12262" s="63" t="s">
        <v>12978</v>
      </c>
    </row>
    <row r="12263" spans="1:2" x14ac:dyDescent="0.25">
      <c r="A12263" s="62">
        <v>51101607</v>
      </c>
      <c r="B12263" s="63" t="s">
        <v>16560</v>
      </c>
    </row>
    <row r="12264" spans="1:2" x14ac:dyDescent="0.25">
      <c r="A12264" s="62">
        <v>51101610</v>
      </c>
      <c r="B12264" s="63" t="s">
        <v>17060</v>
      </c>
    </row>
    <row r="12265" spans="1:2" x14ac:dyDescent="0.25">
      <c r="A12265" s="62">
        <v>51101611</v>
      </c>
      <c r="B12265" s="63" t="s">
        <v>4204</v>
      </c>
    </row>
    <row r="12266" spans="1:2" x14ac:dyDescent="0.25">
      <c r="A12266" s="62">
        <v>51101612</v>
      </c>
      <c r="B12266" s="63" t="s">
        <v>15354</v>
      </c>
    </row>
    <row r="12267" spans="1:2" x14ac:dyDescent="0.25">
      <c r="A12267" s="62">
        <v>51101613</v>
      </c>
      <c r="B12267" s="63" t="s">
        <v>215</v>
      </c>
    </row>
    <row r="12268" spans="1:2" x14ac:dyDescent="0.25">
      <c r="A12268" s="62">
        <v>51101614</v>
      </c>
      <c r="B12268" s="63" t="s">
        <v>6142</v>
      </c>
    </row>
    <row r="12269" spans="1:2" x14ac:dyDescent="0.25">
      <c r="A12269" s="62">
        <v>51101616</v>
      </c>
      <c r="B12269" s="63" t="s">
        <v>17220</v>
      </c>
    </row>
    <row r="12270" spans="1:2" x14ac:dyDescent="0.25">
      <c r="A12270" s="62">
        <v>51101617</v>
      </c>
      <c r="B12270" s="63" t="s">
        <v>4271</v>
      </c>
    </row>
    <row r="12271" spans="1:2" x14ac:dyDescent="0.25">
      <c r="A12271" s="62">
        <v>51101618</v>
      </c>
      <c r="B12271" s="63" t="s">
        <v>9285</v>
      </c>
    </row>
    <row r="12272" spans="1:2" x14ac:dyDescent="0.25">
      <c r="A12272" s="62">
        <v>51101619</v>
      </c>
      <c r="B12272" s="63" t="s">
        <v>3882</v>
      </c>
    </row>
    <row r="12273" spans="1:2" x14ac:dyDescent="0.25">
      <c r="A12273" s="62">
        <v>51101620</v>
      </c>
      <c r="B12273" s="63" t="s">
        <v>16181</v>
      </c>
    </row>
    <row r="12274" spans="1:2" x14ac:dyDescent="0.25">
      <c r="A12274" s="62">
        <v>51101624</v>
      </c>
      <c r="B12274" s="63" t="s">
        <v>2086</v>
      </c>
    </row>
    <row r="12275" spans="1:2" x14ac:dyDescent="0.25">
      <c r="A12275" s="62">
        <v>51101625</v>
      </c>
      <c r="B12275" s="63" t="s">
        <v>4419</v>
      </c>
    </row>
    <row r="12276" spans="1:2" x14ac:dyDescent="0.25">
      <c r="A12276" s="62">
        <v>51101629</v>
      </c>
      <c r="B12276" s="63" t="s">
        <v>11121</v>
      </c>
    </row>
    <row r="12277" spans="1:2" x14ac:dyDescent="0.25">
      <c r="A12277" s="62">
        <v>51101630</v>
      </c>
      <c r="B12277" s="63" t="s">
        <v>14554</v>
      </c>
    </row>
    <row r="12278" spans="1:2" x14ac:dyDescent="0.25">
      <c r="A12278" s="62">
        <v>51101701</v>
      </c>
      <c r="B12278" s="63" t="s">
        <v>2465</v>
      </c>
    </row>
    <row r="12279" spans="1:2" x14ac:dyDescent="0.25">
      <c r="A12279" s="62">
        <v>51101702</v>
      </c>
      <c r="B12279" s="63" t="s">
        <v>3700</v>
      </c>
    </row>
    <row r="12280" spans="1:2" x14ac:dyDescent="0.25">
      <c r="A12280" s="62">
        <v>51101703</v>
      </c>
      <c r="B12280" s="63" t="s">
        <v>8138</v>
      </c>
    </row>
    <row r="12281" spans="1:2" x14ac:dyDescent="0.25">
      <c r="A12281" s="62">
        <v>51101704</v>
      </c>
      <c r="B12281" s="63" t="s">
        <v>2927</v>
      </c>
    </row>
    <row r="12282" spans="1:2" x14ac:dyDescent="0.25">
      <c r="A12282" s="62">
        <v>51101705</v>
      </c>
      <c r="B12282" s="63" t="s">
        <v>9673</v>
      </c>
    </row>
    <row r="12283" spans="1:2" x14ac:dyDescent="0.25">
      <c r="A12283" s="62">
        <v>51101706</v>
      </c>
      <c r="B12283" s="63" t="s">
        <v>11686</v>
      </c>
    </row>
    <row r="12284" spans="1:2" x14ac:dyDescent="0.25">
      <c r="A12284" s="62">
        <v>51101707</v>
      </c>
      <c r="B12284" s="63" t="s">
        <v>10503</v>
      </c>
    </row>
    <row r="12285" spans="1:2" x14ac:dyDescent="0.25">
      <c r="A12285" s="62">
        <v>51101708</v>
      </c>
      <c r="B12285" s="63" t="s">
        <v>5951</v>
      </c>
    </row>
    <row r="12286" spans="1:2" x14ac:dyDescent="0.25">
      <c r="A12286" s="62">
        <v>51101709</v>
      </c>
      <c r="B12286" s="63" t="s">
        <v>14746</v>
      </c>
    </row>
    <row r="12287" spans="1:2" x14ac:dyDescent="0.25">
      <c r="A12287" s="62">
        <v>51101710</v>
      </c>
      <c r="B12287" s="63" t="s">
        <v>10082</v>
      </c>
    </row>
    <row r="12288" spans="1:2" x14ac:dyDescent="0.25">
      <c r="A12288" s="62">
        <v>51101711</v>
      </c>
      <c r="B12288" s="63" t="s">
        <v>15619</v>
      </c>
    </row>
    <row r="12289" spans="1:2" x14ac:dyDescent="0.25">
      <c r="A12289" s="62">
        <v>51101712</v>
      </c>
      <c r="B12289" s="63" t="s">
        <v>10441</v>
      </c>
    </row>
    <row r="12290" spans="1:2" x14ac:dyDescent="0.25">
      <c r="A12290" s="62">
        <v>51101713</v>
      </c>
      <c r="B12290" s="63" t="s">
        <v>10634</v>
      </c>
    </row>
    <row r="12291" spans="1:2" x14ac:dyDescent="0.25">
      <c r="A12291" s="62">
        <v>51101714</v>
      </c>
      <c r="B12291" s="63" t="s">
        <v>16497</v>
      </c>
    </row>
    <row r="12292" spans="1:2" x14ac:dyDescent="0.25">
      <c r="A12292" s="62">
        <v>51101715</v>
      </c>
      <c r="B12292" s="63" t="s">
        <v>7684</v>
      </c>
    </row>
    <row r="12293" spans="1:2" x14ac:dyDescent="0.25">
      <c r="A12293" s="62">
        <v>51101716</v>
      </c>
      <c r="B12293" s="63" t="s">
        <v>17410</v>
      </c>
    </row>
    <row r="12294" spans="1:2" x14ac:dyDescent="0.25">
      <c r="A12294" s="62">
        <v>51101717</v>
      </c>
      <c r="B12294" s="63" t="s">
        <v>6876</v>
      </c>
    </row>
    <row r="12295" spans="1:2" x14ac:dyDescent="0.25">
      <c r="A12295" s="62">
        <v>51101718</v>
      </c>
      <c r="B12295" s="63" t="s">
        <v>4798</v>
      </c>
    </row>
    <row r="12296" spans="1:2" x14ac:dyDescent="0.25">
      <c r="A12296" s="62">
        <v>51101719</v>
      </c>
      <c r="B12296" s="63" t="s">
        <v>9978</v>
      </c>
    </row>
    <row r="12297" spans="1:2" x14ac:dyDescent="0.25">
      <c r="A12297" s="62">
        <v>51101720</v>
      </c>
      <c r="B12297" s="63" t="s">
        <v>581</v>
      </c>
    </row>
    <row r="12298" spans="1:2" x14ac:dyDescent="0.25">
      <c r="A12298" s="62">
        <v>51101801</v>
      </c>
      <c r="B12298" s="63" t="s">
        <v>2054</v>
      </c>
    </row>
    <row r="12299" spans="1:2" x14ac:dyDescent="0.25">
      <c r="A12299" s="62">
        <v>51101802</v>
      </c>
      <c r="B12299" s="63" t="s">
        <v>9648</v>
      </c>
    </row>
    <row r="12300" spans="1:2" x14ac:dyDescent="0.25">
      <c r="A12300" s="62">
        <v>51101803</v>
      </c>
      <c r="B12300" s="63" t="s">
        <v>14065</v>
      </c>
    </row>
    <row r="12301" spans="1:2" x14ac:dyDescent="0.25">
      <c r="A12301" s="62">
        <v>51101804</v>
      </c>
      <c r="B12301" s="63" t="s">
        <v>14156</v>
      </c>
    </row>
    <row r="12302" spans="1:2" x14ac:dyDescent="0.25">
      <c r="A12302" s="62">
        <v>51101805</v>
      </c>
      <c r="B12302" s="63" t="s">
        <v>15725</v>
      </c>
    </row>
    <row r="12303" spans="1:2" x14ac:dyDescent="0.25">
      <c r="A12303" s="62">
        <v>51101806</v>
      </c>
      <c r="B12303" s="63" t="s">
        <v>17818</v>
      </c>
    </row>
    <row r="12304" spans="1:2" x14ac:dyDescent="0.25">
      <c r="A12304" s="62">
        <v>51101807</v>
      </c>
      <c r="B12304" s="63" t="s">
        <v>8938</v>
      </c>
    </row>
    <row r="12305" spans="1:2" x14ac:dyDescent="0.25">
      <c r="A12305" s="62">
        <v>51101808</v>
      </c>
      <c r="B12305" s="63" t="s">
        <v>12513</v>
      </c>
    </row>
    <row r="12306" spans="1:2" x14ac:dyDescent="0.25">
      <c r="A12306" s="62">
        <v>51101809</v>
      </c>
      <c r="B12306" s="63" t="s">
        <v>4104</v>
      </c>
    </row>
    <row r="12307" spans="1:2" x14ac:dyDescent="0.25">
      <c r="A12307" s="62">
        <v>51101810</v>
      </c>
      <c r="B12307" s="63" t="s">
        <v>5485</v>
      </c>
    </row>
    <row r="12308" spans="1:2" x14ac:dyDescent="0.25">
      <c r="A12308" s="62">
        <v>51101811</v>
      </c>
      <c r="B12308" s="63" t="s">
        <v>3344</v>
      </c>
    </row>
    <row r="12309" spans="1:2" x14ac:dyDescent="0.25">
      <c r="A12309" s="62">
        <v>51101812</v>
      </c>
      <c r="B12309" s="63" t="s">
        <v>6068</v>
      </c>
    </row>
    <row r="12310" spans="1:2" x14ac:dyDescent="0.25">
      <c r="A12310" s="62">
        <v>51101813</v>
      </c>
      <c r="B12310" s="63" t="s">
        <v>14641</v>
      </c>
    </row>
    <row r="12311" spans="1:2" x14ac:dyDescent="0.25">
      <c r="A12311" s="62">
        <v>51101814</v>
      </c>
      <c r="B12311" s="63" t="s">
        <v>12801</v>
      </c>
    </row>
    <row r="12312" spans="1:2" x14ac:dyDescent="0.25">
      <c r="A12312" s="62">
        <v>51101815</v>
      </c>
      <c r="B12312" s="63" t="s">
        <v>17277</v>
      </c>
    </row>
    <row r="12313" spans="1:2" x14ac:dyDescent="0.25">
      <c r="A12313" s="62">
        <v>51101816</v>
      </c>
      <c r="B12313" s="63" t="s">
        <v>9895</v>
      </c>
    </row>
    <row r="12314" spans="1:2" x14ac:dyDescent="0.25">
      <c r="A12314" s="62">
        <v>51101817</v>
      </c>
      <c r="B12314" s="63" t="s">
        <v>15262</v>
      </c>
    </row>
    <row r="12315" spans="1:2" x14ac:dyDescent="0.25">
      <c r="A12315" s="62">
        <v>51101818</v>
      </c>
      <c r="B12315" s="63" t="s">
        <v>11914</v>
      </c>
    </row>
    <row r="12316" spans="1:2" x14ac:dyDescent="0.25">
      <c r="A12316" s="62">
        <v>51101819</v>
      </c>
      <c r="B12316" s="63" t="s">
        <v>8773</v>
      </c>
    </row>
    <row r="12317" spans="1:2" x14ac:dyDescent="0.25">
      <c r="A12317" s="62">
        <v>51101820</v>
      </c>
      <c r="B12317" s="63" t="s">
        <v>2072</v>
      </c>
    </row>
    <row r="12318" spans="1:2" x14ac:dyDescent="0.25">
      <c r="A12318" s="62">
        <v>51101821</v>
      </c>
      <c r="B12318" s="63" t="s">
        <v>8547</v>
      </c>
    </row>
    <row r="12319" spans="1:2" x14ac:dyDescent="0.25">
      <c r="A12319" s="62">
        <v>51101824</v>
      </c>
      <c r="B12319" s="63" t="s">
        <v>4495</v>
      </c>
    </row>
    <row r="12320" spans="1:2" x14ac:dyDescent="0.25">
      <c r="A12320" s="62">
        <v>51101825</v>
      </c>
      <c r="B12320" s="63" t="s">
        <v>11144</v>
      </c>
    </row>
    <row r="12321" spans="1:2" x14ac:dyDescent="0.25">
      <c r="A12321" s="62">
        <v>51101826</v>
      </c>
      <c r="B12321" s="63" t="s">
        <v>3264</v>
      </c>
    </row>
    <row r="12322" spans="1:2" x14ac:dyDescent="0.25">
      <c r="A12322" s="62">
        <v>51101827</v>
      </c>
      <c r="B12322" s="63" t="s">
        <v>10219</v>
      </c>
    </row>
    <row r="12323" spans="1:2" x14ac:dyDescent="0.25">
      <c r="A12323" s="62">
        <v>51101828</v>
      </c>
      <c r="B12323" s="63" t="s">
        <v>18375</v>
      </c>
    </row>
    <row r="12324" spans="1:2" x14ac:dyDescent="0.25">
      <c r="A12324" s="62">
        <v>51101829</v>
      </c>
      <c r="B12324" s="63" t="s">
        <v>7032</v>
      </c>
    </row>
    <row r="12325" spans="1:2" x14ac:dyDescent="0.25">
      <c r="A12325" s="62">
        <v>51101830</v>
      </c>
      <c r="B12325" s="63" t="s">
        <v>8878</v>
      </c>
    </row>
    <row r="12326" spans="1:2" x14ac:dyDescent="0.25">
      <c r="A12326" s="62">
        <v>51101831</v>
      </c>
      <c r="B12326" s="63" t="s">
        <v>4829</v>
      </c>
    </row>
    <row r="12327" spans="1:2" x14ac:dyDescent="0.25">
      <c r="A12327" s="62">
        <v>51101832</v>
      </c>
      <c r="B12327" s="63" t="s">
        <v>13179</v>
      </c>
    </row>
    <row r="12328" spans="1:2" x14ac:dyDescent="0.25">
      <c r="A12328" s="62">
        <v>51101834</v>
      </c>
      <c r="B12328" s="63" t="s">
        <v>8434</v>
      </c>
    </row>
    <row r="12329" spans="1:2" x14ac:dyDescent="0.25">
      <c r="A12329" s="62">
        <v>51101835</v>
      </c>
      <c r="B12329" s="63" t="s">
        <v>2406</v>
      </c>
    </row>
    <row r="12330" spans="1:2" x14ac:dyDescent="0.25">
      <c r="A12330" s="62">
        <v>51101836</v>
      </c>
      <c r="B12330" s="63" t="s">
        <v>12749</v>
      </c>
    </row>
    <row r="12331" spans="1:2" x14ac:dyDescent="0.25">
      <c r="A12331" s="62">
        <v>51101901</v>
      </c>
      <c r="B12331" s="63" t="s">
        <v>724</v>
      </c>
    </row>
    <row r="12332" spans="1:2" x14ac:dyDescent="0.25">
      <c r="A12332" s="62">
        <v>51101902</v>
      </c>
      <c r="B12332" s="63" t="s">
        <v>15522</v>
      </c>
    </row>
    <row r="12333" spans="1:2" x14ac:dyDescent="0.25">
      <c r="A12333" s="62">
        <v>51101903</v>
      </c>
      <c r="B12333" s="63" t="s">
        <v>5426</v>
      </c>
    </row>
    <row r="12334" spans="1:2" x14ac:dyDescent="0.25">
      <c r="A12334" s="62">
        <v>51101904</v>
      </c>
      <c r="B12334" s="63" t="s">
        <v>3144</v>
      </c>
    </row>
    <row r="12335" spans="1:2" x14ac:dyDescent="0.25">
      <c r="A12335" s="62">
        <v>51101905</v>
      </c>
      <c r="B12335" s="63" t="s">
        <v>15216</v>
      </c>
    </row>
    <row r="12336" spans="1:2" x14ac:dyDescent="0.25">
      <c r="A12336" s="62">
        <v>51101906</v>
      </c>
      <c r="B12336" s="63" t="s">
        <v>16146</v>
      </c>
    </row>
    <row r="12337" spans="1:2" x14ac:dyDescent="0.25">
      <c r="A12337" s="62">
        <v>51101907</v>
      </c>
      <c r="B12337" s="63" t="s">
        <v>4523</v>
      </c>
    </row>
    <row r="12338" spans="1:2" x14ac:dyDescent="0.25">
      <c r="A12338" s="62">
        <v>51101908</v>
      </c>
      <c r="B12338" s="63" t="s">
        <v>6340</v>
      </c>
    </row>
    <row r="12339" spans="1:2" x14ac:dyDescent="0.25">
      <c r="A12339" s="62">
        <v>51101909</v>
      </c>
      <c r="B12339" s="63" t="s">
        <v>12224</v>
      </c>
    </row>
    <row r="12340" spans="1:2" x14ac:dyDescent="0.25">
      <c r="A12340" s="62">
        <v>51101910</v>
      </c>
      <c r="B12340" s="63" t="s">
        <v>16507</v>
      </c>
    </row>
    <row r="12341" spans="1:2" x14ac:dyDescent="0.25">
      <c r="A12341" s="62">
        <v>51101911</v>
      </c>
      <c r="B12341" s="63" t="s">
        <v>10419</v>
      </c>
    </row>
    <row r="12342" spans="1:2" x14ac:dyDescent="0.25">
      <c r="A12342" s="62">
        <v>51101912</v>
      </c>
      <c r="B12342" s="63" t="s">
        <v>16979</v>
      </c>
    </row>
    <row r="12343" spans="1:2" x14ac:dyDescent="0.25">
      <c r="A12343" s="62">
        <v>51102001</v>
      </c>
      <c r="B12343" s="63" t="s">
        <v>14692</v>
      </c>
    </row>
    <row r="12344" spans="1:2" x14ac:dyDescent="0.25">
      <c r="A12344" s="62">
        <v>51102002</v>
      </c>
      <c r="B12344" s="63" t="s">
        <v>8506</v>
      </c>
    </row>
    <row r="12345" spans="1:2" x14ac:dyDescent="0.25">
      <c r="A12345" s="62">
        <v>51102003</v>
      </c>
      <c r="B12345" s="63" t="s">
        <v>8459</v>
      </c>
    </row>
    <row r="12346" spans="1:2" x14ac:dyDescent="0.25">
      <c r="A12346" s="62">
        <v>51102004</v>
      </c>
      <c r="B12346" s="63" t="s">
        <v>16490</v>
      </c>
    </row>
    <row r="12347" spans="1:2" x14ac:dyDescent="0.25">
      <c r="A12347" s="62">
        <v>51102005</v>
      </c>
      <c r="B12347" s="63" t="s">
        <v>2063</v>
      </c>
    </row>
    <row r="12348" spans="1:2" x14ac:dyDescent="0.25">
      <c r="A12348" s="62">
        <v>51102006</v>
      </c>
      <c r="B12348" s="63" t="s">
        <v>13529</v>
      </c>
    </row>
    <row r="12349" spans="1:2" x14ac:dyDescent="0.25">
      <c r="A12349" s="62">
        <v>51102007</v>
      </c>
      <c r="B12349" s="63" t="s">
        <v>15043</v>
      </c>
    </row>
    <row r="12350" spans="1:2" x14ac:dyDescent="0.25">
      <c r="A12350" s="62">
        <v>51102008</v>
      </c>
      <c r="B12350" s="63" t="s">
        <v>11041</v>
      </c>
    </row>
    <row r="12351" spans="1:2" x14ac:dyDescent="0.25">
      <c r="A12351" s="62">
        <v>51102009</v>
      </c>
      <c r="B12351" s="63" t="s">
        <v>12404</v>
      </c>
    </row>
    <row r="12352" spans="1:2" x14ac:dyDescent="0.25">
      <c r="A12352" s="62">
        <v>51102101</v>
      </c>
      <c r="B12352" s="63" t="s">
        <v>14427</v>
      </c>
    </row>
    <row r="12353" spans="1:2" x14ac:dyDescent="0.25">
      <c r="A12353" s="62">
        <v>51102102</v>
      </c>
      <c r="B12353" s="63" t="s">
        <v>6407</v>
      </c>
    </row>
    <row r="12354" spans="1:2" x14ac:dyDescent="0.25">
      <c r="A12354" s="62">
        <v>51102201</v>
      </c>
      <c r="B12354" s="63" t="s">
        <v>6591</v>
      </c>
    </row>
    <row r="12355" spans="1:2" x14ac:dyDescent="0.25">
      <c r="A12355" s="62">
        <v>51102202</v>
      </c>
      <c r="B12355" s="63" t="s">
        <v>3120</v>
      </c>
    </row>
    <row r="12356" spans="1:2" x14ac:dyDescent="0.25">
      <c r="A12356" s="62">
        <v>51102203</v>
      </c>
      <c r="B12356" s="63" t="s">
        <v>6433</v>
      </c>
    </row>
    <row r="12357" spans="1:2" x14ac:dyDescent="0.25">
      <c r="A12357" s="62">
        <v>51102204</v>
      </c>
      <c r="B12357" s="63" t="s">
        <v>9474</v>
      </c>
    </row>
    <row r="12358" spans="1:2" x14ac:dyDescent="0.25">
      <c r="A12358" s="62">
        <v>51102205</v>
      </c>
      <c r="B12358" s="63" t="s">
        <v>5149</v>
      </c>
    </row>
    <row r="12359" spans="1:2" x14ac:dyDescent="0.25">
      <c r="A12359" s="62">
        <v>51102206</v>
      </c>
      <c r="B12359" s="63" t="s">
        <v>9825</v>
      </c>
    </row>
    <row r="12360" spans="1:2" x14ac:dyDescent="0.25">
      <c r="A12360" s="62">
        <v>51102207</v>
      </c>
      <c r="B12360" s="63" t="s">
        <v>4398</v>
      </c>
    </row>
    <row r="12361" spans="1:2" x14ac:dyDescent="0.25">
      <c r="A12361" s="62">
        <v>51102208</v>
      </c>
      <c r="B12361" s="63" t="s">
        <v>10845</v>
      </c>
    </row>
    <row r="12362" spans="1:2" x14ac:dyDescent="0.25">
      <c r="A12362" s="62">
        <v>51102209</v>
      </c>
      <c r="B12362" s="63" t="s">
        <v>4963</v>
      </c>
    </row>
    <row r="12363" spans="1:2" x14ac:dyDescent="0.25">
      <c r="A12363" s="62">
        <v>51102211</v>
      </c>
      <c r="B12363" s="63" t="s">
        <v>5476</v>
      </c>
    </row>
    <row r="12364" spans="1:2" x14ac:dyDescent="0.25">
      <c r="A12364" s="62">
        <v>51102212</v>
      </c>
      <c r="B12364" s="63" t="s">
        <v>15983</v>
      </c>
    </row>
    <row r="12365" spans="1:2" x14ac:dyDescent="0.25">
      <c r="A12365" s="62">
        <v>51102213</v>
      </c>
      <c r="B12365" s="63" t="s">
        <v>12750</v>
      </c>
    </row>
    <row r="12366" spans="1:2" x14ac:dyDescent="0.25">
      <c r="A12366" s="62">
        <v>51102301</v>
      </c>
      <c r="B12366" s="63" t="s">
        <v>17960</v>
      </c>
    </row>
    <row r="12367" spans="1:2" x14ac:dyDescent="0.25">
      <c r="A12367" s="62">
        <v>51102302</v>
      </c>
      <c r="B12367" s="63" t="s">
        <v>16318</v>
      </c>
    </row>
    <row r="12368" spans="1:2" x14ac:dyDescent="0.25">
      <c r="A12368" s="62">
        <v>51102304</v>
      </c>
      <c r="B12368" s="63" t="s">
        <v>10443</v>
      </c>
    </row>
    <row r="12369" spans="1:2" x14ac:dyDescent="0.25">
      <c r="A12369" s="62">
        <v>51102305</v>
      </c>
      <c r="B12369" s="63" t="s">
        <v>13238</v>
      </c>
    </row>
    <row r="12370" spans="1:2" x14ac:dyDescent="0.25">
      <c r="A12370" s="62">
        <v>51102306</v>
      </c>
      <c r="B12370" s="63" t="s">
        <v>10523</v>
      </c>
    </row>
    <row r="12371" spans="1:2" x14ac:dyDescent="0.25">
      <c r="A12371" s="62">
        <v>51102307</v>
      </c>
      <c r="B12371" s="63" t="s">
        <v>11754</v>
      </c>
    </row>
    <row r="12372" spans="1:2" x14ac:dyDescent="0.25">
      <c r="A12372" s="62">
        <v>51102308</v>
      </c>
      <c r="B12372" s="63" t="s">
        <v>17320</v>
      </c>
    </row>
    <row r="12373" spans="1:2" x14ac:dyDescent="0.25">
      <c r="A12373" s="62">
        <v>51102309</v>
      </c>
      <c r="B12373" s="63" t="s">
        <v>7308</v>
      </c>
    </row>
    <row r="12374" spans="1:2" x14ac:dyDescent="0.25">
      <c r="A12374" s="62">
        <v>51102310</v>
      </c>
      <c r="B12374" s="63" t="s">
        <v>611</v>
      </c>
    </row>
    <row r="12375" spans="1:2" x14ac:dyDescent="0.25">
      <c r="A12375" s="62">
        <v>51102311</v>
      </c>
      <c r="B12375" s="63" t="s">
        <v>9630</v>
      </c>
    </row>
    <row r="12376" spans="1:2" x14ac:dyDescent="0.25">
      <c r="A12376" s="62">
        <v>51102312</v>
      </c>
      <c r="B12376" s="63" t="s">
        <v>9444</v>
      </c>
    </row>
    <row r="12377" spans="1:2" x14ac:dyDescent="0.25">
      <c r="A12377" s="62">
        <v>51102313</v>
      </c>
      <c r="B12377" s="63" t="s">
        <v>147</v>
      </c>
    </row>
    <row r="12378" spans="1:2" x14ac:dyDescent="0.25">
      <c r="A12378" s="62">
        <v>51102314</v>
      </c>
      <c r="B12378" s="63" t="s">
        <v>8358</v>
      </c>
    </row>
    <row r="12379" spans="1:2" x14ac:dyDescent="0.25">
      <c r="A12379" s="62">
        <v>51102315</v>
      </c>
      <c r="B12379" s="63" t="s">
        <v>9206</v>
      </c>
    </row>
    <row r="12380" spans="1:2" x14ac:dyDescent="0.25">
      <c r="A12380" s="62">
        <v>51102316</v>
      </c>
      <c r="B12380" s="63" t="s">
        <v>9389</v>
      </c>
    </row>
    <row r="12381" spans="1:2" x14ac:dyDescent="0.25">
      <c r="A12381" s="62">
        <v>51102317</v>
      </c>
      <c r="B12381" s="63" t="s">
        <v>9988</v>
      </c>
    </row>
    <row r="12382" spans="1:2" x14ac:dyDescent="0.25">
      <c r="A12382" s="62">
        <v>51102318</v>
      </c>
      <c r="B12382" s="63" t="s">
        <v>1623</v>
      </c>
    </row>
    <row r="12383" spans="1:2" x14ac:dyDescent="0.25">
      <c r="A12383" s="62">
        <v>51102319</v>
      </c>
      <c r="B12383" s="63" t="s">
        <v>10757</v>
      </c>
    </row>
    <row r="12384" spans="1:2" x14ac:dyDescent="0.25">
      <c r="A12384" s="62">
        <v>51102320</v>
      </c>
      <c r="B12384" s="63" t="s">
        <v>14324</v>
      </c>
    </row>
    <row r="12385" spans="1:2" x14ac:dyDescent="0.25">
      <c r="A12385" s="62">
        <v>51102321</v>
      </c>
      <c r="B12385" s="63" t="s">
        <v>4144</v>
      </c>
    </row>
    <row r="12386" spans="1:2" x14ac:dyDescent="0.25">
      <c r="A12386" s="62">
        <v>51102322</v>
      </c>
      <c r="B12386" s="63" t="s">
        <v>16394</v>
      </c>
    </row>
    <row r="12387" spans="1:2" x14ac:dyDescent="0.25">
      <c r="A12387" s="62">
        <v>51102323</v>
      </c>
      <c r="B12387" s="63" t="s">
        <v>38</v>
      </c>
    </row>
    <row r="12388" spans="1:2" x14ac:dyDescent="0.25">
      <c r="A12388" s="62">
        <v>51102324</v>
      </c>
      <c r="B12388" s="63" t="s">
        <v>8757</v>
      </c>
    </row>
    <row r="12389" spans="1:2" x14ac:dyDescent="0.25">
      <c r="A12389" s="62">
        <v>51102325</v>
      </c>
      <c r="B12389" s="63" t="s">
        <v>18819</v>
      </c>
    </row>
    <row r="12390" spans="1:2" x14ac:dyDescent="0.25">
      <c r="A12390" s="62">
        <v>51102326</v>
      </c>
      <c r="B12390" s="63" t="s">
        <v>5462</v>
      </c>
    </row>
    <row r="12391" spans="1:2" x14ac:dyDescent="0.25">
      <c r="A12391" s="62">
        <v>51102327</v>
      </c>
      <c r="B12391" s="63" t="s">
        <v>17952</v>
      </c>
    </row>
    <row r="12392" spans="1:2" x14ac:dyDescent="0.25">
      <c r="A12392" s="62">
        <v>51102328</v>
      </c>
      <c r="B12392" s="63" t="s">
        <v>2799</v>
      </c>
    </row>
    <row r="12393" spans="1:2" x14ac:dyDescent="0.25">
      <c r="A12393" s="62">
        <v>51102329</v>
      </c>
      <c r="B12393" s="63" t="s">
        <v>18171</v>
      </c>
    </row>
    <row r="12394" spans="1:2" x14ac:dyDescent="0.25">
      <c r="A12394" s="62">
        <v>51102330</v>
      </c>
      <c r="B12394" s="63" t="s">
        <v>16626</v>
      </c>
    </row>
    <row r="12395" spans="1:2" x14ac:dyDescent="0.25">
      <c r="A12395" s="62">
        <v>51102331</v>
      </c>
      <c r="B12395" s="63" t="s">
        <v>4065</v>
      </c>
    </row>
    <row r="12396" spans="1:2" x14ac:dyDescent="0.25">
      <c r="A12396" s="62">
        <v>51102332</v>
      </c>
      <c r="B12396" s="63" t="s">
        <v>2165</v>
      </c>
    </row>
    <row r="12397" spans="1:2" x14ac:dyDescent="0.25">
      <c r="A12397" s="62">
        <v>51102333</v>
      </c>
      <c r="B12397" s="63" t="s">
        <v>15104</v>
      </c>
    </row>
    <row r="12398" spans="1:2" x14ac:dyDescent="0.25">
      <c r="A12398" s="62">
        <v>51102334</v>
      </c>
      <c r="B12398" s="63" t="s">
        <v>230</v>
      </c>
    </row>
    <row r="12399" spans="1:2" x14ac:dyDescent="0.25">
      <c r="A12399" s="62">
        <v>51102335</v>
      </c>
      <c r="B12399" s="63" t="s">
        <v>14344</v>
      </c>
    </row>
    <row r="12400" spans="1:2" x14ac:dyDescent="0.25">
      <c r="A12400" s="62">
        <v>51102336</v>
      </c>
      <c r="B12400" s="63" t="s">
        <v>3739</v>
      </c>
    </row>
    <row r="12401" spans="1:2" x14ac:dyDescent="0.25">
      <c r="A12401" s="62">
        <v>51102402</v>
      </c>
      <c r="B12401" s="63" t="s">
        <v>18681</v>
      </c>
    </row>
    <row r="12402" spans="1:2" x14ac:dyDescent="0.25">
      <c r="A12402" s="62">
        <v>51102501</v>
      </c>
      <c r="B12402" s="63" t="s">
        <v>4308</v>
      </c>
    </row>
    <row r="12403" spans="1:2" x14ac:dyDescent="0.25">
      <c r="A12403" s="62">
        <v>51102502</v>
      </c>
      <c r="B12403" s="63" t="s">
        <v>12623</v>
      </c>
    </row>
    <row r="12404" spans="1:2" x14ac:dyDescent="0.25">
      <c r="A12404" s="62">
        <v>51102503</v>
      </c>
      <c r="B12404" s="63" t="s">
        <v>16154</v>
      </c>
    </row>
    <row r="12405" spans="1:2" x14ac:dyDescent="0.25">
      <c r="A12405" s="62">
        <v>51102505</v>
      </c>
      <c r="B12405" s="63" t="s">
        <v>7195</v>
      </c>
    </row>
    <row r="12406" spans="1:2" x14ac:dyDescent="0.25">
      <c r="A12406" s="62">
        <v>51102506</v>
      </c>
      <c r="B12406" s="63" t="s">
        <v>12373</v>
      </c>
    </row>
    <row r="12407" spans="1:2" x14ac:dyDescent="0.25">
      <c r="A12407" s="62">
        <v>51102507</v>
      </c>
      <c r="B12407" s="63" t="s">
        <v>4178</v>
      </c>
    </row>
    <row r="12408" spans="1:2" x14ac:dyDescent="0.25">
      <c r="A12408" s="62">
        <v>51102601</v>
      </c>
      <c r="B12408" s="63" t="s">
        <v>18439</v>
      </c>
    </row>
    <row r="12409" spans="1:2" x14ac:dyDescent="0.25">
      <c r="A12409" s="62">
        <v>51102701</v>
      </c>
      <c r="B12409" s="63" t="s">
        <v>14716</v>
      </c>
    </row>
    <row r="12410" spans="1:2" x14ac:dyDescent="0.25">
      <c r="A12410" s="62">
        <v>51102702</v>
      </c>
      <c r="B12410" s="63" t="s">
        <v>2404</v>
      </c>
    </row>
    <row r="12411" spans="1:2" x14ac:dyDescent="0.25">
      <c r="A12411" s="62">
        <v>51102705</v>
      </c>
      <c r="B12411" s="63" t="s">
        <v>3561</v>
      </c>
    </row>
    <row r="12412" spans="1:2" x14ac:dyDescent="0.25">
      <c r="A12412" s="62">
        <v>51102706</v>
      </c>
      <c r="B12412" s="63" t="s">
        <v>12347</v>
      </c>
    </row>
    <row r="12413" spans="1:2" x14ac:dyDescent="0.25">
      <c r="A12413" s="62">
        <v>51102707</v>
      </c>
      <c r="B12413" s="63" t="s">
        <v>15869</v>
      </c>
    </row>
    <row r="12414" spans="1:2" x14ac:dyDescent="0.25">
      <c r="A12414" s="62">
        <v>51102708</v>
      </c>
      <c r="B12414" s="63" t="s">
        <v>5344</v>
      </c>
    </row>
    <row r="12415" spans="1:2" x14ac:dyDescent="0.25">
      <c r="A12415" s="62">
        <v>51102709</v>
      </c>
      <c r="B12415" s="63" t="s">
        <v>18076</v>
      </c>
    </row>
    <row r="12416" spans="1:2" x14ac:dyDescent="0.25">
      <c r="A12416" s="62">
        <v>51102710</v>
      </c>
      <c r="B12416" s="63" t="s">
        <v>2689</v>
      </c>
    </row>
    <row r="12417" spans="1:2" x14ac:dyDescent="0.25">
      <c r="A12417" s="62">
        <v>51102711</v>
      </c>
      <c r="B12417" s="63" t="s">
        <v>15968</v>
      </c>
    </row>
    <row r="12418" spans="1:2" x14ac:dyDescent="0.25">
      <c r="A12418" s="62">
        <v>51102712</v>
      </c>
      <c r="B12418" s="63" t="s">
        <v>13189</v>
      </c>
    </row>
    <row r="12419" spans="1:2" x14ac:dyDescent="0.25">
      <c r="A12419" s="62">
        <v>51102713</v>
      </c>
      <c r="B12419" s="63" t="s">
        <v>14859</v>
      </c>
    </row>
    <row r="12420" spans="1:2" x14ac:dyDescent="0.25">
      <c r="A12420" s="62">
        <v>51102714</v>
      </c>
      <c r="B12420" s="63" t="s">
        <v>18356</v>
      </c>
    </row>
    <row r="12421" spans="1:2" x14ac:dyDescent="0.25">
      <c r="A12421" s="62">
        <v>51102715</v>
      </c>
      <c r="B12421" s="63" t="s">
        <v>12066</v>
      </c>
    </row>
    <row r="12422" spans="1:2" x14ac:dyDescent="0.25">
      <c r="A12422" s="62">
        <v>51102717</v>
      </c>
      <c r="B12422" s="63" t="s">
        <v>8778</v>
      </c>
    </row>
    <row r="12423" spans="1:2" x14ac:dyDescent="0.25">
      <c r="A12423" s="62">
        <v>51102718</v>
      </c>
      <c r="B12423" s="63" t="s">
        <v>10199</v>
      </c>
    </row>
    <row r="12424" spans="1:2" x14ac:dyDescent="0.25">
      <c r="A12424" s="62">
        <v>51102719</v>
      </c>
      <c r="B12424" s="63" t="s">
        <v>3382</v>
      </c>
    </row>
    <row r="12425" spans="1:2" x14ac:dyDescent="0.25">
      <c r="A12425" s="62">
        <v>51102720</v>
      </c>
      <c r="B12425" s="63" t="s">
        <v>14632</v>
      </c>
    </row>
    <row r="12426" spans="1:2" x14ac:dyDescent="0.25">
      <c r="A12426" s="62">
        <v>51102721</v>
      </c>
      <c r="B12426" s="63" t="s">
        <v>8360</v>
      </c>
    </row>
    <row r="12427" spans="1:2" x14ac:dyDescent="0.25">
      <c r="A12427" s="62">
        <v>51102722</v>
      </c>
      <c r="B12427" s="63" t="s">
        <v>3707</v>
      </c>
    </row>
    <row r="12428" spans="1:2" x14ac:dyDescent="0.25">
      <c r="A12428" s="62">
        <v>51102723</v>
      </c>
      <c r="B12428" s="63" t="s">
        <v>17714</v>
      </c>
    </row>
    <row r="12429" spans="1:2" x14ac:dyDescent="0.25">
      <c r="A12429" s="62">
        <v>51102724</v>
      </c>
      <c r="B12429" s="63" t="s">
        <v>7501</v>
      </c>
    </row>
    <row r="12430" spans="1:2" x14ac:dyDescent="0.25">
      <c r="A12430" s="62">
        <v>51102725</v>
      </c>
      <c r="B12430" s="63" t="s">
        <v>13454</v>
      </c>
    </row>
    <row r="12431" spans="1:2" x14ac:dyDescent="0.25">
      <c r="A12431" s="62">
        <v>51102726</v>
      </c>
      <c r="B12431" s="63" t="s">
        <v>7031</v>
      </c>
    </row>
    <row r="12432" spans="1:2" x14ac:dyDescent="0.25">
      <c r="A12432" s="62">
        <v>51102727</v>
      </c>
      <c r="B12432" s="63" t="s">
        <v>1159</v>
      </c>
    </row>
    <row r="12433" spans="1:2" x14ac:dyDescent="0.25">
      <c r="A12433" s="62">
        <v>51102728</v>
      </c>
      <c r="B12433" s="63" t="s">
        <v>18582</v>
      </c>
    </row>
    <row r="12434" spans="1:2" x14ac:dyDescent="0.25">
      <c r="A12434" s="62">
        <v>51102729</v>
      </c>
      <c r="B12434" s="63" t="s">
        <v>16715</v>
      </c>
    </row>
    <row r="12435" spans="1:2" x14ac:dyDescent="0.25">
      <c r="A12435" s="62">
        <v>51102730</v>
      </c>
      <c r="B12435" s="63" t="s">
        <v>11032</v>
      </c>
    </row>
    <row r="12436" spans="1:2" x14ac:dyDescent="0.25">
      <c r="A12436" s="62">
        <v>51111501</v>
      </c>
      <c r="B12436" s="63" t="s">
        <v>11204</v>
      </c>
    </row>
    <row r="12437" spans="1:2" x14ac:dyDescent="0.25">
      <c r="A12437" s="62">
        <v>51111502</v>
      </c>
      <c r="B12437" s="63" t="s">
        <v>5832</v>
      </c>
    </row>
    <row r="12438" spans="1:2" x14ac:dyDescent="0.25">
      <c r="A12438" s="62">
        <v>51111503</v>
      </c>
      <c r="B12438" s="63" t="s">
        <v>6842</v>
      </c>
    </row>
    <row r="12439" spans="1:2" x14ac:dyDescent="0.25">
      <c r="A12439" s="62">
        <v>51111504</v>
      </c>
      <c r="B12439" s="63" t="s">
        <v>10655</v>
      </c>
    </row>
    <row r="12440" spans="1:2" x14ac:dyDescent="0.25">
      <c r="A12440" s="62">
        <v>51111505</v>
      </c>
      <c r="B12440" s="63" t="s">
        <v>15057</v>
      </c>
    </row>
    <row r="12441" spans="1:2" x14ac:dyDescent="0.25">
      <c r="A12441" s="62">
        <v>51111506</v>
      </c>
      <c r="B12441" s="63" t="s">
        <v>8824</v>
      </c>
    </row>
    <row r="12442" spans="1:2" x14ac:dyDescent="0.25">
      <c r="A12442" s="62">
        <v>51111507</v>
      </c>
      <c r="B12442" s="63" t="s">
        <v>10540</v>
      </c>
    </row>
    <row r="12443" spans="1:2" x14ac:dyDescent="0.25">
      <c r="A12443" s="62">
        <v>51111508</v>
      </c>
      <c r="B12443" s="63" t="s">
        <v>5062</v>
      </c>
    </row>
    <row r="12444" spans="1:2" x14ac:dyDescent="0.25">
      <c r="A12444" s="62">
        <v>51111509</v>
      </c>
      <c r="B12444" s="63" t="s">
        <v>11614</v>
      </c>
    </row>
    <row r="12445" spans="1:2" x14ac:dyDescent="0.25">
      <c r="A12445" s="62">
        <v>51111510</v>
      </c>
      <c r="B12445" s="63" t="s">
        <v>12291</v>
      </c>
    </row>
    <row r="12446" spans="1:2" x14ac:dyDescent="0.25">
      <c r="A12446" s="62">
        <v>51111511</v>
      </c>
      <c r="B12446" s="63" t="s">
        <v>508</v>
      </c>
    </row>
    <row r="12447" spans="1:2" x14ac:dyDescent="0.25">
      <c r="A12447" s="62">
        <v>51111512</v>
      </c>
      <c r="B12447" s="63" t="s">
        <v>17528</v>
      </c>
    </row>
    <row r="12448" spans="1:2" x14ac:dyDescent="0.25">
      <c r="A12448" s="62">
        <v>51111513</v>
      </c>
      <c r="B12448" s="63" t="s">
        <v>2102</v>
      </c>
    </row>
    <row r="12449" spans="1:2" x14ac:dyDescent="0.25">
      <c r="A12449" s="62">
        <v>51111514</v>
      </c>
      <c r="B12449" s="63" t="s">
        <v>16011</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8348</v>
      </c>
    </row>
    <row r="12453" spans="1:2" x14ac:dyDescent="0.25">
      <c r="A12453" s="62">
        <v>51111518</v>
      </c>
      <c r="B12453" s="63" t="s">
        <v>15802</v>
      </c>
    </row>
    <row r="12454" spans="1:2" x14ac:dyDescent="0.25">
      <c r="A12454" s="62">
        <v>51111519</v>
      </c>
      <c r="B12454" s="63" t="s">
        <v>4800</v>
      </c>
    </row>
    <row r="12455" spans="1:2" x14ac:dyDescent="0.25">
      <c r="A12455" s="62">
        <v>51111520</v>
      </c>
      <c r="B12455" s="63" t="s">
        <v>18119</v>
      </c>
    </row>
    <row r="12456" spans="1:2" x14ac:dyDescent="0.25">
      <c r="A12456" s="62">
        <v>51111521</v>
      </c>
      <c r="B12456" s="63" t="s">
        <v>15788</v>
      </c>
    </row>
    <row r="12457" spans="1:2" x14ac:dyDescent="0.25">
      <c r="A12457" s="62">
        <v>51111601</v>
      </c>
      <c r="B12457" s="63" t="s">
        <v>18828</v>
      </c>
    </row>
    <row r="12458" spans="1:2" x14ac:dyDescent="0.25">
      <c r="A12458" s="62">
        <v>51111602</v>
      </c>
      <c r="B12458" s="63" t="s">
        <v>12412</v>
      </c>
    </row>
    <row r="12459" spans="1:2" x14ac:dyDescent="0.25">
      <c r="A12459" s="62">
        <v>51111603</v>
      </c>
      <c r="B12459" s="63" t="s">
        <v>4908</v>
      </c>
    </row>
    <row r="12460" spans="1:2" x14ac:dyDescent="0.25">
      <c r="A12460" s="62">
        <v>51111604</v>
      </c>
      <c r="B12460" s="63" t="s">
        <v>14536</v>
      </c>
    </row>
    <row r="12461" spans="1:2" x14ac:dyDescent="0.25">
      <c r="A12461" s="62">
        <v>51111605</v>
      </c>
      <c r="B12461" s="63" t="s">
        <v>3738</v>
      </c>
    </row>
    <row r="12462" spans="1:2" x14ac:dyDescent="0.25">
      <c r="A12462" s="62">
        <v>51111606</v>
      </c>
      <c r="B12462" s="63" t="s">
        <v>6559</v>
      </c>
    </row>
    <row r="12463" spans="1:2" x14ac:dyDescent="0.25">
      <c r="A12463" s="62">
        <v>51111609</v>
      </c>
      <c r="B12463" s="63" t="s">
        <v>8867</v>
      </c>
    </row>
    <row r="12464" spans="1:2" x14ac:dyDescent="0.25">
      <c r="A12464" s="62">
        <v>51111610</v>
      </c>
      <c r="B12464" s="63" t="s">
        <v>212</v>
      </c>
    </row>
    <row r="12465" spans="1:2" x14ac:dyDescent="0.25">
      <c r="A12465" s="62">
        <v>51111611</v>
      </c>
      <c r="B12465" s="63" t="s">
        <v>5167</v>
      </c>
    </row>
    <row r="12466" spans="1:2" x14ac:dyDescent="0.25">
      <c r="A12466" s="62">
        <v>51111612</v>
      </c>
      <c r="B12466" s="63" t="s">
        <v>1664</v>
      </c>
    </row>
    <row r="12467" spans="1:2" x14ac:dyDescent="0.25">
      <c r="A12467" s="62">
        <v>51111613</v>
      </c>
      <c r="B12467" s="63" t="s">
        <v>9625</v>
      </c>
    </row>
    <row r="12468" spans="1:2" x14ac:dyDescent="0.25">
      <c r="A12468" s="62">
        <v>51111614</v>
      </c>
      <c r="B12468" s="63" t="s">
        <v>16585</v>
      </c>
    </row>
    <row r="12469" spans="1:2" x14ac:dyDescent="0.25">
      <c r="A12469" s="62">
        <v>51111615</v>
      </c>
      <c r="B12469" s="63" t="s">
        <v>3346</v>
      </c>
    </row>
    <row r="12470" spans="1:2" x14ac:dyDescent="0.25">
      <c r="A12470" s="62">
        <v>51111616</v>
      </c>
      <c r="B12470" s="63" t="s">
        <v>6950</v>
      </c>
    </row>
    <row r="12471" spans="1:2" x14ac:dyDescent="0.25">
      <c r="A12471" s="62">
        <v>51111617</v>
      </c>
      <c r="B12471" s="63" t="s">
        <v>7978</v>
      </c>
    </row>
    <row r="12472" spans="1:2" x14ac:dyDescent="0.25">
      <c r="A12472" s="62">
        <v>51111618</v>
      </c>
      <c r="B12472" s="63" t="s">
        <v>2718</v>
      </c>
    </row>
    <row r="12473" spans="1:2" x14ac:dyDescent="0.25">
      <c r="A12473" s="62">
        <v>51111701</v>
      </c>
      <c r="B12473" s="63" t="s">
        <v>4676</v>
      </c>
    </row>
    <row r="12474" spans="1:2" x14ac:dyDescent="0.25">
      <c r="A12474" s="62">
        <v>51111702</v>
      </c>
      <c r="B12474" s="63" t="s">
        <v>5206</v>
      </c>
    </row>
    <row r="12475" spans="1:2" x14ac:dyDescent="0.25">
      <c r="A12475" s="62">
        <v>51111703</v>
      </c>
      <c r="B12475" s="63" t="s">
        <v>11783</v>
      </c>
    </row>
    <row r="12476" spans="1:2" x14ac:dyDescent="0.25">
      <c r="A12476" s="62">
        <v>51111704</v>
      </c>
      <c r="B12476" s="63" t="s">
        <v>16059</v>
      </c>
    </row>
    <row r="12477" spans="1:2" x14ac:dyDescent="0.25">
      <c r="A12477" s="62">
        <v>51111705</v>
      </c>
      <c r="B12477" s="63" t="s">
        <v>2251</v>
      </c>
    </row>
    <row r="12478" spans="1:2" x14ac:dyDescent="0.25">
      <c r="A12478" s="62">
        <v>51111706</v>
      </c>
      <c r="B12478" s="63" t="s">
        <v>11870</v>
      </c>
    </row>
    <row r="12479" spans="1:2" x14ac:dyDescent="0.25">
      <c r="A12479" s="62">
        <v>51111707</v>
      </c>
      <c r="B12479" s="63" t="s">
        <v>11769</v>
      </c>
    </row>
    <row r="12480" spans="1:2" x14ac:dyDescent="0.25">
      <c r="A12480" s="62">
        <v>51111708</v>
      </c>
      <c r="B12480" s="63" t="s">
        <v>2372</v>
      </c>
    </row>
    <row r="12481" spans="1:2" x14ac:dyDescent="0.25">
      <c r="A12481" s="62">
        <v>51111709</v>
      </c>
      <c r="B12481" s="63" t="s">
        <v>6182</v>
      </c>
    </row>
    <row r="12482" spans="1:2" x14ac:dyDescent="0.25">
      <c r="A12482" s="62">
        <v>51111710</v>
      </c>
      <c r="B12482" s="63" t="s">
        <v>1370</v>
      </c>
    </row>
    <row r="12483" spans="1:2" x14ac:dyDescent="0.25">
      <c r="A12483" s="62">
        <v>51111711</v>
      </c>
      <c r="B12483" s="63" t="s">
        <v>10531</v>
      </c>
    </row>
    <row r="12484" spans="1:2" x14ac:dyDescent="0.25">
      <c r="A12484" s="62">
        <v>51111712</v>
      </c>
      <c r="B12484" s="63" t="s">
        <v>10603</v>
      </c>
    </row>
    <row r="12485" spans="1:2" x14ac:dyDescent="0.25">
      <c r="A12485" s="62">
        <v>51111713</v>
      </c>
      <c r="B12485" s="63" t="s">
        <v>16511</v>
      </c>
    </row>
    <row r="12486" spans="1:2" x14ac:dyDescent="0.25">
      <c r="A12486" s="62">
        <v>51111714</v>
      </c>
      <c r="B12486" s="63" t="s">
        <v>7669</v>
      </c>
    </row>
    <row r="12487" spans="1:2" x14ac:dyDescent="0.25">
      <c r="A12487" s="62">
        <v>51111715</v>
      </c>
      <c r="B12487" s="63" t="s">
        <v>8694</v>
      </c>
    </row>
    <row r="12488" spans="1:2" x14ac:dyDescent="0.25">
      <c r="A12488" s="62">
        <v>51111716</v>
      </c>
      <c r="B12488" s="63" t="s">
        <v>6462</v>
      </c>
    </row>
    <row r="12489" spans="1:2" x14ac:dyDescent="0.25">
      <c r="A12489" s="62">
        <v>51111717</v>
      </c>
      <c r="B12489" s="63" t="s">
        <v>441</v>
      </c>
    </row>
    <row r="12490" spans="1:2" x14ac:dyDescent="0.25">
      <c r="A12490" s="62">
        <v>51111718</v>
      </c>
      <c r="B12490" s="63" t="s">
        <v>7732</v>
      </c>
    </row>
    <row r="12491" spans="1:2" x14ac:dyDescent="0.25">
      <c r="A12491" s="62">
        <v>51111719</v>
      </c>
      <c r="B12491" s="63" t="s">
        <v>16708</v>
      </c>
    </row>
    <row r="12492" spans="1:2" x14ac:dyDescent="0.25">
      <c r="A12492" s="62">
        <v>51111801</v>
      </c>
      <c r="B12492" s="63" t="s">
        <v>3515</v>
      </c>
    </row>
    <row r="12493" spans="1:2" x14ac:dyDescent="0.25">
      <c r="A12493" s="62">
        <v>51111802</v>
      </c>
      <c r="B12493" s="63" t="s">
        <v>13086</v>
      </c>
    </row>
    <row r="12494" spans="1:2" x14ac:dyDescent="0.25">
      <c r="A12494" s="62">
        <v>51111803</v>
      </c>
      <c r="B12494" s="63" t="s">
        <v>7651</v>
      </c>
    </row>
    <row r="12495" spans="1:2" x14ac:dyDescent="0.25">
      <c r="A12495" s="62">
        <v>51111804</v>
      </c>
      <c r="B12495" s="63" t="s">
        <v>5709</v>
      </c>
    </row>
    <row r="12496" spans="1:2" x14ac:dyDescent="0.25">
      <c r="A12496" s="62">
        <v>51111805</v>
      </c>
      <c r="B12496" s="63" t="s">
        <v>5630</v>
      </c>
    </row>
    <row r="12497" spans="1:2" x14ac:dyDescent="0.25">
      <c r="A12497" s="62">
        <v>51111806</v>
      </c>
      <c r="B12497" s="63" t="s">
        <v>9647</v>
      </c>
    </row>
    <row r="12498" spans="1:2" x14ac:dyDescent="0.25">
      <c r="A12498" s="62">
        <v>51111807</v>
      </c>
      <c r="B12498" s="63" t="s">
        <v>14120</v>
      </c>
    </row>
    <row r="12499" spans="1:2" x14ac:dyDescent="0.25">
      <c r="A12499" s="62">
        <v>51111808</v>
      </c>
      <c r="B12499" s="63" t="s">
        <v>18330</v>
      </c>
    </row>
    <row r="12500" spans="1:2" x14ac:dyDescent="0.25">
      <c r="A12500" s="62">
        <v>51111809</v>
      </c>
      <c r="B12500" s="63" t="s">
        <v>14743</v>
      </c>
    </row>
    <row r="12501" spans="1:2" x14ac:dyDescent="0.25">
      <c r="A12501" s="62">
        <v>51111810</v>
      </c>
      <c r="B12501" s="63" t="s">
        <v>18792</v>
      </c>
    </row>
    <row r="12502" spans="1:2" x14ac:dyDescent="0.25">
      <c r="A12502" s="62">
        <v>51111811</v>
      </c>
      <c r="B12502" s="63" t="s">
        <v>14869</v>
      </c>
    </row>
    <row r="12503" spans="1:2" x14ac:dyDescent="0.25">
      <c r="A12503" s="62">
        <v>51111812</v>
      </c>
      <c r="B12503" s="63" t="s">
        <v>4804</v>
      </c>
    </row>
    <row r="12504" spans="1:2" x14ac:dyDescent="0.25">
      <c r="A12504" s="62">
        <v>51111813</v>
      </c>
      <c r="B12504" s="63" t="s">
        <v>6182</v>
      </c>
    </row>
    <row r="12505" spans="1:2" x14ac:dyDescent="0.25">
      <c r="A12505" s="62">
        <v>51111814</v>
      </c>
      <c r="B12505" s="63" t="s">
        <v>10911</v>
      </c>
    </row>
    <row r="12506" spans="1:2" x14ac:dyDescent="0.25">
      <c r="A12506" s="62">
        <v>51111815</v>
      </c>
      <c r="B12506" s="63" t="s">
        <v>12765</v>
      </c>
    </row>
    <row r="12507" spans="1:2" x14ac:dyDescent="0.25">
      <c r="A12507" s="62">
        <v>51111816</v>
      </c>
      <c r="B12507" s="63" t="s">
        <v>17664</v>
      </c>
    </row>
    <row r="12508" spans="1:2" x14ac:dyDescent="0.25">
      <c r="A12508" s="62">
        <v>51111817</v>
      </c>
      <c r="B12508" s="63" t="s">
        <v>13604</v>
      </c>
    </row>
    <row r="12509" spans="1:2" x14ac:dyDescent="0.25">
      <c r="A12509" s="62">
        <v>51111818</v>
      </c>
      <c r="B12509" s="63" t="s">
        <v>10130</v>
      </c>
    </row>
    <row r="12510" spans="1:2" x14ac:dyDescent="0.25">
      <c r="A12510" s="62">
        <v>51111819</v>
      </c>
      <c r="B12510" s="63" t="s">
        <v>9347</v>
      </c>
    </row>
    <row r="12511" spans="1:2" x14ac:dyDescent="0.25">
      <c r="A12511" s="62">
        <v>51111820</v>
      </c>
      <c r="B12511" s="63" t="s">
        <v>14302</v>
      </c>
    </row>
    <row r="12512" spans="1:2" x14ac:dyDescent="0.25">
      <c r="A12512" s="62">
        <v>51111821</v>
      </c>
      <c r="B12512" s="63" t="s">
        <v>5640</v>
      </c>
    </row>
    <row r="12513" spans="1:2" x14ac:dyDescent="0.25">
      <c r="A12513" s="62">
        <v>51111901</v>
      </c>
      <c r="B12513" s="63" t="s">
        <v>7305</v>
      </c>
    </row>
    <row r="12514" spans="1:2" x14ac:dyDescent="0.25">
      <c r="A12514" s="62">
        <v>51111902</v>
      </c>
      <c r="B12514" s="63" t="s">
        <v>2597</v>
      </c>
    </row>
    <row r="12515" spans="1:2" x14ac:dyDescent="0.25">
      <c r="A12515" s="62">
        <v>51111904</v>
      </c>
      <c r="B12515" s="63" t="s">
        <v>9883</v>
      </c>
    </row>
    <row r="12516" spans="1:2" x14ac:dyDescent="0.25">
      <c r="A12516" s="62">
        <v>51111905</v>
      </c>
      <c r="B12516" s="63" t="s">
        <v>9223</v>
      </c>
    </row>
    <row r="12517" spans="1:2" x14ac:dyDescent="0.25">
      <c r="A12517" s="62">
        <v>51111906</v>
      </c>
      <c r="B12517" s="63" t="s">
        <v>1018</v>
      </c>
    </row>
    <row r="12518" spans="1:2" x14ac:dyDescent="0.25">
      <c r="A12518" s="62">
        <v>51111907</v>
      </c>
      <c r="B12518" s="63" t="s">
        <v>18677</v>
      </c>
    </row>
    <row r="12519" spans="1:2" x14ac:dyDescent="0.25">
      <c r="A12519" s="62">
        <v>51121501</v>
      </c>
      <c r="B12519" s="63" t="s">
        <v>16946</v>
      </c>
    </row>
    <row r="12520" spans="1:2" x14ac:dyDescent="0.25">
      <c r="A12520" s="62">
        <v>51121502</v>
      </c>
      <c r="B12520" s="63" t="s">
        <v>9993</v>
      </c>
    </row>
    <row r="12521" spans="1:2" x14ac:dyDescent="0.25">
      <c r="A12521" s="62">
        <v>51121503</v>
      </c>
      <c r="B12521" s="63" t="s">
        <v>5910</v>
      </c>
    </row>
    <row r="12522" spans="1:2" x14ac:dyDescent="0.25">
      <c r="A12522" s="62">
        <v>51121504</v>
      </c>
      <c r="B12522" s="63" t="s">
        <v>13745</v>
      </c>
    </row>
    <row r="12523" spans="1:2" x14ac:dyDescent="0.25">
      <c r="A12523" s="62">
        <v>51121506</v>
      </c>
      <c r="B12523" s="63" t="s">
        <v>11034</v>
      </c>
    </row>
    <row r="12524" spans="1:2" x14ac:dyDescent="0.25">
      <c r="A12524" s="62">
        <v>51121507</v>
      </c>
      <c r="B12524" s="63" t="s">
        <v>6432</v>
      </c>
    </row>
    <row r="12525" spans="1:2" x14ac:dyDescent="0.25">
      <c r="A12525" s="62">
        <v>51121509</v>
      </c>
      <c r="B12525" s="63" t="s">
        <v>1460</v>
      </c>
    </row>
    <row r="12526" spans="1:2" x14ac:dyDescent="0.25">
      <c r="A12526" s="62">
        <v>51121510</v>
      </c>
      <c r="B12526" s="63" t="s">
        <v>10431</v>
      </c>
    </row>
    <row r="12527" spans="1:2" x14ac:dyDescent="0.25">
      <c r="A12527" s="62">
        <v>51121511</v>
      </c>
      <c r="B12527" s="63" t="s">
        <v>12686</v>
      </c>
    </row>
    <row r="12528" spans="1:2" x14ac:dyDescent="0.25">
      <c r="A12528" s="62">
        <v>51121512</v>
      </c>
      <c r="B12528" s="63" t="s">
        <v>16324</v>
      </c>
    </row>
    <row r="12529" spans="1:2" x14ac:dyDescent="0.25">
      <c r="A12529" s="62">
        <v>51121513</v>
      </c>
      <c r="B12529" s="63" t="s">
        <v>13857</v>
      </c>
    </row>
    <row r="12530" spans="1:2" x14ac:dyDescent="0.25">
      <c r="A12530" s="62">
        <v>51121514</v>
      </c>
      <c r="B12530" s="63" t="s">
        <v>14068</v>
      </c>
    </row>
    <row r="12531" spans="1:2" x14ac:dyDescent="0.25">
      <c r="A12531" s="62">
        <v>51121515</v>
      </c>
      <c r="B12531" s="63" t="s">
        <v>9569</v>
      </c>
    </row>
    <row r="12532" spans="1:2" x14ac:dyDescent="0.25">
      <c r="A12532" s="62">
        <v>51121516</v>
      </c>
      <c r="B12532" s="63" t="s">
        <v>14473</v>
      </c>
    </row>
    <row r="12533" spans="1:2" x14ac:dyDescent="0.25">
      <c r="A12533" s="62">
        <v>51121517</v>
      </c>
      <c r="B12533" s="63" t="s">
        <v>16519</v>
      </c>
    </row>
    <row r="12534" spans="1:2" x14ac:dyDescent="0.25">
      <c r="A12534" s="62">
        <v>51121518</v>
      </c>
      <c r="B12534" s="63" t="s">
        <v>11175</v>
      </c>
    </row>
    <row r="12535" spans="1:2" x14ac:dyDescent="0.25">
      <c r="A12535" s="62">
        <v>51121519</v>
      </c>
      <c r="B12535" s="63" t="s">
        <v>1757</v>
      </c>
    </row>
    <row r="12536" spans="1:2" x14ac:dyDescent="0.25">
      <c r="A12536" s="62">
        <v>51121520</v>
      </c>
      <c r="B12536" s="63" t="s">
        <v>4671</v>
      </c>
    </row>
    <row r="12537" spans="1:2" x14ac:dyDescent="0.25">
      <c r="A12537" s="62">
        <v>51121521</v>
      </c>
      <c r="B12537" s="63" t="s">
        <v>3964</v>
      </c>
    </row>
    <row r="12538" spans="1:2" x14ac:dyDescent="0.25">
      <c r="A12538" s="62">
        <v>51121522</v>
      </c>
      <c r="B12538" s="63" t="s">
        <v>6713</v>
      </c>
    </row>
    <row r="12539" spans="1:2" x14ac:dyDescent="0.25">
      <c r="A12539" s="62">
        <v>51121523</v>
      </c>
      <c r="B12539" s="63" t="s">
        <v>15265</v>
      </c>
    </row>
    <row r="12540" spans="1:2" x14ac:dyDescent="0.25">
      <c r="A12540" s="62">
        <v>51121601</v>
      </c>
      <c r="B12540" s="63" t="s">
        <v>11288</v>
      </c>
    </row>
    <row r="12541" spans="1:2" x14ac:dyDescent="0.25">
      <c r="A12541" s="62">
        <v>51121602</v>
      </c>
      <c r="B12541" s="63" t="s">
        <v>2896</v>
      </c>
    </row>
    <row r="12542" spans="1:2" x14ac:dyDescent="0.25">
      <c r="A12542" s="62">
        <v>51121603</v>
      </c>
      <c r="B12542" s="63" t="s">
        <v>13514</v>
      </c>
    </row>
    <row r="12543" spans="1:2" x14ac:dyDescent="0.25">
      <c r="A12543" s="62">
        <v>51121604</v>
      </c>
      <c r="B12543" s="63" t="s">
        <v>2871</v>
      </c>
    </row>
    <row r="12544" spans="1:2" x14ac:dyDescent="0.25">
      <c r="A12544" s="62">
        <v>51121607</v>
      </c>
      <c r="B12544" s="63" t="s">
        <v>584</v>
      </c>
    </row>
    <row r="12545" spans="1:2" x14ac:dyDescent="0.25">
      <c r="A12545" s="62">
        <v>51121608</v>
      </c>
      <c r="B12545" s="63" t="s">
        <v>17383</v>
      </c>
    </row>
    <row r="12546" spans="1:2" x14ac:dyDescent="0.25">
      <c r="A12546" s="62">
        <v>51121609</v>
      </c>
      <c r="B12546" s="63" t="s">
        <v>12012</v>
      </c>
    </row>
    <row r="12547" spans="1:2" x14ac:dyDescent="0.25">
      <c r="A12547" s="62">
        <v>51121610</v>
      </c>
      <c r="B12547" s="63" t="s">
        <v>2716</v>
      </c>
    </row>
    <row r="12548" spans="1:2" x14ac:dyDescent="0.25">
      <c r="A12548" s="62">
        <v>51121611</v>
      </c>
      <c r="B12548" s="63" t="s">
        <v>11837</v>
      </c>
    </row>
    <row r="12549" spans="1:2" x14ac:dyDescent="0.25">
      <c r="A12549" s="62">
        <v>51121614</v>
      </c>
      <c r="B12549" s="63" t="s">
        <v>8369</v>
      </c>
    </row>
    <row r="12550" spans="1:2" x14ac:dyDescent="0.25">
      <c r="A12550" s="62">
        <v>51121615</v>
      </c>
      <c r="B12550" s="63" t="s">
        <v>12548</v>
      </c>
    </row>
    <row r="12551" spans="1:2" x14ac:dyDescent="0.25">
      <c r="A12551" s="62">
        <v>51121616</v>
      </c>
      <c r="B12551" s="63" t="s">
        <v>9939</v>
      </c>
    </row>
    <row r="12552" spans="1:2" x14ac:dyDescent="0.25">
      <c r="A12552" s="62">
        <v>51121701</v>
      </c>
      <c r="B12552" s="63" t="s">
        <v>12754</v>
      </c>
    </row>
    <row r="12553" spans="1:2" x14ac:dyDescent="0.25">
      <c r="A12553" s="62">
        <v>51121702</v>
      </c>
      <c r="B12553" s="63" t="s">
        <v>11382</v>
      </c>
    </row>
    <row r="12554" spans="1:2" x14ac:dyDescent="0.25">
      <c r="A12554" s="62">
        <v>51121703</v>
      </c>
      <c r="B12554" s="63" t="s">
        <v>12698</v>
      </c>
    </row>
    <row r="12555" spans="1:2" x14ac:dyDescent="0.25">
      <c r="A12555" s="62">
        <v>51121704</v>
      </c>
      <c r="B12555" s="63" t="s">
        <v>17046</v>
      </c>
    </row>
    <row r="12556" spans="1:2" x14ac:dyDescent="0.25">
      <c r="A12556" s="62">
        <v>51121705</v>
      </c>
      <c r="B12556" s="63" t="s">
        <v>15975</v>
      </c>
    </row>
    <row r="12557" spans="1:2" x14ac:dyDescent="0.25">
      <c r="A12557" s="62">
        <v>51121706</v>
      </c>
      <c r="B12557" s="63" t="s">
        <v>10579</v>
      </c>
    </row>
    <row r="12558" spans="1:2" x14ac:dyDescent="0.25">
      <c r="A12558" s="62">
        <v>51121707</v>
      </c>
      <c r="B12558" s="63" t="s">
        <v>4860</v>
      </c>
    </row>
    <row r="12559" spans="1:2" x14ac:dyDescent="0.25">
      <c r="A12559" s="62">
        <v>51121708</v>
      </c>
      <c r="B12559" s="63" t="s">
        <v>13764</v>
      </c>
    </row>
    <row r="12560" spans="1:2" x14ac:dyDescent="0.25">
      <c r="A12560" s="62">
        <v>51121709</v>
      </c>
      <c r="B12560" s="63" t="s">
        <v>13230</v>
      </c>
    </row>
    <row r="12561" spans="1:2" x14ac:dyDescent="0.25">
      <c r="A12561" s="62">
        <v>51121710</v>
      </c>
      <c r="B12561" s="63" t="s">
        <v>10615</v>
      </c>
    </row>
    <row r="12562" spans="1:2" x14ac:dyDescent="0.25">
      <c r="A12562" s="62">
        <v>51121711</v>
      </c>
      <c r="B12562" s="63" t="s">
        <v>13146</v>
      </c>
    </row>
    <row r="12563" spans="1:2" x14ac:dyDescent="0.25">
      <c r="A12563" s="62">
        <v>51121713</v>
      </c>
      <c r="B12563" s="63" t="s">
        <v>16939</v>
      </c>
    </row>
    <row r="12564" spans="1:2" x14ac:dyDescent="0.25">
      <c r="A12564" s="62">
        <v>51121714</v>
      </c>
      <c r="B12564" s="63" t="s">
        <v>9560</v>
      </c>
    </row>
    <row r="12565" spans="1:2" x14ac:dyDescent="0.25">
      <c r="A12565" s="62">
        <v>51121715</v>
      </c>
      <c r="B12565" s="63" t="s">
        <v>18320</v>
      </c>
    </row>
    <row r="12566" spans="1:2" x14ac:dyDescent="0.25">
      <c r="A12566" s="62">
        <v>51121716</v>
      </c>
      <c r="B12566" s="63" t="s">
        <v>16831</v>
      </c>
    </row>
    <row r="12567" spans="1:2" x14ac:dyDescent="0.25">
      <c r="A12567" s="62">
        <v>51121717</v>
      </c>
      <c r="B12567" s="63" t="s">
        <v>7123</v>
      </c>
    </row>
    <row r="12568" spans="1:2" x14ac:dyDescent="0.25">
      <c r="A12568" s="62">
        <v>51121718</v>
      </c>
      <c r="B12568" s="63" t="s">
        <v>15172</v>
      </c>
    </row>
    <row r="12569" spans="1:2" x14ac:dyDescent="0.25">
      <c r="A12569" s="62">
        <v>51121721</v>
      </c>
      <c r="B12569" s="63" t="s">
        <v>7335</v>
      </c>
    </row>
    <row r="12570" spans="1:2" x14ac:dyDescent="0.25">
      <c r="A12570" s="62">
        <v>51121722</v>
      </c>
      <c r="B12570" s="63" t="s">
        <v>18501</v>
      </c>
    </row>
    <row r="12571" spans="1:2" x14ac:dyDescent="0.25">
      <c r="A12571" s="62">
        <v>51121724</v>
      </c>
      <c r="B12571" s="63" t="s">
        <v>15721</v>
      </c>
    </row>
    <row r="12572" spans="1:2" x14ac:dyDescent="0.25">
      <c r="A12572" s="62">
        <v>51121725</v>
      </c>
      <c r="B12572" s="63" t="s">
        <v>2635</v>
      </c>
    </row>
    <row r="12573" spans="1:2" x14ac:dyDescent="0.25">
      <c r="A12573" s="62">
        <v>51121726</v>
      </c>
      <c r="B12573" s="63" t="s">
        <v>4977</v>
      </c>
    </row>
    <row r="12574" spans="1:2" x14ac:dyDescent="0.25">
      <c r="A12574" s="62">
        <v>51121727</v>
      </c>
      <c r="B12574" s="63" t="s">
        <v>1104</v>
      </c>
    </row>
    <row r="12575" spans="1:2" x14ac:dyDescent="0.25">
      <c r="A12575" s="62">
        <v>51121728</v>
      </c>
      <c r="B12575" s="63" t="s">
        <v>15657</v>
      </c>
    </row>
    <row r="12576" spans="1:2" x14ac:dyDescent="0.25">
      <c r="A12576" s="62">
        <v>51121729</v>
      </c>
      <c r="B12576" s="63" t="s">
        <v>15499</v>
      </c>
    </row>
    <row r="12577" spans="1:2" x14ac:dyDescent="0.25">
      <c r="A12577" s="62">
        <v>51121730</v>
      </c>
      <c r="B12577" s="63" t="s">
        <v>1773</v>
      </c>
    </row>
    <row r="12578" spans="1:2" x14ac:dyDescent="0.25">
      <c r="A12578" s="62">
        <v>51121731</v>
      </c>
      <c r="B12578" s="63" t="s">
        <v>16701</v>
      </c>
    </row>
    <row r="12579" spans="1:2" x14ac:dyDescent="0.25">
      <c r="A12579" s="62">
        <v>51121732</v>
      </c>
      <c r="B12579" s="63" t="s">
        <v>1164</v>
      </c>
    </row>
    <row r="12580" spans="1:2" x14ac:dyDescent="0.25">
      <c r="A12580" s="62">
        <v>51121733</v>
      </c>
      <c r="B12580" s="63" t="s">
        <v>8044</v>
      </c>
    </row>
    <row r="12581" spans="1:2" x14ac:dyDescent="0.25">
      <c r="A12581" s="62">
        <v>51121734</v>
      </c>
      <c r="B12581" s="63" t="s">
        <v>11125</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16746</v>
      </c>
    </row>
    <row r="12585" spans="1:2" x14ac:dyDescent="0.25">
      <c r="A12585" s="62">
        <v>51121739</v>
      </c>
      <c r="B12585" s="63" t="s">
        <v>16202</v>
      </c>
    </row>
    <row r="12586" spans="1:2" x14ac:dyDescent="0.25">
      <c r="A12586" s="62">
        <v>51121740</v>
      </c>
      <c r="B12586" s="63" t="s">
        <v>16551</v>
      </c>
    </row>
    <row r="12587" spans="1:2" x14ac:dyDescent="0.25">
      <c r="A12587" s="62">
        <v>51121741</v>
      </c>
      <c r="B12587" s="63" t="s">
        <v>7610</v>
      </c>
    </row>
    <row r="12588" spans="1:2" x14ac:dyDescent="0.25">
      <c r="A12588" s="62">
        <v>51121742</v>
      </c>
      <c r="B12588" s="63" t="s">
        <v>5751</v>
      </c>
    </row>
    <row r="12589" spans="1:2" x14ac:dyDescent="0.25">
      <c r="A12589" s="62">
        <v>51121743</v>
      </c>
      <c r="B12589" s="63" t="s">
        <v>401</v>
      </c>
    </row>
    <row r="12590" spans="1:2" x14ac:dyDescent="0.25">
      <c r="A12590" s="62">
        <v>51121744</v>
      </c>
      <c r="B12590" s="63" t="s">
        <v>4177</v>
      </c>
    </row>
    <row r="12591" spans="1:2" x14ac:dyDescent="0.25">
      <c r="A12591" s="62">
        <v>51121745</v>
      </c>
      <c r="B12591" s="63" t="s">
        <v>3429</v>
      </c>
    </row>
    <row r="12592" spans="1:2" x14ac:dyDescent="0.25">
      <c r="A12592" s="62">
        <v>51121746</v>
      </c>
      <c r="B12592" s="63" t="s">
        <v>3906</v>
      </c>
    </row>
    <row r="12593" spans="1:2" x14ac:dyDescent="0.25">
      <c r="A12593" s="62">
        <v>51121747</v>
      </c>
      <c r="B12593" s="63" t="s">
        <v>15428</v>
      </c>
    </row>
    <row r="12594" spans="1:2" x14ac:dyDescent="0.25">
      <c r="A12594" s="62">
        <v>51121748</v>
      </c>
      <c r="B12594" s="63" t="s">
        <v>1721</v>
      </c>
    </row>
    <row r="12595" spans="1:2" x14ac:dyDescent="0.25">
      <c r="A12595" s="62">
        <v>51121749</v>
      </c>
      <c r="B12595" s="63" t="s">
        <v>18537</v>
      </c>
    </row>
    <row r="12596" spans="1:2" x14ac:dyDescent="0.25">
      <c r="A12596" s="62">
        <v>51121750</v>
      </c>
      <c r="B12596" s="63" t="s">
        <v>14625</v>
      </c>
    </row>
    <row r="12597" spans="1:2" x14ac:dyDescent="0.25">
      <c r="A12597" s="62">
        <v>51121751</v>
      </c>
      <c r="B12597" s="63" t="s">
        <v>14777</v>
      </c>
    </row>
    <row r="12598" spans="1:2" x14ac:dyDescent="0.25">
      <c r="A12598" s="62">
        <v>51121752</v>
      </c>
      <c r="B12598" s="63" t="s">
        <v>17177</v>
      </c>
    </row>
    <row r="12599" spans="1:2" x14ac:dyDescent="0.25">
      <c r="A12599" s="62">
        <v>51121753</v>
      </c>
      <c r="B12599" s="63" t="s">
        <v>12091</v>
      </c>
    </row>
    <row r="12600" spans="1:2" x14ac:dyDescent="0.25">
      <c r="A12600" s="62">
        <v>51121754</v>
      </c>
      <c r="B12600" s="63" t="s">
        <v>7715</v>
      </c>
    </row>
    <row r="12601" spans="1:2" x14ac:dyDescent="0.25">
      <c r="A12601" s="62">
        <v>51121755</v>
      </c>
      <c r="B12601" s="63" t="s">
        <v>13338</v>
      </c>
    </row>
    <row r="12602" spans="1:2" x14ac:dyDescent="0.25">
      <c r="A12602" s="62">
        <v>51121756</v>
      </c>
      <c r="B12602" s="63" t="s">
        <v>12405</v>
      </c>
    </row>
    <row r="12603" spans="1:2" x14ac:dyDescent="0.25">
      <c r="A12603" s="62">
        <v>51121757</v>
      </c>
      <c r="B12603" s="63" t="s">
        <v>13434</v>
      </c>
    </row>
    <row r="12604" spans="1:2" x14ac:dyDescent="0.25">
      <c r="A12604" s="62">
        <v>51121758</v>
      </c>
      <c r="B12604" s="63" t="s">
        <v>17324</v>
      </c>
    </row>
    <row r="12605" spans="1:2" x14ac:dyDescent="0.25">
      <c r="A12605" s="62">
        <v>51121759</v>
      </c>
      <c r="B12605" s="63" t="s">
        <v>9518</v>
      </c>
    </row>
    <row r="12606" spans="1:2" x14ac:dyDescent="0.25">
      <c r="A12606" s="62">
        <v>51121760</v>
      </c>
      <c r="B12606" s="63" t="s">
        <v>6829</v>
      </c>
    </row>
    <row r="12607" spans="1:2" x14ac:dyDescent="0.25">
      <c r="A12607" s="62">
        <v>51121761</v>
      </c>
      <c r="B12607" s="63" t="s">
        <v>13444</v>
      </c>
    </row>
    <row r="12608" spans="1:2" x14ac:dyDescent="0.25">
      <c r="A12608" s="62">
        <v>51121762</v>
      </c>
      <c r="B12608" s="63" t="s">
        <v>8654</v>
      </c>
    </row>
    <row r="12609" spans="1:2" x14ac:dyDescent="0.25">
      <c r="A12609" s="62">
        <v>51121763</v>
      </c>
      <c r="B12609" s="63" t="s">
        <v>3539</v>
      </c>
    </row>
    <row r="12610" spans="1:2" x14ac:dyDescent="0.25">
      <c r="A12610" s="62">
        <v>51121764</v>
      </c>
      <c r="B12610" s="63" t="s">
        <v>12096</v>
      </c>
    </row>
    <row r="12611" spans="1:2" x14ac:dyDescent="0.25">
      <c r="A12611" s="62">
        <v>51121765</v>
      </c>
      <c r="B12611" s="63" t="s">
        <v>6557</v>
      </c>
    </row>
    <row r="12612" spans="1:2" x14ac:dyDescent="0.25">
      <c r="A12612" s="62">
        <v>51121801</v>
      </c>
      <c r="B12612" s="63" t="s">
        <v>5413</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4230</v>
      </c>
    </row>
    <row r="12616" spans="1:2" x14ac:dyDescent="0.25">
      <c r="A12616" s="62">
        <v>51121805</v>
      </c>
      <c r="B12616" s="63" t="s">
        <v>10997</v>
      </c>
    </row>
    <row r="12617" spans="1:2" x14ac:dyDescent="0.25">
      <c r="A12617" s="62">
        <v>51121806</v>
      </c>
      <c r="B12617" s="63" t="s">
        <v>7506</v>
      </c>
    </row>
    <row r="12618" spans="1:2" x14ac:dyDescent="0.25">
      <c r="A12618" s="62">
        <v>51121807</v>
      </c>
      <c r="B12618" s="63" t="s">
        <v>6920</v>
      </c>
    </row>
    <row r="12619" spans="1:2" x14ac:dyDescent="0.25">
      <c r="A12619" s="62">
        <v>51121808</v>
      </c>
      <c r="B12619" s="63" t="s">
        <v>14382</v>
      </c>
    </row>
    <row r="12620" spans="1:2" x14ac:dyDescent="0.25">
      <c r="A12620" s="62">
        <v>51121809</v>
      </c>
      <c r="B12620" s="63" t="s">
        <v>8181</v>
      </c>
    </row>
    <row r="12621" spans="1:2" x14ac:dyDescent="0.25">
      <c r="A12621" s="62">
        <v>51121810</v>
      </c>
      <c r="B12621" s="63" t="s">
        <v>17887</v>
      </c>
    </row>
    <row r="12622" spans="1:2" x14ac:dyDescent="0.25">
      <c r="A12622" s="62">
        <v>51121811</v>
      </c>
      <c r="B12622" s="63" t="s">
        <v>8385</v>
      </c>
    </row>
    <row r="12623" spans="1:2" x14ac:dyDescent="0.25">
      <c r="A12623" s="62">
        <v>51121812</v>
      </c>
      <c r="B12623" s="63" t="s">
        <v>2916</v>
      </c>
    </row>
    <row r="12624" spans="1:2" x14ac:dyDescent="0.25">
      <c r="A12624" s="62">
        <v>51121813</v>
      </c>
      <c r="B12624" s="63" t="s">
        <v>15573</v>
      </c>
    </row>
    <row r="12625" spans="1:2" x14ac:dyDescent="0.25">
      <c r="A12625" s="62">
        <v>51121814</v>
      </c>
      <c r="B12625" s="63" t="s">
        <v>14308</v>
      </c>
    </row>
    <row r="12626" spans="1:2" x14ac:dyDescent="0.25">
      <c r="A12626" s="62">
        <v>51121815</v>
      </c>
      <c r="B12626" s="63" t="s">
        <v>4084</v>
      </c>
    </row>
    <row r="12627" spans="1:2" x14ac:dyDescent="0.25">
      <c r="A12627" s="62">
        <v>51121816</v>
      </c>
      <c r="B12627" s="63" t="s">
        <v>14360</v>
      </c>
    </row>
    <row r="12628" spans="1:2" x14ac:dyDescent="0.25">
      <c r="A12628" s="62">
        <v>51121817</v>
      </c>
      <c r="B12628" s="63" t="s">
        <v>3897</v>
      </c>
    </row>
    <row r="12629" spans="1:2" x14ac:dyDescent="0.25">
      <c r="A12629" s="62">
        <v>51121818</v>
      </c>
      <c r="B12629" s="63" t="s">
        <v>13568</v>
      </c>
    </row>
    <row r="12630" spans="1:2" x14ac:dyDescent="0.25">
      <c r="A12630" s="62">
        <v>51121819</v>
      </c>
      <c r="B12630" s="63" t="s">
        <v>18462</v>
      </c>
    </row>
    <row r="12631" spans="1:2" x14ac:dyDescent="0.25">
      <c r="A12631" s="62">
        <v>51121820</v>
      </c>
      <c r="B12631" s="63" t="s">
        <v>9803</v>
      </c>
    </row>
    <row r="12632" spans="1:2" x14ac:dyDescent="0.25">
      <c r="A12632" s="62">
        <v>51121901</v>
      </c>
      <c r="B12632" s="63" t="s">
        <v>13759</v>
      </c>
    </row>
    <row r="12633" spans="1:2" x14ac:dyDescent="0.25">
      <c r="A12633" s="62">
        <v>51121902</v>
      </c>
      <c r="B12633" s="63" t="s">
        <v>16609</v>
      </c>
    </row>
    <row r="12634" spans="1:2" x14ac:dyDescent="0.25">
      <c r="A12634" s="62">
        <v>51121903</v>
      </c>
      <c r="B12634" s="63" t="s">
        <v>10776</v>
      </c>
    </row>
    <row r="12635" spans="1:2" x14ac:dyDescent="0.25">
      <c r="A12635" s="62">
        <v>51121904</v>
      </c>
      <c r="B12635" s="63" t="s">
        <v>10576</v>
      </c>
    </row>
    <row r="12636" spans="1:2" x14ac:dyDescent="0.25">
      <c r="A12636" s="62">
        <v>51121905</v>
      </c>
      <c r="B12636" s="63" t="s">
        <v>13996</v>
      </c>
    </row>
    <row r="12637" spans="1:2" x14ac:dyDescent="0.25">
      <c r="A12637" s="62">
        <v>51121906</v>
      </c>
      <c r="B12637" s="63" t="s">
        <v>18146</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2181</v>
      </c>
    </row>
    <row r="12641" spans="1:2" x14ac:dyDescent="0.25">
      <c r="A12641" s="62">
        <v>51122102</v>
      </c>
      <c r="B12641" s="63" t="s">
        <v>4197</v>
      </c>
    </row>
    <row r="12642" spans="1:2" x14ac:dyDescent="0.25">
      <c r="A12642" s="62">
        <v>51122103</v>
      </c>
      <c r="B12642" s="63" t="s">
        <v>12172</v>
      </c>
    </row>
    <row r="12643" spans="1:2" x14ac:dyDescent="0.25">
      <c r="A12643" s="62">
        <v>51122104</v>
      </c>
      <c r="B12643" s="63" t="s">
        <v>10066</v>
      </c>
    </row>
    <row r="12644" spans="1:2" x14ac:dyDescent="0.25">
      <c r="A12644" s="62">
        <v>51122105</v>
      </c>
      <c r="B12644" s="63" t="s">
        <v>3568</v>
      </c>
    </row>
    <row r="12645" spans="1:2" x14ac:dyDescent="0.25">
      <c r="A12645" s="62">
        <v>51122107</v>
      </c>
      <c r="B12645" s="63" t="s">
        <v>7276</v>
      </c>
    </row>
    <row r="12646" spans="1:2" x14ac:dyDescent="0.25">
      <c r="A12646" s="62">
        <v>51122108</v>
      </c>
      <c r="B12646" s="63" t="s">
        <v>3706</v>
      </c>
    </row>
    <row r="12647" spans="1:2" x14ac:dyDescent="0.25">
      <c r="A12647" s="62">
        <v>51122109</v>
      </c>
      <c r="B12647" s="63" t="s">
        <v>13113</v>
      </c>
    </row>
    <row r="12648" spans="1:2" x14ac:dyDescent="0.25">
      <c r="A12648" s="62">
        <v>51122110</v>
      </c>
      <c r="B12648" s="63" t="s">
        <v>1515</v>
      </c>
    </row>
    <row r="12649" spans="1:2" x14ac:dyDescent="0.25">
      <c r="A12649" s="62">
        <v>51122111</v>
      </c>
      <c r="B12649" s="63" t="s">
        <v>2198</v>
      </c>
    </row>
    <row r="12650" spans="1:2" x14ac:dyDescent="0.25">
      <c r="A12650" s="62">
        <v>51122112</v>
      </c>
      <c r="B12650" s="63" t="s">
        <v>14843</v>
      </c>
    </row>
    <row r="12651" spans="1:2" x14ac:dyDescent="0.25">
      <c r="A12651" s="62">
        <v>51122201</v>
      </c>
      <c r="B12651" s="63" t="s">
        <v>5449</v>
      </c>
    </row>
    <row r="12652" spans="1:2" x14ac:dyDescent="0.25">
      <c r="A12652" s="62">
        <v>51122301</v>
      </c>
      <c r="B12652" s="63" t="s">
        <v>4008</v>
      </c>
    </row>
    <row r="12653" spans="1:2" x14ac:dyDescent="0.25">
      <c r="A12653" s="62">
        <v>51131501</v>
      </c>
      <c r="B12653" s="63" t="s">
        <v>16763</v>
      </c>
    </row>
    <row r="12654" spans="1:2" x14ac:dyDescent="0.25">
      <c r="A12654" s="62">
        <v>51131502</v>
      </c>
      <c r="B12654" s="63" t="s">
        <v>11772</v>
      </c>
    </row>
    <row r="12655" spans="1:2" x14ac:dyDescent="0.25">
      <c r="A12655" s="62">
        <v>51131503</v>
      </c>
      <c r="B12655" s="63" t="s">
        <v>15110</v>
      </c>
    </row>
    <row r="12656" spans="1:2" x14ac:dyDescent="0.25">
      <c r="A12656" s="62">
        <v>51131504</v>
      </c>
      <c r="B12656" s="63" t="s">
        <v>500</v>
      </c>
    </row>
    <row r="12657" spans="1:2" x14ac:dyDescent="0.25">
      <c r="A12657" s="62">
        <v>51131505</v>
      </c>
      <c r="B12657" s="63" t="s">
        <v>8771</v>
      </c>
    </row>
    <row r="12658" spans="1:2" x14ac:dyDescent="0.25">
      <c r="A12658" s="62">
        <v>51131506</v>
      </c>
      <c r="B12658" s="63" t="s">
        <v>10635</v>
      </c>
    </row>
    <row r="12659" spans="1:2" x14ac:dyDescent="0.25">
      <c r="A12659" s="62">
        <v>51131507</v>
      </c>
      <c r="B12659" s="63" t="s">
        <v>5891</v>
      </c>
    </row>
    <row r="12660" spans="1:2" x14ac:dyDescent="0.25">
      <c r="A12660" s="62">
        <v>51131508</v>
      </c>
      <c r="B12660" s="63" t="s">
        <v>4222</v>
      </c>
    </row>
    <row r="12661" spans="1:2" x14ac:dyDescent="0.25">
      <c r="A12661" s="62">
        <v>51131509</v>
      </c>
      <c r="B12661" s="63" t="s">
        <v>12730</v>
      </c>
    </row>
    <row r="12662" spans="1:2" x14ac:dyDescent="0.25">
      <c r="A12662" s="62">
        <v>51131510</v>
      </c>
      <c r="B12662" s="63" t="s">
        <v>5535</v>
      </c>
    </row>
    <row r="12663" spans="1:2" x14ac:dyDescent="0.25">
      <c r="A12663" s="62">
        <v>51131511</v>
      </c>
      <c r="B12663" s="63" t="s">
        <v>3269</v>
      </c>
    </row>
    <row r="12664" spans="1:2" x14ac:dyDescent="0.25">
      <c r="A12664" s="62">
        <v>51131512</v>
      </c>
      <c r="B12664" s="63" t="s">
        <v>15814</v>
      </c>
    </row>
    <row r="12665" spans="1:2" x14ac:dyDescent="0.25">
      <c r="A12665" s="62">
        <v>51131513</v>
      </c>
      <c r="B12665" s="63" t="s">
        <v>9069</v>
      </c>
    </row>
    <row r="12666" spans="1:2" x14ac:dyDescent="0.25">
      <c r="A12666" s="62">
        <v>51131514</v>
      </c>
      <c r="B12666" s="63" t="s">
        <v>17345</v>
      </c>
    </row>
    <row r="12667" spans="1:2" x14ac:dyDescent="0.25">
      <c r="A12667" s="62">
        <v>51131515</v>
      </c>
      <c r="B12667" s="63" t="s">
        <v>5632</v>
      </c>
    </row>
    <row r="12668" spans="1:2" x14ac:dyDescent="0.25">
      <c r="A12668" s="62">
        <v>51131516</v>
      </c>
      <c r="B12668" s="63" t="s">
        <v>14674</v>
      </c>
    </row>
    <row r="12669" spans="1:2" x14ac:dyDescent="0.25">
      <c r="A12669" s="62">
        <v>51131601</v>
      </c>
      <c r="B12669" s="63" t="s">
        <v>823</v>
      </c>
    </row>
    <row r="12670" spans="1:2" x14ac:dyDescent="0.25">
      <c r="A12670" s="62">
        <v>51131602</v>
      </c>
      <c r="B12670" s="63" t="s">
        <v>13332</v>
      </c>
    </row>
    <row r="12671" spans="1:2" x14ac:dyDescent="0.25">
      <c r="A12671" s="62">
        <v>51131603</v>
      </c>
      <c r="B12671" s="63" t="s">
        <v>3731</v>
      </c>
    </row>
    <row r="12672" spans="1:2" x14ac:dyDescent="0.25">
      <c r="A12672" s="62">
        <v>51131604</v>
      </c>
      <c r="B12672" s="63" t="s">
        <v>12160</v>
      </c>
    </row>
    <row r="12673" spans="1:2" x14ac:dyDescent="0.25">
      <c r="A12673" s="62">
        <v>51131605</v>
      </c>
      <c r="B12673" s="63" t="s">
        <v>11681</v>
      </c>
    </row>
    <row r="12674" spans="1:2" x14ac:dyDescent="0.25">
      <c r="A12674" s="62">
        <v>51131606</v>
      </c>
      <c r="B12674" s="63" t="s">
        <v>1229</v>
      </c>
    </row>
    <row r="12675" spans="1:2" x14ac:dyDescent="0.25">
      <c r="A12675" s="62">
        <v>51131607</v>
      </c>
      <c r="B12675" s="63" t="s">
        <v>1354</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903</v>
      </c>
    </row>
    <row r="12679" spans="1:2" x14ac:dyDescent="0.25">
      <c r="A12679" s="62">
        <v>51131611</v>
      </c>
      <c r="B12679" s="63" t="s">
        <v>6799</v>
      </c>
    </row>
    <row r="12680" spans="1:2" x14ac:dyDescent="0.25">
      <c r="A12680" s="62">
        <v>51131612</v>
      </c>
      <c r="B12680" s="63" t="s">
        <v>10474</v>
      </c>
    </row>
    <row r="12681" spans="1:2" x14ac:dyDescent="0.25">
      <c r="A12681" s="62">
        <v>51131613</v>
      </c>
      <c r="B12681" s="63" t="s">
        <v>2698</v>
      </c>
    </row>
    <row r="12682" spans="1:2" x14ac:dyDescent="0.25">
      <c r="A12682" s="62">
        <v>51131614</v>
      </c>
      <c r="B12682" s="63" t="s">
        <v>6857</v>
      </c>
    </row>
    <row r="12683" spans="1:2" x14ac:dyDescent="0.25">
      <c r="A12683" s="62">
        <v>51131615</v>
      </c>
      <c r="B12683" s="63" t="s">
        <v>16978</v>
      </c>
    </row>
    <row r="12684" spans="1:2" x14ac:dyDescent="0.25">
      <c r="A12684" s="62">
        <v>51131616</v>
      </c>
      <c r="B12684" s="63" t="s">
        <v>11415</v>
      </c>
    </row>
    <row r="12685" spans="1:2" x14ac:dyDescent="0.25">
      <c r="A12685" s="62">
        <v>51131617</v>
      </c>
      <c r="B12685" s="63" t="s">
        <v>2882</v>
      </c>
    </row>
    <row r="12686" spans="1:2" x14ac:dyDescent="0.25">
      <c r="A12686" s="62">
        <v>51131701</v>
      </c>
      <c r="B12686" s="63" t="s">
        <v>15939</v>
      </c>
    </row>
    <row r="12687" spans="1:2" x14ac:dyDescent="0.25">
      <c r="A12687" s="62">
        <v>51131702</v>
      </c>
      <c r="B12687" s="63" t="s">
        <v>1287</v>
      </c>
    </row>
    <row r="12688" spans="1:2" x14ac:dyDescent="0.25">
      <c r="A12688" s="62">
        <v>51131703</v>
      </c>
      <c r="B12688" s="63" t="s">
        <v>18752</v>
      </c>
    </row>
    <row r="12689" spans="1:2" x14ac:dyDescent="0.25">
      <c r="A12689" s="62">
        <v>51131704</v>
      </c>
      <c r="B12689" s="63" t="s">
        <v>11481</v>
      </c>
    </row>
    <row r="12690" spans="1:2" x14ac:dyDescent="0.25">
      <c r="A12690" s="62">
        <v>51131705</v>
      </c>
      <c r="B12690" s="63" t="s">
        <v>10785</v>
      </c>
    </row>
    <row r="12691" spans="1:2" x14ac:dyDescent="0.25">
      <c r="A12691" s="62">
        <v>51131706</v>
      </c>
      <c r="B12691" s="63" t="s">
        <v>3940</v>
      </c>
    </row>
    <row r="12692" spans="1:2" x14ac:dyDescent="0.25">
      <c r="A12692" s="62">
        <v>51131707</v>
      </c>
      <c r="B12692" s="63" t="s">
        <v>8126</v>
      </c>
    </row>
    <row r="12693" spans="1:2" x14ac:dyDescent="0.25">
      <c r="A12693" s="62">
        <v>51131708</v>
      </c>
      <c r="B12693" s="63" t="s">
        <v>10641</v>
      </c>
    </row>
    <row r="12694" spans="1:2" x14ac:dyDescent="0.25">
      <c r="A12694" s="62">
        <v>51131709</v>
      </c>
      <c r="B12694" s="63" t="s">
        <v>1942</v>
      </c>
    </row>
    <row r="12695" spans="1:2" x14ac:dyDescent="0.25">
      <c r="A12695" s="62">
        <v>51131710</v>
      </c>
      <c r="B12695" s="63" t="s">
        <v>14299</v>
      </c>
    </row>
    <row r="12696" spans="1:2" x14ac:dyDescent="0.25">
      <c r="A12696" s="62">
        <v>51131711</v>
      </c>
      <c r="B12696" s="63" t="s">
        <v>12126</v>
      </c>
    </row>
    <row r="12697" spans="1:2" x14ac:dyDescent="0.25">
      <c r="A12697" s="62">
        <v>51131712</v>
      </c>
      <c r="B12697" s="63" t="s">
        <v>10616</v>
      </c>
    </row>
    <row r="12698" spans="1:2" x14ac:dyDescent="0.25">
      <c r="A12698" s="62">
        <v>51131713</v>
      </c>
      <c r="B12698" s="63" t="s">
        <v>8627</v>
      </c>
    </row>
    <row r="12699" spans="1:2" x14ac:dyDescent="0.25">
      <c r="A12699" s="62">
        <v>51131714</v>
      </c>
      <c r="B12699" s="63" t="s">
        <v>3107</v>
      </c>
    </row>
    <row r="12700" spans="1:2" x14ac:dyDescent="0.25">
      <c r="A12700" s="62">
        <v>51131715</v>
      </c>
      <c r="B12700" s="63" t="s">
        <v>5263</v>
      </c>
    </row>
    <row r="12701" spans="1:2" x14ac:dyDescent="0.25">
      <c r="A12701" s="62">
        <v>51131716</v>
      </c>
      <c r="B12701" s="63" t="s">
        <v>2484</v>
      </c>
    </row>
    <row r="12702" spans="1:2" x14ac:dyDescent="0.25">
      <c r="A12702" s="62">
        <v>51131801</v>
      </c>
      <c r="B12702" s="63" t="s">
        <v>1385</v>
      </c>
    </row>
    <row r="12703" spans="1:2" x14ac:dyDescent="0.25">
      <c r="A12703" s="62">
        <v>51131802</v>
      </c>
      <c r="B12703" s="63" t="s">
        <v>7624</v>
      </c>
    </row>
    <row r="12704" spans="1:2" x14ac:dyDescent="0.25">
      <c r="A12704" s="62">
        <v>51131803</v>
      </c>
      <c r="B12704" s="63" t="s">
        <v>6739</v>
      </c>
    </row>
    <row r="12705" spans="1:2" x14ac:dyDescent="0.25">
      <c r="A12705" s="62">
        <v>51131804</v>
      </c>
      <c r="B12705" s="63" t="s">
        <v>12336</v>
      </c>
    </row>
    <row r="12706" spans="1:2" x14ac:dyDescent="0.25">
      <c r="A12706" s="62">
        <v>51131805</v>
      </c>
      <c r="B12706" s="63" t="s">
        <v>13109</v>
      </c>
    </row>
    <row r="12707" spans="1:2" x14ac:dyDescent="0.25">
      <c r="A12707" s="62">
        <v>51131806</v>
      </c>
      <c r="B12707" s="63" t="s">
        <v>15434</v>
      </c>
    </row>
    <row r="12708" spans="1:2" x14ac:dyDescent="0.25">
      <c r="A12708" s="62">
        <v>51131807</v>
      </c>
      <c r="B12708" s="63" t="s">
        <v>10727</v>
      </c>
    </row>
    <row r="12709" spans="1:2" x14ac:dyDescent="0.25">
      <c r="A12709" s="62">
        <v>51131808</v>
      </c>
      <c r="B12709" s="63" t="s">
        <v>4318</v>
      </c>
    </row>
    <row r="12710" spans="1:2" x14ac:dyDescent="0.25">
      <c r="A12710" s="62">
        <v>51131809</v>
      </c>
      <c r="B12710" s="63" t="s">
        <v>17643</v>
      </c>
    </row>
    <row r="12711" spans="1:2" x14ac:dyDescent="0.25">
      <c r="A12711" s="62">
        <v>51131901</v>
      </c>
      <c r="B12711" s="63" t="s">
        <v>1223</v>
      </c>
    </row>
    <row r="12712" spans="1:2" x14ac:dyDescent="0.25">
      <c r="A12712" s="62">
        <v>51131903</v>
      </c>
      <c r="B12712" s="63" t="s">
        <v>15069</v>
      </c>
    </row>
    <row r="12713" spans="1:2" x14ac:dyDescent="0.25">
      <c r="A12713" s="62">
        <v>51131904</v>
      </c>
      <c r="B12713" s="63" t="s">
        <v>12996</v>
      </c>
    </row>
    <row r="12714" spans="1:2" x14ac:dyDescent="0.25">
      <c r="A12714" s="62">
        <v>51131905</v>
      </c>
      <c r="B12714" s="63" t="s">
        <v>1517</v>
      </c>
    </row>
    <row r="12715" spans="1:2" x14ac:dyDescent="0.25">
      <c r="A12715" s="62">
        <v>51131906</v>
      </c>
      <c r="B12715" s="63" t="s">
        <v>18269</v>
      </c>
    </row>
    <row r="12716" spans="1:2" x14ac:dyDescent="0.25">
      <c r="A12716" s="62">
        <v>51131907</v>
      </c>
      <c r="B12716" s="63" t="s">
        <v>3997</v>
      </c>
    </row>
    <row r="12717" spans="1:2" x14ac:dyDescent="0.25">
      <c r="A12717" s="62">
        <v>51131908</v>
      </c>
      <c r="B12717" s="63" t="s">
        <v>14618</v>
      </c>
    </row>
    <row r="12718" spans="1:2" x14ac:dyDescent="0.25">
      <c r="A12718" s="62">
        <v>51131909</v>
      </c>
      <c r="B12718" s="63" t="s">
        <v>18454</v>
      </c>
    </row>
    <row r="12719" spans="1:2" x14ac:dyDescent="0.25">
      <c r="A12719" s="62">
        <v>51131910</v>
      </c>
      <c r="B12719" s="63" t="s">
        <v>9211</v>
      </c>
    </row>
    <row r="12720" spans="1:2" x14ac:dyDescent="0.25">
      <c r="A12720" s="62">
        <v>51132001</v>
      </c>
      <c r="B12720" s="63" t="s">
        <v>2226</v>
      </c>
    </row>
    <row r="12721" spans="1:2" x14ac:dyDescent="0.25">
      <c r="A12721" s="62">
        <v>51141501</v>
      </c>
      <c r="B12721" s="63" t="s">
        <v>13705</v>
      </c>
    </row>
    <row r="12722" spans="1:2" x14ac:dyDescent="0.25">
      <c r="A12722" s="62">
        <v>51141502</v>
      </c>
      <c r="B12722" s="63" t="s">
        <v>9158</v>
      </c>
    </row>
    <row r="12723" spans="1:2" x14ac:dyDescent="0.25">
      <c r="A12723" s="62">
        <v>51141503</v>
      </c>
      <c r="B12723" s="63" t="s">
        <v>7582</v>
      </c>
    </row>
    <row r="12724" spans="1:2" x14ac:dyDescent="0.25">
      <c r="A12724" s="62">
        <v>51141504</v>
      </c>
      <c r="B12724" s="63" t="s">
        <v>14103</v>
      </c>
    </row>
    <row r="12725" spans="1:2" x14ac:dyDescent="0.25">
      <c r="A12725" s="62">
        <v>51141505</v>
      </c>
      <c r="B12725" s="63" t="s">
        <v>388</v>
      </c>
    </row>
    <row r="12726" spans="1:2" x14ac:dyDescent="0.25">
      <c r="A12726" s="62">
        <v>51141506</v>
      </c>
      <c r="B12726" s="63" t="s">
        <v>4426</v>
      </c>
    </row>
    <row r="12727" spans="1:2" x14ac:dyDescent="0.25">
      <c r="A12727" s="62">
        <v>51141507</v>
      </c>
      <c r="B12727" s="63" t="s">
        <v>7711</v>
      </c>
    </row>
    <row r="12728" spans="1:2" x14ac:dyDescent="0.25">
      <c r="A12728" s="62">
        <v>51141508</v>
      </c>
      <c r="B12728" s="63" t="s">
        <v>12888</v>
      </c>
    </row>
    <row r="12729" spans="1:2" x14ac:dyDescent="0.25">
      <c r="A12729" s="62">
        <v>51141509</v>
      </c>
      <c r="B12729" s="63" t="s">
        <v>1251</v>
      </c>
    </row>
    <row r="12730" spans="1:2" x14ac:dyDescent="0.25">
      <c r="A12730" s="62">
        <v>51141510</v>
      </c>
      <c r="B12730" s="63" t="s">
        <v>1116</v>
      </c>
    </row>
    <row r="12731" spans="1:2" x14ac:dyDescent="0.25">
      <c r="A12731" s="62">
        <v>51141511</v>
      </c>
      <c r="B12731" s="63" t="s">
        <v>15366</v>
      </c>
    </row>
    <row r="12732" spans="1:2" x14ac:dyDescent="0.25">
      <c r="A12732" s="62">
        <v>51141512</v>
      </c>
      <c r="B12732" s="63" t="s">
        <v>16285</v>
      </c>
    </row>
    <row r="12733" spans="1:2" x14ac:dyDescent="0.25">
      <c r="A12733" s="62">
        <v>51141513</v>
      </c>
      <c r="B12733" s="63" t="s">
        <v>12972</v>
      </c>
    </row>
    <row r="12734" spans="1:2" x14ac:dyDescent="0.25">
      <c r="A12734" s="62">
        <v>51141514</v>
      </c>
      <c r="B12734" s="63" t="s">
        <v>15001</v>
      </c>
    </row>
    <row r="12735" spans="1:2" x14ac:dyDescent="0.25">
      <c r="A12735" s="62">
        <v>51141515</v>
      </c>
      <c r="B12735" s="63" t="s">
        <v>5131</v>
      </c>
    </row>
    <row r="12736" spans="1:2" x14ac:dyDescent="0.25">
      <c r="A12736" s="62">
        <v>51141516</v>
      </c>
      <c r="B12736" s="63" t="s">
        <v>7324</v>
      </c>
    </row>
    <row r="12737" spans="1:2" x14ac:dyDescent="0.25">
      <c r="A12737" s="62">
        <v>51141517</v>
      </c>
      <c r="B12737" s="63" t="s">
        <v>13968</v>
      </c>
    </row>
    <row r="12738" spans="1:2" x14ac:dyDescent="0.25">
      <c r="A12738" s="62">
        <v>51141518</v>
      </c>
      <c r="B12738" s="63" t="s">
        <v>6843</v>
      </c>
    </row>
    <row r="12739" spans="1:2" x14ac:dyDescent="0.25">
      <c r="A12739" s="62">
        <v>51141519</v>
      </c>
      <c r="B12739" s="63" t="s">
        <v>3528</v>
      </c>
    </row>
    <row r="12740" spans="1:2" x14ac:dyDescent="0.25">
      <c r="A12740" s="62">
        <v>51141520</v>
      </c>
      <c r="B12740" s="63" t="s">
        <v>8275</v>
      </c>
    </row>
    <row r="12741" spans="1:2" x14ac:dyDescent="0.25">
      <c r="A12741" s="62">
        <v>51141521</v>
      </c>
      <c r="B12741" s="63" t="s">
        <v>8373</v>
      </c>
    </row>
    <row r="12742" spans="1:2" x14ac:dyDescent="0.25">
      <c r="A12742" s="62">
        <v>51141522</v>
      </c>
      <c r="B12742" s="63" t="s">
        <v>14937</v>
      </c>
    </row>
    <row r="12743" spans="1:2" x14ac:dyDescent="0.25">
      <c r="A12743" s="62">
        <v>51141523</v>
      </c>
      <c r="B12743" s="63" t="s">
        <v>2306</v>
      </c>
    </row>
    <row r="12744" spans="1:2" x14ac:dyDescent="0.25">
      <c r="A12744" s="62">
        <v>51141524</v>
      </c>
      <c r="B12744" s="63" t="s">
        <v>4440</v>
      </c>
    </row>
    <row r="12745" spans="1:2" x14ac:dyDescent="0.25">
      <c r="A12745" s="62">
        <v>51141525</v>
      </c>
      <c r="B12745" s="63" t="s">
        <v>15639</v>
      </c>
    </row>
    <row r="12746" spans="1:2" x14ac:dyDescent="0.25">
      <c r="A12746" s="62">
        <v>51141526</v>
      </c>
      <c r="B12746" s="63" t="s">
        <v>3260</v>
      </c>
    </row>
    <row r="12747" spans="1:2" x14ac:dyDescent="0.25">
      <c r="A12747" s="62">
        <v>51141527</v>
      </c>
      <c r="B12747" s="63" t="s">
        <v>4159</v>
      </c>
    </row>
    <row r="12748" spans="1:2" x14ac:dyDescent="0.25">
      <c r="A12748" s="62">
        <v>51141528</v>
      </c>
      <c r="B12748" s="63" t="s">
        <v>7015</v>
      </c>
    </row>
    <row r="12749" spans="1:2" x14ac:dyDescent="0.25">
      <c r="A12749" s="62">
        <v>51141529</v>
      </c>
      <c r="B12749" s="63" t="s">
        <v>16260</v>
      </c>
    </row>
    <row r="12750" spans="1:2" x14ac:dyDescent="0.25">
      <c r="A12750" s="62">
        <v>51141530</v>
      </c>
      <c r="B12750" s="63" t="s">
        <v>3035</v>
      </c>
    </row>
    <row r="12751" spans="1:2" x14ac:dyDescent="0.25">
      <c r="A12751" s="62">
        <v>51141531</v>
      </c>
      <c r="B12751" s="63" t="s">
        <v>804</v>
      </c>
    </row>
    <row r="12752" spans="1:2" x14ac:dyDescent="0.25">
      <c r="A12752" s="62">
        <v>51141532</v>
      </c>
      <c r="B12752" s="63" t="s">
        <v>11232</v>
      </c>
    </row>
    <row r="12753" spans="1:2" x14ac:dyDescent="0.25">
      <c r="A12753" s="62">
        <v>51141533</v>
      </c>
      <c r="B12753" s="63" t="s">
        <v>5676</v>
      </c>
    </row>
    <row r="12754" spans="1:2" x14ac:dyDescent="0.25">
      <c r="A12754" s="62">
        <v>51141601</v>
      </c>
      <c r="B12754" s="63" t="s">
        <v>277</v>
      </c>
    </row>
    <row r="12755" spans="1:2" x14ac:dyDescent="0.25">
      <c r="A12755" s="62">
        <v>51141602</v>
      </c>
      <c r="B12755" s="63" t="s">
        <v>7672</v>
      </c>
    </row>
    <row r="12756" spans="1:2" x14ac:dyDescent="0.25">
      <c r="A12756" s="62">
        <v>51141603</v>
      </c>
      <c r="B12756" s="63" t="s">
        <v>10901</v>
      </c>
    </row>
    <row r="12757" spans="1:2" x14ac:dyDescent="0.25">
      <c r="A12757" s="62">
        <v>51141604</v>
      </c>
      <c r="B12757" s="63" t="s">
        <v>7379</v>
      </c>
    </row>
    <row r="12758" spans="1:2" x14ac:dyDescent="0.25">
      <c r="A12758" s="62">
        <v>51141605</v>
      </c>
      <c r="B12758" s="63" t="s">
        <v>8733</v>
      </c>
    </row>
    <row r="12759" spans="1:2" x14ac:dyDescent="0.25">
      <c r="A12759" s="62">
        <v>51141606</v>
      </c>
      <c r="B12759" s="63" t="s">
        <v>13849</v>
      </c>
    </row>
    <row r="12760" spans="1:2" x14ac:dyDescent="0.25">
      <c r="A12760" s="62">
        <v>51141607</v>
      </c>
      <c r="B12760" s="63" t="s">
        <v>3194</v>
      </c>
    </row>
    <row r="12761" spans="1:2" x14ac:dyDescent="0.25">
      <c r="A12761" s="62">
        <v>51141608</v>
      </c>
      <c r="B12761" s="63" t="s">
        <v>14739</v>
      </c>
    </row>
    <row r="12762" spans="1:2" x14ac:dyDescent="0.25">
      <c r="A12762" s="62">
        <v>51141609</v>
      </c>
      <c r="B12762" s="63" t="s">
        <v>7169</v>
      </c>
    </row>
    <row r="12763" spans="1:2" x14ac:dyDescent="0.25">
      <c r="A12763" s="62">
        <v>51141610</v>
      </c>
      <c r="B12763" s="63" t="s">
        <v>12112</v>
      </c>
    </row>
    <row r="12764" spans="1:2" x14ac:dyDescent="0.25">
      <c r="A12764" s="62">
        <v>51141611</v>
      </c>
      <c r="B12764" s="63" t="s">
        <v>8376</v>
      </c>
    </row>
    <row r="12765" spans="1:2" x14ac:dyDescent="0.25">
      <c r="A12765" s="62">
        <v>51141612</v>
      </c>
      <c r="B12765" s="63" t="s">
        <v>15948</v>
      </c>
    </row>
    <row r="12766" spans="1:2" x14ac:dyDescent="0.25">
      <c r="A12766" s="62">
        <v>51141613</v>
      </c>
      <c r="B12766" s="63" t="s">
        <v>18234</v>
      </c>
    </row>
    <row r="12767" spans="1:2" x14ac:dyDescent="0.25">
      <c r="A12767" s="62">
        <v>51141614</v>
      </c>
      <c r="B12767" s="63" t="s">
        <v>3131</v>
      </c>
    </row>
    <row r="12768" spans="1:2" x14ac:dyDescent="0.25">
      <c r="A12768" s="62">
        <v>51141615</v>
      </c>
      <c r="B12768" s="63" t="s">
        <v>10455</v>
      </c>
    </row>
    <row r="12769" spans="1:2" x14ac:dyDescent="0.25">
      <c r="A12769" s="62">
        <v>51141616</v>
      </c>
      <c r="B12769" s="63" t="s">
        <v>14651</v>
      </c>
    </row>
    <row r="12770" spans="1:2" x14ac:dyDescent="0.25">
      <c r="A12770" s="62">
        <v>51141617</v>
      </c>
      <c r="B12770" s="63" t="s">
        <v>6580</v>
      </c>
    </row>
    <row r="12771" spans="1:2" x14ac:dyDescent="0.25">
      <c r="A12771" s="62">
        <v>51141618</v>
      </c>
      <c r="B12771" s="63" t="s">
        <v>4588</v>
      </c>
    </row>
    <row r="12772" spans="1:2" x14ac:dyDescent="0.25">
      <c r="A12772" s="62">
        <v>51141619</v>
      </c>
      <c r="B12772" s="63" t="s">
        <v>8756</v>
      </c>
    </row>
    <row r="12773" spans="1:2" x14ac:dyDescent="0.25">
      <c r="A12773" s="62">
        <v>51141620</v>
      </c>
      <c r="B12773" s="63" t="s">
        <v>14077</v>
      </c>
    </row>
    <row r="12774" spans="1:2" x14ac:dyDescent="0.25">
      <c r="A12774" s="62">
        <v>51141621</v>
      </c>
      <c r="B12774" s="63" t="s">
        <v>3427</v>
      </c>
    </row>
    <row r="12775" spans="1:2" x14ac:dyDescent="0.25">
      <c r="A12775" s="62">
        <v>51141622</v>
      </c>
      <c r="B12775" s="63" t="s">
        <v>5041</v>
      </c>
    </row>
    <row r="12776" spans="1:2" x14ac:dyDescent="0.25">
      <c r="A12776" s="62">
        <v>51141623</v>
      </c>
      <c r="B12776" s="63" t="s">
        <v>8470</v>
      </c>
    </row>
    <row r="12777" spans="1:2" x14ac:dyDescent="0.25">
      <c r="A12777" s="62">
        <v>51141624</v>
      </c>
      <c r="B12777" s="63" t="s">
        <v>83</v>
      </c>
    </row>
    <row r="12778" spans="1:2" x14ac:dyDescent="0.25">
      <c r="A12778" s="62">
        <v>51141625</v>
      </c>
      <c r="B12778" s="63" t="s">
        <v>5409</v>
      </c>
    </row>
    <row r="12779" spans="1:2" x14ac:dyDescent="0.25">
      <c r="A12779" s="62">
        <v>51141626</v>
      </c>
      <c r="B12779" s="63" t="s">
        <v>6244</v>
      </c>
    </row>
    <row r="12780" spans="1:2" x14ac:dyDescent="0.25">
      <c r="A12780" s="62">
        <v>51141627</v>
      </c>
      <c r="B12780" s="63" t="s">
        <v>14599</v>
      </c>
    </row>
    <row r="12781" spans="1:2" x14ac:dyDescent="0.25">
      <c r="A12781" s="62">
        <v>51141628</v>
      </c>
      <c r="B12781" s="63" t="s">
        <v>394</v>
      </c>
    </row>
    <row r="12782" spans="1:2" x14ac:dyDescent="0.25">
      <c r="A12782" s="62">
        <v>51141629</v>
      </c>
      <c r="B12782" s="63" t="s">
        <v>5069</v>
      </c>
    </row>
    <row r="12783" spans="1:2" x14ac:dyDescent="0.25">
      <c r="A12783" s="62">
        <v>51141630</v>
      </c>
      <c r="B12783" s="63" t="s">
        <v>17795</v>
      </c>
    </row>
    <row r="12784" spans="1:2" x14ac:dyDescent="0.25">
      <c r="A12784" s="62">
        <v>51141631</v>
      </c>
      <c r="B12784" s="63" t="s">
        <v>5796</v>
      </c>
    </row>
    <row r="12785" spans="1:2" x14ac:dyDescent="0.25">
      <c r="A12785" s="62">
        <v>51141632</v>
      </c>
      <c r="B12785" s="63" t="s">
        <v>12842</v>
      </c>
    </row>
    <row r="12786" spans="1:2" x14ac:dyDescent="0.25">
      <c r="A12786" s="62">
        <v>51141633</v>
      </c>
      <c r="B12786" s="63" t="s">
        <v>15668</v>
      </c>
    </row>
    <row r="12787" spans="1:2" x14ac:dyDescent="0.25">
      <c r="A12787" s="62">
        <v>51141701</v>
      </c>
      <c r="B12787" s="63" t="s">
        <v>15847</v>
      </c>
    </row>
    <row r="12788" spans="1:2" x14ac:dyDescent="0.25">
      <c r="A12788" s="62">
        <v>51141702</v>
      </c>
      <c r="B12788" s="63" t="s">
        <v>15090</v>
      </c>
    </row>
    <row r="12789" spans="1:2" x14ac:dyDescent="0.25">
      <c r="A12789" s="62">
        <v>51141703</v>
      </c>
      <c r="B12789" s="63" t="s">
        <v>3258</v>
      </c>
    </row>
    <row r="12790" spans="1:2" x14ac:dyDescent="0.25">
      <c r="A12790" s="62">
        <v>51141704</v>
      </c>
      <c r="B12790" s="63" t="s">
        <v>2692</v>
      </c>
    </row>
    <row r="12791" spans="1:2" x14ac:dyDescent="0.25">
      <c r="A12791" s="62">
        <v>51141705</v>
      </c>
      <c r="B12791" s="63" t="s">
        <v>1215</v>
      </c>
    </row>
    <row r="12792" spans="1:2" x14ac:dyDescent="0.25">
      <c r="A12792" s="62">
        <v>51141706</v>
      </c>
      <c r="B12792" s="63" t="s">
        <v>15232</v>
      </c>
    </row>
    <row r="12793" spans="1:2" x14ac:dyDescent="0.25">
      <c r="A12793" s="62">
        <v>51141707</v>
      </c>
      <c r="B12793" s="63" t="s">
        <v>16051</v>
      </c>
    </row>
    <row r="12794" spans="1:2" x14ac:dyDescent="0.25">
      <c r="A12794" s="62">
        <v>51141708</v>
      </c>
      <c r="B12794" s="63" t="s">
        <v>17176</v>
      </c>
    </row>
    <row r="12795" spans="1:2" x14ac:dyDescent="0.25">
      <c r="A12795" s="62">
        <v>51141709</v>
      </c>
      <c r="B12795" s="63" t="s">
        <v>16465</v>
      </c>
    </row>
    <row r="12796" spans="1:2" x14ac:dyDescent="0.25">
      <c r="A12796" s="62">
        <v>51141710</v>
      </c>
      <c r="B12796" s="63" t="s">
        <v>1620</v>
      </c>
    </row>
    <row r="12797" spans="1:2" x14ac:dyDescent="0.25">
      <c r="A12797" s="62">
        <v>51141711</v>
      </c>
      <c r="B12797" s="63" t="s">
        <v>514</v>
      </c>
    </row>
    <row r="12798" spans="1:2" x14ac:dyDescent="0.25">
      <c r="A12798" s="62">
        <v>51141712</v>
      </c>
      <c r="B12798" s="63" t="s">
        <v>8710</v>
      </c>
    </row>
    <row r="12799" spans="1:2" x14ac:dyDescent="0.25">
      <c r="A12799" s="62">
        <v>51141713</v>
      </c>
      <c r="B12799" s="63" t="s">
        <v>3455</v>
      </c>
    </row>
    <row r="12800" spans="1:2" x14ac:dyDescent="0.25">
      <c r="A12800" s="62">
        <v>51141714</v>
      </c>
      <c r="B12800" s="63" t="s">
        <v>18167</v>
      </c>
    </row>
    <row r="12801" spans="1:2" x14ac:dyDescent="0.25">
      <c r="A12801" s="62">
        <v>51141715</v>
      </c>
      <c r="B12801" s="63" t="s">
        <v>872</v>
      </c>
    </row>
    <row r="12802" spans="1:2" x14ac:dyDescent="0.25">
      <c r="A12802" s="62">
        <v>51141716</v>
      </c>
      <c r="B12802" s="63" t="s">
        <v>16851</v>
      </c>
    </row>
    <row r="12803" spans="1:2" x14ac:dyDescent="0.25">
      <c r="A12803" s="62">
        <v>51141717</v>
      </c>
      <c r="B12803" s="63" t="s">
        <v>1809</v>
      </c>
    </row>
    <row r="12804" spans="1:2" x14ac:dyDescent="0.25">
      <c r="A12804" s="62">
        <v>51141718</v>
      </c>
      <c r="B12804" s="63" t="s">
        <v>349</v>
      </c>
    </row>
    <row r="12805" spans="1:2" x14ac:dyDescent="0.25">
      <c r="A12805" s="62">
        <v>51141719</v>
      </c>
      <c r="B12805" s="63" t="s">
        <v>7325</v>
      </c>
    </row>
    <row r="12806" spans="1:2" x14ac:dyDescent="0.25">
      <c r="A12806" s="62">
        <v>51141720</v>
      </c>
      <c r="B12806" s="63" t="s">
        <v>10795</v>
      </c>
    </row>
    <row r="12807" spans="1:2" x14ac:dyDescent="0.25">
      <c r="A12807" s="62">
        <v>51141721</v>
      </c>
      <c r="B12807" s="63" t="s">
        <v>18417</v>
      </c>
    </row>
    <row r="12808" spans="1:2" x14ac:dyDescent="0.25">
      <c r="A12808" s="62">
        <v>51141722</v>
      </c>
      <c r="B12808" s="63" t="s">
        <v>17027</v>
      </c>
    </row>
    <row r="12809" spans="1:2" x14ac:dyDescent="0.25">
      <c r="A12809" s="62">
        <v>51141723</v>
      </c>
      <c r="B12809" s="63" t="s">
        <v>14609</v>
      </c>
    </row>
    <row r="12810" spans="1:2" x14ac:dyDescent="0.25">
      <c r="A12810" s="62">
        <v>51141724</v>
      </c>
      <c r="B12810" s="63" t="s">
        <v>17141</v>
      </c>
    </row>
    <row r="12811" spans="1:2" x14ac:dyDescent="0.25">
      <c r="A12811" s="62">
        <v>51141725</v>
      </c>
      <c r="B12811" s="63" t="s">
        <v>976</v>
      </c>
    </row>
    <row r="12812" spans="1:2" x14ac:dyDescent="0.25">
      <c r="A12812" s="62">
        <v>51141726</v>
      </c>
      <c r="B12812" s="63" t="s">
        <v>5046</v>
      </c>
    </row>
    <row r="12813" spans="1:2" x14ac:dyDescent="0.25">
      <c r="A12813" s="62">
        <v>51141727</v>
      </c>
      <c r="B12813" s="63" t="s">
        <v>17931</v>
      </c>
    </row>
    <row r="12814" spans="1:2" x14ac:dyDescent="0.25">
      <c r="A12814" s="62">
        <v>51141728</v>
      </c>
      <c r="B12814" s="63" t="s">
        <v>15209</v>
      </c>
    </row>
    <row r="12815" spans="1:2" x14ac:dyDescent="0.25">
      <c r="A12815" s="62">
        <v>51141729</v>
      </c>
      <c r="B12815" s="63" t="s">
        <v>7058</v>
      </c>
    </row>
    <row r="12816" spans="1:2" x14ac:dyDescent="0.25">
      <c r="A12816" s="62">
        <v>51141801</v>
      </c>
      <c r="B12816" s="63" t="s">
        <v>1987</v>
      </c>
    </row>
    <row r="12817" spans="1:2" x14ac:dyDescent="0.25">
      <c r="A12817" s="62">
        <v>51141802</v>
      </c>
      <c r="B12817" s="63" t="s">
        <v>12792</v>
      </c>
    </row>
    <row r="12818" spans="1:2" x14ac:dyDescent="0.25">
      <c r="A12818" s="62">
        <v>51141803</v>
      </c>
      <c r="B12818" s="63" t="s">
        <v>3908</v>
      </c>
    </row>
    <row r="12819" spans="1:2" x14ac:dyDescent="0.25">
      <c r="A12819" s="62">
        <v>51141804</v>
      </c>
      <c r="B12819" s="63" t="s">
        <v>10313</v>
      </c>
    </row>
    <row r="12820" spans="1:2" x14ac:dyDescent="0.25">
      <c r="A12820" s="62">
        <v>51141805</v>
      </c>
      <c r="B12820" s="63" t="s">
        <v>14815</v>
      </c>
    </row>
    <row r="12821" spans="1:2" x14ac:dyDescent="0.25">
      <c r="A12821" s="62">
        <v>51141806</v>
      </c>
      <c r="B12821" s="63" t="s">
        <v>11929</v>
      </c>
    </row>
    <row r="12822" spans="1:2" x14ac:dyDescent="0.25">
      <c r="A12822" s="62">
        <v>51141807</v>
      </c>
      <c r="B12822" s="63" t="s">
        <v>11597</v>
      </c>
    </row>
    <row r="12823" spans="1:2" x14ac:dyDescent="0.25">
      <c r="A12823" s="62">
        <v>51141808</v>
      </c>
      <c r="B12823" s="63" t="s">
        <v>11433</v>
      </c>
    </row>
    <row r="12824" spans="1:2" x14ac:dyDescent="0.25">
      <c r="A12824" s="62">
        <v>51141809</v>
      </c>
      <c r="B12824" s="63" t="s">
        <v>6018</v>
      </c>
    </row>
    <row r="12825" spans="1:2" x14ac:dyDescent="0.25">
      <c r="A12825" s="62">
        <v>51141810</v>
      </c>
      <c r="B12825" s="63" t="s">
        <v>2705</v>
      </c>
    </row>
    <row r="12826" spans="1:2" x14ac:dyDescent="0.25">
      <c r="A12826" s="62">
        <v>51141811</v>
      </c>
      <c r="B12826" s="63" t="s">
        <v>14988</v>
      </c>
    </row>
    <row r="12827" spans="1:2" x14ac:dyDescent="0.25">
      <c r="A12827" s="62">
        <v>51141812</v>
      </c>
      <c r="B12827" s="63" t="s">
        <v>11441</v>
      </c>
    </row>
    <row r="12828" spans="1:2" x14ac:dyDescent="0.25">
      <c r="A12828" s="62">
        <v>51141813</v>
      </c>
      <c r="B12828" s="63" t="s">
        <v>6778</v>
      </c>
    </row>
    <row r="12829" spans="1:2" x14ac:dyDescent="0.25">
      <c r="A12829" s="62">
        <v>51141814</v>
      </c>
      <c r="B12829" s="63" t="s">
        <v>2727</v>
      </c>
    </row>
    <row r="12830" spans="1:2" x14ac:dyDescent="0.25">
      <c r="A12830" s="62">
        <v>51141815</v>
      </c>
      <c r="B12830" s="63" t="s">
        <v>6171</v>
      </c>
    </row>
    <row r="12831" spans="1:2" x14ac:dyDescent="0.25">
      <c r="A12831" s="62">
        <v>51141816</v>
      </c>
      <c r="B12831" s="63" t="s">
        <v>6989</v>
      </c>
    </row>
    <row r="12832" spans="1:2" x14ac:dyDescent="0.25">
      <c r="A12832" s="62">
        <v>51141817</v>
      </c>
      <c r="B12832" s="63" t="s">
        <v>2067</v>
      </c>
    </row>
    <row r="12833" spans="1:2" x14ac:dyDescent="0.25">
      <c r="A12833" s="62">
        <v>51141818</v>
      </c>
      <c r="B12833" s="63" t="s">
        <v>13674</v>
      </c>
    </row>
    <row r="12834" spans="1:2" x14ac:dyDescent="0.25">
      <c r="A12834" s="62">
        <v>51141819</v>
      </c>
      <c r="B12834" s="63" t="s">
        <v>6763</v>
      </c>
    </row>
    <row r="12835" spans="1:2" x14ac:dyDescent="0.25">
      <c r="A12835" s="62">
        <v>51141820</v>
      </c>
      <c r="B12835" s="63" t="s">
        <v>9321</v>
      </c>
    </row>
    <row r="12836" spans="1:2" x14ac:dyDescent="0.25">
      <c r="A12836" s="62">
        <v>51141821</v>
      </c>
      <c r="B12836" s="63" t="s">
        <v>6041</v>
      </c>
    </row>
    <row r="12837" spans="1:2" x14ac:dyDescent="0.25">
      <c r="A12837" s="62">
        <v>51141822</v>
      </c>
      <c r="B12837" s="63" t="s">
        <v>13009</v>
      </c>
    </row>
    <row r="12838" spans="1:2" x14ac:dyDescent="0.25">
      <c r="A12838" s="62">
        <v>51141903</v>
      </c>
      <c r="B12838" s="63" t="s">
        <v>13670</v>
      </c>
    </row>
    <row r="12839" spans="1:2" x14ac:dyDescent="0.25">
      <c r="A12839" s="62">
        <v>51141904</v>
      </c>
      <c r="B12839" s="63" t="s">
        <v>10837</v>
      </c>
    </row>
    <row r="12840" spans="1:2" x14ac:dyDescent="0.25">
      <c r="A12840" s="62">
        <v>51141907</v>
      </c>
      <c r="B12840" s="63" t="s">
        <v>18464</v>
      </c>
    </row>
    <row r="12841" spans="1:2" x14ac:dyDescent="0.25">
      <c r="A12841" s="62">
        <v>51141908</v>
      </c>
      <c r="B12841" s="63" t="s">
        <v>10233</v>
      </c>
    </row>
    <row r="12842" spans="1:2" x14ac:dyDescent="0.25">
      <c r="A12842" s="62">
        <v>51141910</v>
      </c>
      <c r="B12842" s="63" t="s">
        <v>7450</v>
      </c>
    </row>
    <row r="12843" spans="1:2" x14ac:dyDescent="0.25">
      <c r="A12843" s="62">
        <v>51141911</v>
      </c>
      <c r="B12843" s="63" t="s">
        <v>6219</v>
      </c>
    </row>
    <row r="12844" spans="1:2" x14ac:dyDescent="0.25">
      <c r="A12844" s="62">
        <v>51141912</v>
      </c>
      <c r="B12844" s="63" t="s">
        <v>3795</v>
      </c>
    </row>
    <row r="12845" spans="1:2" x14ac:dyDescent="0.25">
      <c r="A12845" s="62">
        <v>51141913</v>
      </c>
      <c r="B12845" s="63" t="s">
        <v>10975</v>
      </c>
    </row>
    <row r="12846" spans="1:2" x14ac:dyDescent="0.25">
      <c r="A12846" s="62">
        <v>51141914</v>
      </c>
      <c r="B12846" s="63" t="s">
        <v>18486</v>
      </c>
    </row>
    <row r="12847" spans="1:2" x14ac:dyDescent="0.25">
      <c r="A12847" s="62">
        <v>51141915</v>
      </c>
      <c r="B12847" s="63" t="s">
        <v>16081</v>
      </c>
    </row>
    <row r="12848" spans="1:2" x14ac:dyDescent="0.25">
      <c r="A12848" s="62">
        <v>51141916</v>
      </c>
      <c r="B12848" s="63" t="s">
        <v>7138</v>
      </c>
    </row>
    <row r="12849" spans="1:2" x14ac:dyDescent="0.25">
      <c r="A12849" s="62">
        <v>51141917</v>
      </c>
      <c r="B12849" s="63" t="s">
        <v>16380</v>
      </c>
    </row>
    <row r="12850" spans="1:2" x14ac:dyDescent="0.25">
      <c r="A12850" s="62">
        <v>51141918</v>
      </c>
      <c r="B12850" s="63" t="s">
        <v>10732</v>
      </c>
    </row>
    <row r="12851" spans="1:2" x14ac:dyDescent="0.25">
      <c r="A12851" s="62">
        <v>51141919</v>
      </c>
      <c r="B12851" s="63" t="s">
        <v>13538</v>
      </c>
    </row>
    <row r="12852" spans="1:2" x14ac:dyDescent="0.25">
      <c r="A12852" s="62">
        <v>51141920</v>
      </c>
      <c r="B12852" s="63" t="s">
        <v>14212</v>
      </c>
    </row>
    <row r="12853" spans="1:2" x14ac:dyDescent="0.25">
      <c r="A12853" s="62">
        <v>51141921</v>
      </c>
      <c r="B12853" s="63" t="s">
        <v>2095</v>
      </c>
    </row>
    <row r="12854" spans="1:2" x14ac:dyDescent="0.25">
      <c r="A12854" s="62">
        <v>51141922</v>
      </c>
      <c r="B12854" s="63" t="s">
        <v>16592</v>
      </c>
    </row>
    <row r="12855" spans="1:2" x14ac:dyDescent="0.25">
      <c r="A12855" s="62">
        <v>51142001</v>
      </c>
      <c r="B12855" s="63" t="s">
        <v>3141</v>
      </c>
    </row>
    <row r="12856" spans="1:2" x14ac:dyDescent="0.25">
      <c r="A12856" s="62">
        <v>51142002</v>
      </c>
      <c r="B12856" s="63" t="s">
        <v>2300</v>
      </c>
    </row>
    <row r="12857" spans="1:2" x14ac:dyDescent="0.25">
      <c r="A12857" s="62">
        <v>51142003</v>
      </c>
      <c r="B12857" s="63" t="s">
        <v>13505</v>
      </c>
    </row>
    <row r="12858" spans="1:2" x14ac:dyDescent="0.25">
      <c r="A12858" s="62">
        <v>51142004</v>
      </c>
      <c r="B12858" s="63" t="s">
        <v>3869</v>
      </c>
    </row>
    <row r="12859" spans="1:2" x14ac:dyDescent="0.25">
      <c r="A12859" s="62">
        <v>51142005</v>
      </c>
      <c r="B12859" s="63" t="s">
        <v>14000</v>
      </c>
    </row>
    <row r="12860" spans="1:2" x14ac:dyDescent="0.25">
      <c r="A12860" s="62">
        <v>51142006</v>
      </c>
      <c r="B12860" s="63" t="s">
        <v>15978</v>
      </c>
    </row>
    <row r="12861" spans="1:2" x14ac:dyDescent="0.25">
      <c r="A12861" s="62">
        <v>51142009</v>
      </c>
      <c r="B12861" s="63" t="s">
        <v>3517</v>
      </c>
    </row>
    <row r="12862" spans="1:2" x14ac:dyDescent="0.25">
      <c r="A12862" s="62">
        <v>51142010</v>
      </c>
      <c r="B12862" s="63" t="s">
        <v>5704</v>
      </c>
    </row>
    <row r="12863" spans="1:2" x14ac:dyDescent="0.25">
      <c r="A12863" s="62">
        <v>51142011</v>
      </c>
      <c r="B12863" s="63" t="s">
        <v>7241</v>
      </c>
    </row>
    <row r="12864" spans="1:2" x14ac:dyDescent="0.25">
      <c r="A12864" s="62">
        <v>51142012</v>
      </c>
      <c r="B12864" s="63" t="s">
        <v>16680</v>
      </c>
    </row>
    <row r="12865" spans="1:2" x14ac:dyDescent="0.25">
      <c r="A12865" s="62">
        <v>51142013</v>
      </c>
      <c r="B12865" s="63" t="s">
        <v>15528</v>
      </c>
    </row>
    <row r="12866" spans="1:2" x14ac:dyDescent="0.25">
      <c r="A12866" s="62">
        <v>51142014</v>
      </c>
      <c r="B12866" s="63" t="s">
        <v>4675</v>
      </c>
    </row>
    <row r="12867" spans="1:2" x14ac:dyDescent="0.25">
      <c r="A12867" s="62">
        <v>51142015</v>
      </c>
      <c r="B12867" s="63" t="s">
        <v>7974</v>
      </c>
    </row>
    <row r="12868" spans="1:2" x14ac:dyDescent="0.25">
      <c r="A12868" s="62">
        <v>51142016</v>
      </c>
      <c r="B12868" s="63" t="s">
        <v>7484</v>
      </c>
    </row>
    <row r="12869" spans="1:2" x14ac:dyDescent="0.25">
      <c r="A12869" s="62">
        <v>51142017</v>
      </c>
      <c r="B12869" s="63" t="s">
        <v>12366</v>
      </c>
    </row>
    <row r="12870" spans="1:2" x14ac:dyDescent="0.25">
      <c r="A12870" s="62">
        <v>51142018</v>
      </c>
      <c r="B12870" s="63" t="s">
        <v>8808</v>
      </c>
    </row>
    <row r="12871" spans="1:2" x14ac:dyDescent="0.25">
      <c r="A12871" s="62">
        <v>51142101</v>
      </c>
      <c r="B12871" s="63" t="s">
        <v>7471</v>
      </c>
    </row>
    <row r="12872" spans="1:2" x14ac:dyDescent="0.25">
      <c r="A12872" s="62">
        <v>51142102</v>
      </c>
      <c r="B12872" s="63" t="s">
        <v>18762</v>
      </c>
    </row>
    <row r="12873" spans="1:2" x14ac:dyDescent="0.25">
      <c r="A12873" s="62">
        <v>51142103</v>
      </c>
      <c r="B12873" s="63" t="s">
        <v>11058</v>
      </c>
    </row>
    <row r="12874" spans="1:2" x14ac:dyDescent="0.25">
      <c r="A12874" s="62">
        <v>51142104</v>
      </c>
      <c r="B12874" s="63" t="s">
        <v>2693</v>
      </c>
    </row>
    <row r="12875" spans="1:2" x14ac:dyDescent="0.25">
      <c r="A12875" s="62">
        <v>51142105</v>
      </c>
      <c r="B12875" s="63" t="s">
        <v>10271</v>
      </c>
    </row>
    <row r="12876" spans="1:2" x14ac:dyDescent="0.25">
      <c r="A12876" s="62">
        <v>51142106</v>
      </c>
      <c r="B12876" s="63" t="s">
        <v>6881</v>
      </c>
    </row>
    <row r="12877" spans="1:2" x14ac:dyDescent="0.25">
      <c r="A12877" s="62">
        <v>51142107</v>
      </c>
      <c r="B12877" s="63" t="s">
        <v>5090</v>
      </c>
    </row>
    <row r="12878" spans="1:2" x14ac:dyDescent="0.25">
      <c r="A12878" s="62">
        <v>51142108</v>
      </c>
      <c r="B12878" s="63" t="s">
        <v>16199</v>
      </c>
    </row>
    <row r="12879" spans="1:2" x14ac:dyDescent="0.25">
      <c r="A12879" s="62">
        <v>51142109</v>
      </c>
      <c r="B12879" s="63" t="s">
        <v>1847</v>
      </c>
    </row>
    <row r="12880" spans="1:2" x14ac:dyDescent="0.25">
      <c r="A12880" s="62">
        <v>51142110</v>
      </c>
      <c r="B12880" s="63" t="s">
        <v>6473</v>
      </c>
    </row>
    <row r="12881" spans="1:2" x14ac:dyDescent="0.25">
      <c r="A12881" s="62">
        <v>51142111</v>
      </c>
      <c r="B12881" s="63" t="s">
        <v>3453</v>
      </c>
    </row>
    <row r="12882" spans="1:2" x14ac:dyDescent="0.25">
      <c r="A12882" s="62">
        <v>51142112</v>
      </c>
      <c r="B12882" s="63" t="s">
        <v>6705</v>
      </c>
    </row>
    <row r="12883" spans="1:2" x14ac:dyDescent="0.25">
      <c r="A12883" s="62">
        <v>51142113</v>
      </c>
      <c r="B12883" s="63" t="s">
        <v>6147</v>
      </c>
    </row>
    <row r="12884" spans="1:2" x14ac:dyDescent="0.25">
      <c r="A12884" s="62">
        <v>51142114</v>
      </c>
      <c r="B12884" s="63" t="s">
        <v>15766</v>
      </c>
    </row>
    <row r="12885" spans="1:2" x14ac:dyDescent="0.25">
      <c r="A12885" s="62">
        <v>51142116</v>
      </c>
      <c r="B12885" s="63" t="s">
        <v>15885</v>
      </c>
    </row>
    <row r="12886" spans="1:2" x14ac:dyDescent="0.25">
      <c r="A12886" s="62">
        <v>51142117</v>
      </c>
      <c r="B12886" s="63" t="s">
        <v>15101</v>
      </c>
    </row>
    <row r="12887" spans="1:2" x14ac:dyDescent="0.25">
      <c r="A12887" s="62">
        <v>51142118</v>
      </c>
      <c r="B12887" s="63" t="s">
        <v>10772</v>
      </c>
    </row>
    <row r="12888" spans="1:2" x14ac:dyDescent="0.25">
      <c r="A12888" s="62">
        <v>51142119</v>
      </c>
      <c r="B12888" s="63" t="s">
        <v>9122</v>
      </c>
    </row>
    <row r="12889" spans="1:2" x14ac:dyDescent="0.25">
      <c r="A12889" s="62">
        <v>51142120</v>
      </c>
      <c r="B12889" s="63" t="s">
        <v>16015</v>
      </c>
    </row>
    <row r="12890" spans="1:2" x14ac:dyDescent="0.25">
      <c r="A12890" s="62">
        <v>51142121</v>
      </c>
      <c r="B12890" s="63" t="s">
        <v>14380</v>
      </c>
    </row>
    <row r="12891" spans="1:2" x14ac:dyDescent="0.25">
      <c r="A12891" s="62">
        <v>51142122</v>
      </c>
      <c r="B12891" s="63" t="s">
        <v>13153</v>
      </c>
    </row>
    <row r="12892" spans="1:2" x14ac:dyDescent="0.25">
      <c r="A12892" s="62">
        <v>51142123</v>
      </c>
      <c r="B12892" s="63" t="s">
        <v>10201</v>
      </c>
    </row>
    <row r="12893" spans="1:2" x14ac:dyDescent="0.25">
      <c r="A12893" s="62">
        <v>51142124</v>
      </c>
      <c r="B12893" s="63" t="s">
        <v>16217</v>
      </c>
    </row>
    <row r="12894" spans="1:2" x14ac:dyDescent="0.25">
      <c r="A12894" s="62">
        <v>51142125</v>
      </c>
      <c r="B12894" s="63" t="s">
        <v>11850</v>
      </c>
    </row>
    <row r="12895" spans="1:2" x14ac:dyDescent="0.25">
      <c r="A12895" s="62">
        <v>51142126</v>
      </c>
      <c r="B12895" s="63" t="s">
        <v>17168</v>
      </c>
    </row>
    <row r="12896" spans="1:2" x14ac:dyDescent="0.25">
      <c r="A12896" s="62">
        <v>51142127</v>
      </c>
      <c r="B12896" s="63" t="s">
        <v>16631</v>
      </c>
    </row>
    <row r="12897" spans="1:2" x14ac:dyDescent="0.25">
      <c r="A12897" s="62">
        <v>51142128</v>
      </c>
      <c r="B12897" s="63" t="s">
        <v>13083</v>
      </c>
    </row>
    <row r="12898" spans="1:2" x14ac:dyDescent="0.25">
      <c r="A12898" s="62">
        <v>51142129</v>
      </c>
      <c r="B12898" s="63" t="s">
        <v>10126</v>
      </c>
    </row>
    <row r="12899" spans="1:2" x14ac:dyDescent="0.25">
      <c r="A12899" s="62">
        <v>51142130</v>
      </c>
      <c r="B12899" s="63" t="s">
        <v>1982</v>
      </c>
    </row>
    <row r="12900" spans="1:2" x14ac:dyDescent="0.25">
      <c r="A12900" s="62">
        <v>51142131</v>
      </c>
      <c r="B12900" s="63" t="s">
        <v>16145</v>
      </c>
    </row>
    <row r="12901" spans="1:2" x14ac:dyDescent="0.25">
      <c r="A12901" s="62">
        <v>51142132</v>
      </c>
      <c r="B12901" s="63" t="s">
        <v>487</v>
      </c>
    </row>
    <row r="12902" spans="1:2" x14ac:dyDescent="0.25">
      <c r="A12902" s="62">
        <v>51142133</v>
      </c>
      <c r="B12902" s="63" t="s">
        <v>10633</v>
      </c>
    </row>
    <row r="12903" spans="1:2" x14ac:dyDescent="0.25">
      <c r="A12903" s="62">
        <v>51142134</v>
      </c>
      <c r="B12903" s="63" t="s">
        <v>3069</v>
      </c>
    </row>
    <row r="12904" spans="1:2" x14ac:dyDescent="0.25">
      <c r="A12904" s="62">
        <v>51142135</v>
      </c>
      <c r="B12904" s="63" t="s">
        <v>8947</v>
      </c>
    </row>
    <row r="12905" spans="1:2" x14ac:dyDescent="0.25">
      <c r="A12905" s="62">
        <v>51142136</v>
      </c>
      <c r="B12905" s="63" t="s">
        <v>546</v>
      </c>
    </row>
    <row r="12906" spans="1:2" x14ac:dyDescent="0.25">
      <c r="A12906" s="62">
        <v>51142137</v>
      </c>
      <c r="B12906" s="63" t="s">
        <v>10230</v>
      </c>
    </row>
    <row r="12907" spans="1:2" x14ac:dyDescent="0.25">
      <c r="A12907" s="62">
        <v>51142138</v>
      </c>
      <c r="B12907" s="63" t="s">
        <v>3500</v>
      </c>
    </row>
    <row r="12908" spans="1:2" x14ac:dyDescent="0.25">
      <c r="A12908" s="62">
        <v>51142139</v>
      </c>
      <c r="B12908" s="63" t="s">
        <v>8171</v>
      </c>
    </row>
    <row r="12909" spans="1:2" x14ac:dyDescent="0.25">
      <c r="A12909" s="62">
        <v>51142140</v>
      </c>
      <c r="B12909" s="63" t="s">
        <v>11575</v>
      </c>
    </row>
    <row r="12910" spans="1:2" x14ac:dyDescent="0.25">
      <c r="A12910" s="62">
        <v>51142141</v>
      </c>
      <c r="B12910" s="63" t="s">
        <v>1549</v>
      </c>
    </row>
    <row r="12911" spans="1:2" x14ac:dyDescent="0.25">
      <c r="A12911" s="62">
        <v>51142142</v>
      </c>
      <c r="B12911" s="63" t="s">
        <v>15188</v>
      </c>
    </row>
    <row r="12912" spans="1:2" x14ac:dyDescent="0.25">
      <c r="A12912" s="62">
        <v>51142143</v>
      </c>
      <c r="B12912" s="63" t="s">
        <v>2876</v>
      </c>
    </row>
    <row r="12913" spans="1:2" x14ac:dyDescent="0.25">
      <c r="A12913" s="62">
        <v>51142144</v>
      </c>
      <c r="B12913" s="63" t="s">
        <v>9663</v>
      </c>
    </row>
    <row r="12914" spans="1:2" x14ac:dyDescent="0.25">
      <c r="A12914" s="62">
        <v>51142145</v>
      </c>
      <c r="B12914" s="63" t="s">
        <v>11941</v>
      </c>
    </row>
    <row r="12915" spans="1:2" x14ac:dyDescent="0.25">
      <c r="A12915" s="62">
        <v>51142146</v>
      </c>
      <c r="B12915" s="63" t="s">
        <v>10004</v>
      </c>
    </row>
    <row r="12916" spans="1:2" x14ac:dyDescent="0.25">
      <c r="A12916" s="62">
        <v>51142147</v>
      </c>
      <c r="B12916" s="63" t="s">
        <v>5957</v>
      </c>
    </row>
    <row r="12917" spans="1:2" x14ac:dyDescent="0.25">
      <c r="A12917" s="62">
        <v>51142148</v>
      </c>
      <c r="B12917" s="63" t="s">
        <v>16131</v>
      </c>
    </row>
    <row r="12918" spans="1:2" x14ac:dyDescent="0.25">
      <c r="A12918" s="62">
        <v>51142149</v>
      </c>
      <c r="B12918" s="63" t="s">
        <v>8892</v>
      </c>
    </row>
    <row r="12919" spans="1:2" x14ac:dyDescent="0.25">
      <c r="A12919" s="62">
        <v>51142201</v>
      </c>
      <c r="B12919" s="63" t="s">
        <v>4196</v>
      </c>
    </row>
    <row r="12920" spans="1:2" x14ac:dyDescent="0.25">
      <c r="A12920" s="62">
        <v>51142202</v>
      </c>
      <c r="B12920" s="63" t="s">
        <v>8458</v>
      </c>
    </row>
    <row r="12921" spans="1:2" x14ac:dyDescent="0.25">
      <c r="A12921" s="62">
        <v>51142203</v>
      </c>
      <c r="B12921" s="63" t="s">
        <v>11863</v>
      </c>
    </row>
    <row r="12922" spans="1:2" x14ac:dyDescent="0.25">
      <c r="A12922" s="62">
        <v>51142205</v>
      </c>
      <c r="B12922" s="63" t="s">
        <v>6638</v>
      </c>
    </row>
    <row r="12923" spans="1:2" x14ac:dyDescent="0.25">
      <c r="A12923" s="62">
        <v>51142206</v>
      </c>
      <c r="B12923" s="63" t="s">
        <v>11882</v>
      </c>
    </row>
    <row r="12924" spans="1:2" x14ac:dyDescent="0.25">
      <c r="A12924" s="62">
        <v>51142207</v>
      </c>
      <c r="B12924" s="63" t="s">
        <v>10639</v>
      </c>
    </row>
    <row r="12925" spans="1:2" x14ac:dyDescent="0.25">
      <c r="A12925" s="62">
        <v>51142208</v>
      </c>
      <c r="B12925" s="63" t="s">
        <v>2676</v>
      </c>
    </row>
    <row r="12926" spans="1:2" x14ac:dyDescent="0.25">
      <c r="A12926" s="62">
        <v>51142209</v>
      </c>
      <c r="B12926" s="63" t="s">
        <v>16109</v>
      </c>
    </row>
    <row r="12927" spans="1:2" x14ac:dyDescent="0.25">
      <c r="A12927" s="62">
        <v>51142210</v>
      </c>
      <c r="B12927" s="63" t="s">
        <v>15214</v>
      </c>
    </row>
    <row r="12928" spans="1:2" x14ac:dyDescent="0.25">
      <c r="A12928" s="62">
        <v>51142211</v>
      </c>
      <c r="B12928" s="63" t="s">
        <v>6700</v>
      </c>
    </row>
    <row r="12929" spans="1:2" x14ac:dyDescent="0.25">
      <c r="A12929" s="62">
        <v>51142212</v>
      </c>
      <c r="B12929" s="63" t="s">
        <v>10712</v>
      </c>
    </row>
    <row r="12930" spans="1:2" x14ac:dyDescent="0.25">
      <c r="A12930" s="62">
        <v>51142213</v>
      </c>
      <c r="B12930" s="63" t="s">
        <v>7205</v>
      </c>
    </row>
    <row r="12931" spans="1:2" x14ac:dyDescent="0.25">
      <c r="A12931" s="62">
        <v>51142214</v>
      </c>
      <c r="B12931" s="63" t="s">
        <v>10947</v>
      </c>
    </row>
    <row r="12932" spans="1:2" x14ac:dyDescent="0.25">
      <c r="A12932" s="62">
        <v>51142215</v>
      </c>
      <c r="B12932" s="63" t="s">
        <v>446</v>
      </c>
    </row>
    <row r="12933" spans="1:2" x14ac:dyDescent="0.25">
      <c r="A12933" s="62">
        <v>51142216</v>
      </c>
      <c r="B12933" s="63" t="s">
        <v>10559</v>
      </c>
    </row>
    <row r="12934" spans="1:2" x14ac:dyDescent="0.25">
      <c r="A12934" s="62">
        <v>51142217</v>
      </c>
      <c r="B12934" s="63" t="s">
        <v>7511</v>
      </c>
    </row>
    <row r="12935" spans="1:2" x14ac:dyDescent="0.25">
      <c r="A12935" s="62">
        <v>51142218</v>
      </c>
      <c r="B12935" s="63" t="s">
        <v>2330</v>
      </c>
    </row>
    <row r="12936" spans="1:2" x14ac:dyDescent="0.25">
      <c r="A12936" s="62">
        <v>51142219</v>
      </c>
      <c r="B12936" s="63" t="s">
        <v>5232</v>
      </c>
    </row>
    <row r="12937" spans="1:2" x14ac:dyDescent="0.25">
      <c r="A12937" s="62">
        <v>51142220</v>
      </c>
      <c r="B12937" s="63" t="s">
        <v>1707</v>
      </c>
    </row>
    <row r="12938" spans="1:2" x14ac:dyDescent="0.25">
      <c r="A12938" s="62">
        <v>51142221</v>
      </c>
      <c r="B12938" s="63" t="s">
        <v>1359</v>
      </c>
    </row>
    <row r="12939" spans="1:2" x14ac:dyDescent="0.25">
      <c r="A12939" s="62">
        <v>51142222</v>
      </c>
      <c r="B12939" s="63" t="s">
        <v>15836</v>
      </c>
    </row>
    <row r="12940" spans="1:2" x14ac:dyDescent="0.25">
      <c r="A12940" s="62">
        <v>51142223</v>
      </c>
      <c r="B12940" s="63" t="s">
        <v>5140</v>
      </c>
    </row>
    <row r="12941" spans="1:2" x14ac:dyDescent="0.25">
      <c r="A12941" s="62">
        <v>51142224</v>
      </c>
      <c r="B12941" s="63" t="s">
        <v>15175</v>
      </c>
    </row>
    <row r="12942" spans="1:2" x14ac:dyDescent="0.25">
      <c r="A12942" s="62">
        <v>51142225</v>
      </c>
      <c r="B12942" s="63" t="s">
        <v>11611</v>
      </c>
    </row>
    <row r="12943" spans="1:2" x14ac:dyDescent="0.25">
      <c r="A12943" s="62">
        <v>51142226</v>
      </c>
      <c r="B12943" s="63" t="s">
        <v>15801</v>
      </c>
    </row>
    <row r="12944" spans="1:2" x14ac:dyDescent="0.25">
      <c r="A12944" s="62">
        <v>51142227</v>
      </c>
      <c r="B12944" s="63" t="s">
        <v>14582</v>
      </c>
    </row>
    <row r="12945" spans="1:2" x14ac:dyDescent="0.25">
      <c r="A12945" s="62">
        <v>51142228</v>
      </c>
      <c r="B12945" s="63" t="s">
        <v>17565</v>
      </c>
    </row>
    <row r="12946" spans="1:2" x14ac:dyDescent="0.25">
      <c r="A12946" s="62">
        <v>51142229</v>
      </c>
      <c r="B12946" s="63" t="s">
        <v>7803</v>
      </c>
    </row>
    <row r="12947" spans="1:2" x14ac:dyDescent="0.25">
      <c r="A12947" s="62">
        <v>51142230</v>
      </c>
      <c r="B12947" s="63" t="s">
        <v>8616</v>
      </c>
    </row>
    <row r="12948" spans="1:2" x14ac:dyDescent="0.25">
      <c r="A12948" s="62">
        <v>51142231</v>
      </c>
      <c r="B12948" s="63" t="s">
        <v>16430</v>
      </c>
    </row>
    <row r="12949" spans="1:2" x14ac:dyDescent="0.25">
      <c r="A12949" s="62">
        <v>51142232</v>
      </c>
      <c r="B12949" s="63" t="s">
        <v>2369</v>
      </c>
    </row>
    <row r="12950" spans="1:2" x14ac:dyDescent="0.25">
      <c r="A12950" s="62">
        <v>51142233</v>
      </c>
      <c r="B12950" s="63" t="s">
        <v>8405</v>
      </c>
    </row>
    <row r="12951" spans="1:2" x14ac:dyDescent="0.25">
      <c r="A12951" s="62">
        <v>51142234</v>
      </c>
      <c r="B12951" s="63" t="s">
        <v>12098</v>
      </c>
    </row>
    <row r="12952" spans="1:2" x14ac:dyDescent="0.25">
      <c r="A12952" s="62">
        <v>51142235</v>
      </c>
      <c r="B12952" s="63" t="s">
        <v>12040</v>
      </c>
    </row>
    <row r="12953" spans="1:2" x14ac:dyDescent="0.25">
      <c r="A12953" s="62">
        <v>51142236</v>
      </c>
      <c r="B12953" s="63" t="s">
        <v>5126</v>
      </c>
    </row>
    <row r="12954" spans="1:2" x14ac:dyDescent="0.25">
      <c r="A12954" s="62">
        <v>51142237</v>
      </c>
      <c r="B12954" s="63" t="s">
        <v>1791</v>
      </c>
    </row>
    <row r="12955" spans="1:2" x14ac:dyDescent="0.25">
      <c r="A12955" s="62">
        <v>51142301</v>
      </c>
      <c r="B12955" s="63" t="s">
        <v>8628</v>
      </c>
    </row>
    <row r="12956" spans="1:2" x14ac:dyDescent="0.25">
      <c r="A12956" s="62">
        <v>51142302</v>
      </c>
      <c r="B12956" s="63" t="s">
        <v>17152</v>
      </c>
    </row>
    <row r="12957" spans="1:2" x14ac:dyDescent="0.25">
      <c r="A12957" s="62">
        <v>51142303</v>
      </c>
      <c r="B12957" s="63" t="s">
        <v>624</v>
      </c>
    </row>
    <row r="12958" spans="1:2" x14ac:dyDescent="0.25">
      <c r="A12958" s="62">
        <v>51142304</v>
      </c>
      <c r="B12958" s="63" t="s">
        <v>18483</v>
      </c>
    </row>
    <row r="12959" spans="1:2" x14ac:dyDescent="0.25">
      <c r="A12959" s="62">
        <v>51142305</v>
      </c>
      <c r="B12959" s="63" t="s">
        <v>10578</v>
      </c>
    </row>
    <row r="12960" spans="1:2" x14ac:dyDescent="0.25">
      <c r="A12960" s="62">
        <v>51142401</v>
      </c>
      <c r="B12960" s="63" t="s">
        <v>1513</v>
      </c>
    </row>
    <row r="12961" spans="1:2" x14ac:dyDescent="0.25">
      <c r="A12961" s="62">
        <v>51142402</v>
      </c>
      <c r="B12961" s="63" t="s">
        <v>15480</v>
      </c>
    </row>
    <row r="12962" spans="1:2" x14ac:dyDescent="0.25">
      <c r="A12962" s="62">
        <v>51142403</v>
      </c>
      <c r="B12962" s="63" t="s">
        <v>6154</v>
      </c>
    </row>
    <row r="12963" spans="1:2" x14ac:dyDescent="0.25">
      <c r="A12963" s="62">
        <v>51142404</v>
      </c>
      <c r="B12963" s="63" t="s">
        <v>16279</v>
      </c>
    </row>
    <row r="12964" spans="1:2" x14ac:dyDescent="0.25">
      <c r="A12964" s="62">
        <v>51142405</v>
      </c>
      <c r="B12964" s="63" t="s">
        <v>10399</v>
      </c>
    </row>
    <row r="12965" spans="1:2" x14ac:dyDescent="0.25">
      <c r="A12965" s="62">
        <v>51142406</v>
      </c>
      <c r="B12965" s="63" t="s">
        <v>4980</v>
      </c>
    </row>
    <row r="12966" spans="1:2" x14ac:dyDescent="0.25">
      <c r="A12966" s="62">
        <v>51142407</v>
      </c>
      <c r="B12966" s="63" t="s">
        <v>14654</v>
      </c>
    </row>
    <row r="12967" spans="1:2" x14ac:dyDescent="0.25">
      <c r="A12967" s="62">
        <v>51142408</v>
      </c>
      <c r="B12967" s="63" t="s">
        <v>7700</v>
      </c>
    </row>
    <row r="12968" spans="1:2" x14ac:dyDescent="0.25">
      <c r="A12968" s="62">
        <v>51142409</v>
      </c>
      <c r="B12968" s="63" t="s">
        <v>2677</v>
      </c>
    </row>
    <row r="12969" spans="1:2" x14ac:dyDescent="0.25">
      <c r="A12969" s="62">
        <v>51142410</v>
      </c>
      <c r="B12969" s="63" t="s">
        <v>15195</v>
      </c>
    </row>
    <row r="12970" spans="1:2" x14ac:dyDescent="0.25">
      <c r="A12970" s="62">
        <v>51142411</v>
      </c>
      <c r="B12970" s="63" t="s">
        <v>3298</v>
      </c>
    </row>
    <row r="12971" spans="1:2" x14ac:dyDescent="0.25">
      <c r="A12971" s="62">
        <v>51142412</v>
      </c>
      <c r="B12971" s="63" t="s">
        <v>5234</v>
      </c>
    </row>
    <row r="12972" spans="1:2" x14ac:dyDescent="0.25">
      <c r="A12972" s="62">
        <v>51142413</v>
      </c>
      <c r="B12972" s="63" t="s">
        <v>3459</v>
      </c>
    </row>
    <row r="12973" spans="1:2" x14ac:dyDescent="0.25">
      <c r="A12973" s="62">
        <v>51142414</v>
      </c>
      <c r="B12973" s="63" t="s">
        <v>4953</v>
      </c>
    </row>
    <row r="12974" spans="1:2" x14ac:dyDescent="0.25">
      <c r="A12974" s="62">
        <v>51142501</v>
      </c>
      <c r="B12974" s="63" t="s">
        <v>12050</v>
      </c>
    </row>
    <row r="12975" spans="1:2" x14ac:dyDescent="0.25">
      <c r="A12975" s="62">
        <v>51142502</v>
      </c>
      <c r="B12975" s="63" t="s">
        <v>9119</v>
      </c>
    </row>
    <row r="12976" spans="1:2" x14ac:dyDescent="0.25">
      <c r="A12976" s="62">
        <v>51142503</v>
      </c>
      <c r="B12976" s="63" t="s">
        <v>6400</v>
      </c>
    </row>
    <row r="12977" spans="1:2" x14ac:dyDescent="0.25">
      <c r="A12977" s="62">
        <v>51142504</v>
      </c>
      <c r="B12977" s="63" t="s">
        <v>14634</v>
      </c>
    </row>
    <row r="12978" spans="1:2" x14ac:dyDescent="0.25">
      <c r="A12978" s="62">
        <v>51142505</v>
      </c>
      <c r="B12978" s="63" t="s">
        <v>18319</v>
      </c>
    </row>
    <row r="12979" spans="1:2" x14ac:dyDescent="0.25">
      <c r="A12979" s="62">
        <v>51142506</v>
      </c>
      <c r="B12979" s="63" t="s">
        <v>5681</v>
      </c>
    </row>
    <row r="12980" spans="1:2" x14ac:dyDescent="0.25">
      <c r="A12980" s="62">
        <v>51142507</v>
      </c>
      <c r="B12980" s="63" t="s">
        <v>11731</v>
      </c>
    </row>
    <row r="12981" spans="1:2" x14ac:dyDescent="0.25">
      <c r="A12981" s="62">
        <v>51142508</v>
      </c>
      <c r="B12981" s="63" t="s">
        <v>17140</v>
      </c>
    </row>
    <row r="12982" spans="1:2" x14ac:dyDescent="0.25">
      <c r="A12982" s="62">
        <v>51142509</v>
      </c>
      <c r="B12982" s="63" t="s">
        <v>5680</v>
      </c>
    </row>
    <row r="12983" spans="1:2" x14ac:dyDescent="0.25">
      <c r="A12983" s="62">
        <v>51142510</v>
      </c>
      <c r="B12983" s="63" t="s">
        <v>3433</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11720</v>
      </c>
    </row>
    <row r="12987" spans="1:2" x14ac:dyDescent="0.25">
      <c r="A12987" s="62">
        <v>51142604</v>
      </c>
      <c r="B12987" s="63" t="s">
        <v>10065</v>
      </c>
    </row>
    <row r="12988" spans="1:2" x14ac:dyDescent="0.25">
      <c r="A12988" s="62">
        <v>51142605</v>
      </c>
      <c r="B12988" s="63" t="s">
        <v>15119</v>
      </c>
    </row>
    <row r="12989" spans="1:2" x14ac:dyDescent="0.25">
      <c r="A12989" s="62">
        <v>51142606</v>
      </c>
      <c r="B12989" s="63" t="s">
        <v>7584</v>
      </c>
    </row>
    <row r="12990" spans="1:2" x14ac:dyDescent="0.25">
      <c r="A12990" s="62">
        <v>51142607</v>
      </c>
      <c r="B12990" s="63" t="s">
        <v>13647</v>
      </c>
    </row>
    <row r="12991" spans="1:2" x14ac:dyDescent="0.25">
      <c r="A12991" s="62">
        <v>51142608</v>
      </c>
      <c r="B12991" s="63" t="s">
        <v>11650</v>
      </c>
    </row>
    <row r="12992" spans="1:2" x14ac:dyDescent="0.25">
      <c r="A12992" s="62">
        <v>51142609</v>
      </c>
      <c r="B12992" s="63" t="s">
        <v>4859</v>
      </c>
    </row>
    <row r="12993" spans="1:2" x14ac:dyDescent="0.25">
      <c r="A12993" s="62">
        <v>51142610</v>
      </c>
      <c r="B12993" s="63" t="s">
        <v>3235</v>
      </c>
    </row>
    <row r="12994" spans="1:2" x14ac:dyDescent="0.25">
      <c r="A12994" s="62">
        <v>51142611</v>
      </c>
      <c r="B12994" s="63" t="s">
        <v>12683</v>
      </c>
    </row>
    <row r="12995" spans="1:2" x14ac:dyDescent="0.25">
      <c r="A12995" s="62">
        <v>51142612</v>
      </c>
      <c r="B12995" s="63" t="s">
        <v>11005</v>
      </c>
    </row>
    <row r="12996" spans="1:2" x14ac:dyDescent="0.25">
      <c r="A12996" s="62">
        <v>51142613</v>
      </c>
      <c r="B12996" s="63" t="s">
        <v>16974</v>
      </c>
    </row>
    <row r="12997" spans="1:2" x14ac:dyDescent="0.25">
      <c r="A12997" s="62">
        <v>51142614</v>
      </c>
      <c r="B12997" s="63" t="s">
        <v>11400</v>
      </c>
    </row>
    <row r="12998" spans="1:2" x14ac:dyDescent="0.25">
      <c r="A12998" s="62">
        <v>51142615</v>
      </c>
      <c r="B12998" s="63" t="s">
        <v>16711</v>
      </c>
    </row>
    <row r="12999" spans="1:2" x14ac:dyDescent="0.25">
      <c r="A12999" s="62">
        <v>51142616</v>
      </c>
      <c r="B12999" s="63" t="s">
        <v>899</v>
      </c>
    </row>
    <row r="13000" spans="1:2" x14ac:dyDescent="0.25">
      <c r="A13000" s="62">
        <v>51142617</v>
      </c>
      <c r="B13000" s="63" t="s">
        <v>17848</v>
      </c>
    </row>
    <row r="13001" spans="1:2" x14ac:dyDescent="0.25">
      <c r="A13001" s="62">
        <v>51142618</v>
      </c>
      <c r="B13001" s="63" t="s">
        <v>3077</v>
      </c>
    </row>
    <row r="13002" spans="1:2" x14ac:dyDescent="0.25">
      <c r="A13002" s="62">
        <v>51142619</v>
      </c>
      <c r="B13002" s="63" t="s">
        <v>2577</v>
      </c>
    </row>
    <row r="13003" spans="1:2" x14ac:dyDescent="0.25">
      <c r="A13003" s="62">
        <v>51142701</v>
      </c>
      <c r="B13003" s="63" t="s">
        <v>2777</v>
      </c>
    </row>
    <row r="13004" spans="1:2" x14ac:dyDescent="0.25">
      <c r="A13004" s="62">
        <v>51142702</v>
      </c>
      <c r="B13004" s="63" t="s">
        <v>8139</v>
      </c>
    </row>
    <row r="13005" spans="1:2" x14ac:dyDescent="0.25">
      <c r="A13005" s="62">
        <v>51142801</v>
      </c>
      <c r="B13005" s="63" t="s">
        <v>14549</v>
      </c>
    </row>
    <row r="13006" spans="1:2" x14ac:dyDescent="0.25">
      <c r="A13006" s="62">
        <v>51142901</v>
      </c>
      <c r="B13006" s="63" t="s">
        <v>4855</v>
      </c>
    </row>
    <row r="13007" spans="1:2" x14ac:dyDescent="0.25">
      <c r="A13007" s="62">
        <v>51142902</v>
      </c>
      <c r="B13007" s="63" t="s">
        <v>13614</v>
      </c>
    </row>
    <row r="13008" spans="1:2" x14ac:dyDescent="0.25">
      <c r="A13008" s="62">
        <v>51142903</v>
      </c>
      <c r="B13008" s="63" t="s">
        <v>3404</v>
      </c>
    </row>
    <row r="13009" spans="1:2" x14ac:dyDescent="0.25">
      <c r="A13009" s="62">
        <v>51142904</v>
      </c>
      <c r="B13009" s="63" t="s">
        <v>17227</v>
      </c>
    </row>
    <row r="13010" spans="1:2" x14ac:dyDescent="0.25">
      <c r="A13010" s="62">
        <v>51142905</v>
      </c>
      <c r="B13010" s="63" t="s">
        <v>13190</v>
      </c>
    </row>
    <row r="13011" spans="1:2" x14ac:dyDescent="0.25">
      <c r="A13011" s="62">
        <v>51142906</v>
      </c>
      <c r="B13011" s="63" t="s">
        <v>6475</v>
      </c>
    </row>
    <row r="13012" spans="1:2" x14ac:dyDescent="0.25">
      <c r="A13012" s="62">
        <v>51142907</v>
      </c>
      <c r="B13012" s="63" t="s">
        <v>1254</v>
      </c>
    </row>
    <row r="13013" spans="1:2" x14ac:dyDescent="0.25">
      <c r="A13013" s="62">
        <v>51142908</v>
      </c>
      <c r="B13013" s="63" t="s">
        <v>18758</v>
      </c>
    </row>
    <row r="13014" spans="1:2" x14ac:dyDescent="0.25">
      <c r="A13014" s="62">
        <v>51142909</v>
      </c>
      <c r="B13014" s="63" t="s">
        <v>1454</v>
      </c>
    </row>
    <row r="13015" spans="1:2" x14ac:dyDescent="0.25">
      <c r="A13015" s="62">
        <v>51142910</v>
      </c>
      <c r="B13015" s="63" t="s">
        <v>9840</v>
      </c>
    </row>
    <row r="13016" spans="1:2" x14ac:dyDescent="0.25">
      <c r="A13016" s="62">
        <v>51142911</v>
      </c>
      <c r="B13016" s="63" t="s">
        <v>14587</v>
      </c>
    </row>
    <row r="13017" spans="1:2" x14ac:dyDescent="0.25">
      <c r="A13017" s="62">
        <v>51142912</v>
      </c>
      <c r="B13017" s="63" t="s">
        <v>1010</v>
      </c>
    </row>
    <row r="13018" spans="1:2" x14ac:dyDescent="0.25">
      <c r="A13018" s="62">
        <v>51142913</v>
      </c>
      <c r="B13018" s="63" t="s">
        <v>6396</v>
      </c>
    </row>
    <row r="13019" spans="1:2" x14ac:dyDescent="0.25">
      <c r="A13019" s="62">
        <v>51142914</v>
      </c>
      <c r="B13019" s="63" t="s">
        <v>13684</v>
      </c>
    </row>
    <row r="13020" spans="1:2" x14ac:dyDescent="0.25">
      <c r="A13020" s="62">
        <v>51142915</v>
      </c>
      <c r="B13020" s="63" t="s">
        <v>12699</v>
      </c>
    </row>
    <row r="13021" spans="1:2" x14ac:dyDescent="0.25">
      <c r="A13021" s="62">
        <v>51142916</v>
      </c>
      <c r="B13021" s="63" t="s">
        <v>7689</v>
      </c>
    </row>
    <row r="13022" spans="1:2" x14ac:dyDescent="0.25">
      <c r="A13022" s="62">
        <v>51142917</v>
      </c>
      <c r="B13022" s="63" t="s">
        <v>10044</v>
      </c>
    </row>
    <row r="13023" spans="1:2" x14ac:dyDescent="0.25">
      <c r="A13023" s="62">
        <v>51142918</v>
      </c>
      <c r="B13023" s="63" t="s">
        <v>8023</v>
      </c>
    </row>
    <row r="13024" spans="1:2" x14ac:dyDescent="0.25">
      <c r="A13024" s="62">
        <v>51142919</v>
      </c>
      <c r="B13024" s="63" t="s">
        <v>10969</v>
      </c>
    </row>
    <row r="13025" spans="1:2" x14ac:dyDescent="0.25">
      <c r="A13025" s="62">
        <v>51142920</v>
      </c>
      <c r="B13025" s="63" t="s">
        <v>2307</v>
      </c>
    </row>
    <row r="13026" spans="1:2" x14ac:dyDescent="0.25">
      <c r="A13026" s="62">
        <v>51142921</v>
      </c>
      <c r="B13026" s="63" t="s">
        <v>14469</v>
      </c>
    </row>
    <row r="13027" spans="1:2" x14ac:dyDescent="0.25">
      <c r="A13027" s="62">
        <v>51142922</v>
      </c>
      <c r="B13027" s="63" t="s">
        <v>6754</v>
      </c>
    </row>
    <row r="13028" spans="1:2" x14ac:dyDescent="0.25">
      <c r="A13028" s="62">
        <v>51142923</v>
      </c>
      <c r="B13028" s="63" t="s">
        <v>3326</v>
      </c>
    </row>
    <row r="13029" spans="1:2" x14ac:dyDescent="0.25">
      <c r="A13029" s="62">
        <v>51142924</v>
      </c>
      <c r="B13029" s="63" t="s">
        <v>5394</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10758</v>
      </c>
    </row>
    <row r="13033" spans="1:2" x14ac:dyDescent="0.25">
      <c r="A13033" s="62">
        <v>51142928</v>
      </c>
      <c r="B13033" s="63" t="s">
        <v>5593</v>
      </c>
    </row>
    <row r="13034" spans="1:2" x14ac:dyDescent="0.25">
      <c r="A13034" s="62">
        <v>51142929</v>
      </c>
      <c r="B13034" s="63" t="s">
        <v>7637</v>
      </c>
    </row>
    <row r="13035" spans="1:2" x14ac:dyDescent="0.25">
      <c r="A13035" s="62">
        <v>51142930</v>
      </c>
      <c r="B13035" s="63" t="s">
        <v>18329</v>
      </c>
    </row>
    <row r="13036" spans="1:2" x14ac:dyDescent="0.25">
      <c r="A13036" s="62">
        <v>51142931</v>
      </c>
      <c r="B13036" s="63" t="s">
        <v>2551</v>
      </c>
    </row>
    <row r="13037" spans="1:2" x14ac:dyDescent="0.25">
      <c r="A13037" s="62">
        <v>51142932</v>
      </c>
      <c r="B13037" s="63" t="s">
        <v>2980</v>
      </c>
    </row>
    <row r="13038" spans="1:2" x14ac:dyDescent="0.25">
      <c r="A13038" s="62">
        <v>51142933</v>
      </c>
      <c r="B13038" s="63" t="s">
        <v>4727</v>
      </c>
    </row>
    <row r="13039" spans="1:2" x14ac:dyDescent="0.25">
      <c r="A13039" s="62">
        <v>51142934</v>
      </c>
      <c r="B13039" s="63" t="s">
        <v>5772</v>
      </c>
    </row>
    <row r="13040" spans="1:2" x14ac:dyDescent="0.25">
      <c r="A13040" s="62">
        <v>51142935</v>
      </c>
      <c r="B13040" s="63" t="s">
        <v>4537</v>
      </c>
    </row>
    <row r="13041" spans="1:2" x14ac:dyDescent="0.25">
      <c r="A13041" s="62">
        <v>51142936</v>
      </c>
      <c r="B13041" s="63" t="s">
        <v>15837</v>
      </c>
    </row>
    <row r="13042" spans="1:2" x14ac:dyDescent="0.25">
      <c r="A13042" s="62">
        <v>51142937</v>
      </c>
      <c r="B13042" s="63" t="s">
        <v>2572</v>
      </c>
    </row>
    <row r="13043" spans="1:2" x14ac:dyDescent="0.25">
      <c r="A13043" s="62">
        <v>51142938</v>
      </c>
      <c r="B13043" s="63" t="s">
        <v>11953</v>
      </c>
    </row>
    <row r="13044" spans="1:2" x14ac:dyDescent="0.25">
      <c r="A13044" s="62">
        <v>51142939</v>
      </c>
      <c r="B13044" s="63" t="s">
        <v>14764</v>
      </c>
    </row>
    <row r="13045" spans="1:2" x14ac:dyDescent="0.25">
      <c r="A13045" s="62">
        <v>51142940</v>
      </c>
      <c r="B13045" s="63" t="s">
        <v>17771</v>
      </c>
    </row>
    <row r="13046" spans="1:2" x14ac:dyDescent="0.25">
      <c r="A13046" s="62">
        <v>51142941</v>
      </c>
      <c r="B13046" s="63" t="s">
        <v>11483</v>
      </c>
    </row>
    <row r="13047" spans="1:2" x14ac:dyDescent="0.25">
      <c r="A13047" s="62">
        <v>51142942</v>
      </c>
      <c r="B13047" s="63" t="s">
        <v>3440</v>
      </c>
    </row>
    <row r="13048" spans="1:2" x14ac:dyDescent="0.25">
      <c r="A13048" s="62">
        <v>51142943</v>
      </c>
      <c r="B13048" s="63" t="s">
        <v>9719</v>
      </c>
    </row>
    <row r="13049" spans="1:2" x14ac:dyDescent="0.25">
      <c r="A13049" s="62">
        <v>51142944</v>
      </c>
      <c r="B13049" s="63" t="s">
        <v>2283</v>
      </c>
    </row>
    <row r="13050" spans="1:2" x14ac:dyDescent="0.25">
      <c r="A13050" s="62">
        <v>51142945</v>
      </c>
      <c r="B13050" s="63" t="s">
        <v>5647</v>
      </c>
    </row>
    <row r="13051" spans="1:2" x14ac:dyDescent="0.25">
      <c r="A13051" s="62">
        <v>51142946</v>
      </c>
      <c r="B13051" s="63" t="s">
        <v>4785</v>
      </c>
    </row>
    <row r="13052" spans="1:2" x14ac:dyDescent="0.25">
      <c r="A13052" s="62">
        <v>51142947</v>
      </c>
      <c r="B13052" s="63" t="s">
        <v>12641</v>
      </c>
    </row>
    <row r="13053" spans="1:2" x14ac:dyDescent="0.25">
      <c r="A13053" s="62">
        <v>51151501</v>
      </c>
      <c r="B13053" s="63" t="s">
        <v>6663</v>
      </c>
    </row>
    <row r="13054" spans="1:2" x14ac:dyDescent="0.25">
      <c r="A13054" s="62">
        <v>51151502</v>
      </c>
      <c r="B13054" s="63" t="s">
        <v>2987</v>
      </c>
    </row>
    <row r="13055" spans="1:2" x14ac:dyDescent="0.25">
      <c r="A13055" s="62">
        <v>51151503</v>
      </c>
      <c r="B13055" s="63" t="s">
        <v>4417</v>
      </c>
    </row>
    <row r="13056" spans="1:2" x14ac:dyDescent="0.25">
      <c r="A13056" s="62">
        <v>51151504</v>
      </c>
      <c r="B13056" s="63" t="s">
        <v>16968</v>
      </c>
    </row>
    <row r="13057" spans="1:2" x14ac:dyDescent="0.25">
      <c r="A13057" s="62">
        <v>51151505</v>
      </c>
      <c r="B13057" s="63" t="s">
        <v>15381</v>
      </c>
    </row>
    <row r="13058" spans="1:2" x14ac:dyDescent="0.25">
      <c r="A13058" s="62">
        <v>51151506</v>
      </c>
      <c r="B13058" s="63" t="s">
        <v>7354</v>
      </c>
    </row>
    <row r="13059" spans="1:2" x14ac:dyDescent="0.25">
      <c r="A13059" s="62">
        <v>51151507</v>
      </c>
      <c r="B13059" s="63" t="s">
        <v>5808</v>
      </c>
    </row>
    <row r="13060" spans="1:2" x14ac:dyDescent="0.25">
      <c r="A13060" s="62">
        <v>51151508</v>
      </c>
      <c r="B13060" s="63" t="s">
        <v>4265</v>
      </c>
    </row>
    <row r="13061" spans="1:2" x14ac:dyDescent="0.25">
      <c r="A13061" s="62">
        <v>51151509</v>
      </c>
      <c r="B13061" s="63" t="s">
        <v>18461</v>
      </c>
    </row>
    <row r="13062" spans="1:2" x14ac:dyDescent="0.25">
      <c r="A13062" s="62">
        <v>51151510</v>
      </c>
      <c r="B13062" s="63" t="s">
        <v>13347</v>
      </c>
    </row>
    <row r="13063" spans="1:2" x14ac:dyDescent="0.25">
      <c r="A13063" s="62">
        <v>51151511</v>
      </c>
      <c r="B13063" s="63" t="s">
        <v>17657</v>
      </c>
    </row>
    <row r="13064" spans="1:2" x14ac:dyDescent="0.25">
      <c r="A13064" s="62">
        <v>51151512</v>
      </c>
      <c r="B13064" s="63" t="s">
        <v>3071</v>
      </c>
    </row>
    <row r="13065" spans="1:2" x14ac:dyDescent="0.25">
      <c r="A13065" s="62">
        <v>51151513</v>
      </c>
      <c r="B13065" s="63" t="s">
        <v>1277</v>
      </c>
    </row>
    <row r="13066" spans="1:2" x14ac:dyDescent="0.25">
      <c r="A13066" s="62">
        <v>51151514</v>
      </c>
      <c r="B13066" s="63" t="s">
        <v>11109</v>
      </c>
    </row>
    <row r="13067" spans="1:2" x14ac:dyDescent="0.25">
      <c r="A13067" s="62">
        <v>51151515</v>
      </c>
      <c r="B13067" s="63" t="s">
        <v>11777</v>
      </c>
    </row>
    <row r="13068" spans="1:2" x14ac:dyDescent="0.25">
      <c r="A13068" s="62">
        <v>51151516</v>
      </c>
      <c r="B13068" s="63" t="s">
        <v>11834</v>
      </c>
    </row>
    <row r="13069" spans="1:2" x14ac:dyDescent="0.25">
      <c r="A13069" s="62">
        <v>51151517</v>
      </c>
      <c r="B13069" s="63" t="s">
        <v>16204</v>
      </c>
    </row>
    <row r="13070" spans="1:2" x14ac:dyDescent="0.25">
      <c r="A13070" s="62">
        <v>51151518</v>
      </c>
      <c r="B13070" s="63" t="s">
        <v>11324</v>
      </c>
    </row>
    <row r="13071" spans="1:2" x14ac:dyDescent="0.25">
      <c r="A13071" s="62">
        <v>51151601</v>
      </c>
      <c r="B13071" s="63" t="s">
        <v>16189</v>
      </c>
    </row>
    <row r="13072" spans="1:2" x14ac:dyDescent="0.25">
      <c r="A13072" s="62">
        <v>51151602</v>
      </c>
      <c r="B13072" s="63" t="s">
        <v>4246</v>
      </c>
    </row>
    <row r="13073" spans="1:2" x14ac:dyDescent="0.25">
      <c r="A13073" s="62">
        <v>51151603</v>
      </c>
      <c r="B13073" s="63" t="s">
        <v>5510</v>
      </c>
    </row>
    <row r="13074" spans="1:2" x14ac:dyDescent="0.25">
      <c r="A13074" s="62">
        <v>51151604</v>
      </c>
      <c r="B13074" s="63" t="s">
        <v>9511</v>
      </c>
    </row>
    <row r="13075" spans="1:2" x14ac:dyDescent="0.25">
      <c r="A13075" s="62">
        <v>51151605</v>
      </c>
      <c r="B13075" s="63" t="s">
        <v>9777</v>
      </c>
    </row>
    <row r="13076" spans="1:2" x14ac:dyDescent="0.25">
      <c r="A13076" s="62">
        <v>51151606</v>
      </c>
      <c r="B13076" s="63" t="s">
        <v>2737</v>
      </c>
    </row>
    <row r="13077" spans="1:2" x14ac:dyDescent="0.25">
      <c r="A13077" s="62">
        <v>51151607</v>
      </c>
      <c r="B13077" s="63" t="s">
        <v>1357</v>
      </c>
    </row>
    <row r="13078" spans="1:2" x14ac:dyDescent="0.25">
      <c r="A13078" s="62">
        <v>51151608</v>
      </c>
      <c r="B13078" s="63" t="s">
        <v>10137</v>
      </c>
    </row>
    <row r="13079" spans="1:2" x14ac:dyDescent="0.25">
      <c r="A13079" s="62">
        <v>51151609</v>
      </c>
      <c r="B13079" s="63" t="s">
        <v>5169</v>
      </c>
    </row>
    <row r="13080" spans="1:2" x14ac:dyDescent="0.25">
      <c r="A13080" s="62">
        <v>51151610</v>
      </c>
      <c r="B13080" s="63" t="s">
        <v>1193</v>
      </c>
    </row>
    <row r="13081" spans="1:2" x14ac:dyDescent="0.25">
      <c r="A13081" s="62">
        <v>51151611</v>
      </c>
      <c r="B13081" s="63" t="s">
        <v>4607</v>
      </c>
    </row>
    <row r="13082" spans="1:2" x14ac:dyDescent="0.25">
      <c r="A13082" s="62">
        <v>51151612</v>
      </c>
      <c r="B13082" s="63" t="s">
        <v>18599</v>
      </c>
    </row>
    <row r="13083" spans="1:2" x14ac:dyDescent="0.25">
      <c r="A13083" s="62">
        <v>51151613</v>
      </c>
      <c r="B13083" s="63" t="s">
        <v>12868</v>
      </c>
    </row>
    <row r="13084" spans="1:2" x14ac:dyDescent="0.25">
      <c r="A13084" s="62">
        <v>51151614</v>
      </c>
      <c r="B13084" s="63" t="s">
        <v>5066</v>
      </c>
    </row>
    <row r="13085" spans="1:2" x14ac:dyDescent="0.25">
      <c r="A13085" s="62">
        <v>51151615</v>
      </c>
      <c r="B13085" s="63" t="s">
        <v>2288</v>
      </c>
    </row>
    <row r="13086" spans="1:2" x14ac:dyDescent="0.25">
      <c r="A13086" s="62">
        <v>51151616</v>
      </c>
      <c r="B13086" s="63" t="s">
        <v>17078</v>
      </c>
    </row>
    <row r="13087" spans="1:2" x14ac:dyDescent="0.25">
      <c r="A13087" s="62">
        <v>51151701</v>
      </c>
      <c r="B13087" s="63" t="s">
        <v>7997</v>
      </c>
    </row>
    <row r="13088" spans="1:2" x14ac:dyDescent="0.25">
      <c r="A13088" s="62">
        <v>51151702</v>
      </c>
      <c r="B13088" s="63" t="s">
        <v>2548</v>
      </c>
    </row>
    <row r="13089" spans="1:2" x14ac:dyDescent="0.25">
      <c r="A13089" s="62">
        <v>51151703</v>
      </c>
      <c r="B13089" s="63" t="s">
        <v>9238</v>
      </c>
    </row>
    <row r="13090" spans="1:2" x14ac:dyDescent="0.25">
      <c r="A13090" s="62">
        <v>51151704</v>
      </c>
      <c r="B13090" s="63" t="s">
        <v>3207</v>
      </c>
    </row>
    <row r="13091" spans="1:2" x14ac:dyDescent="0.25">
      <c r="A13091" s="62">
        <v>51151705</v>
      </c>
      <c r="B13091" s="63" t="s">
        <v>3741</v>
      </c>
    </row>
    <row r="13092" spans="1:2" x14ac:dyDescent="0.25">
      <c r="A13092" s="62">
        <v>51151706</v>
      </c>
      <c r="B13092" s="63" t="s">
        <v>3061</v>
      </c>
    </row>
    <row r="13093" spans="1:2" x14ac:dyDescent="0.25">
      <c r="A13093" s="62">
        <v>51151707</v>
      </c>
      <c r="B13093" s="63" t="s">
        <v>12747</v>
      </c>
    </row>
    <row r="13094" spans="1:2" x14ac:dyDescent="0.25">
      <c r="A13094" s="62">
        <v>51151708</v>
      </c>
      <c r="B13094" s="63" t="s">
        <v>2148</v>
      </c>
    </row>
    <row r="13095" spans="1:2" x14ac:dyDescent="0.25">
      <c r="A13095" s="62">
        <v>51151709</v>
      </c>
      <c r="B13095" s="63" t="s">
        <v>2328</v>
      </c>
    </row>
    <row r="13096" spans="1:2" x14ac:dyDescent="0.25">
      <c r="A13096" s="62">
        <v>51151710</v>
      </c>
      <c r="B13096" s="63" t="s">
        <v>9517</v>
      </c>
    </row>
    <row r="13097" spans="1:2" x14ac:dyDescent="0.25">
      <c r="A13097" s="62">
        <v>51151711</v>
      </c>
      <c r="B13097" s="63" t="s">
        <v>6014</v>
      </c>
    </row>
    <row r="13098" spans="1:2" x14ac:dyDescent="0.25">
      <c r="A13098" s="62">
        <v>51151712</v>
      </c>
      <c r="B13098" s="63" t="s">
        <v>9645</v>
      </c>
    </row>
    <row r="13099" spans="1:2" x14ac:dyDescent="0.25">
      <c r="A13099" s="62">
        <v>51151713</v>
      </c>
      <c r="B13099" s="63" t="s">
        <v>3079</v>
      </c>
    </row>
    <row r="13100" spans="1:2" x14ac:dyDescent="0.25">
      <c r="A13100" s="62">
        <v>51151714</v>
      </c>
      <c r="B13100" s="63" t="s">
        <v>5065</v>
      </c>
    </row>
    <row r="13101" spans="1:2" x14ac:dyDescent="0.25">
      <c r="A13101" s="62">
        <v>51151715</v>
      </c>
      <c r="B13101" s="63" t="s">
        <v>14934</v>
      </c>
    </row>
    <row r="13102" spans="1:2" x14ac:dyDescent="0.25">
      <c r="A13102" s="62">
        <v>51151716</v>
      </c>
      <c r="B13102" s="63" t="s">
        <v>15473</v>
      </c>
    </row>
    <row r="13103" spans="1:2" x14ac:dyDescent="0.25">
      <c r="A13103" s="62">
        <v>51151717</v>
      </c>
      <c r="B13103" s="63" t="s">
        <v>16000</v>
      </c>
    </row>
    <row r="13104" spans="1:2" x14ac:dyDescent="0.25">
      <c r="A13104" s="62">
        <v>51151718</v>
      </c>
      <c r="B13104" s="63" t="s">
        <v>9019</v>
      </c>
    </row>
    <row r="13105" spans="1:2" x14ac:dyDescent="0.25">
      <c r="A13105" s="62">
        <v>51151719</v>
      </c>
      <c r="B13105" s="63" t="s">
        <v>4976</v>
      </c>
    </row>
    <row r="13106" spans="1:2" x14ac:dyDescent="0.25">
      <c r="A13106" s="62">
        <v>51151720</v>
      </c>
      <c r="B13106" s="63" t="s">
        <v>3132</v>
      </c>
    </row>
    <row r="13107" spans="1:2" x14ac:dyDescent="0.25">
      <c r="A13107" s="62">
        <v>51151721</v>
      </c>
      <c r="B13107" s="63" t="s">
        <v>2992</v>
      </c>
    </row>
    <row r="13108" spans="1:2" x14ac:dyDescent="0.25">
      <c r="A13108" s="62">
        <v>51151722</v>
      </c>
      <c r="B13108" s="63" t="s">
        <v>16903</v>
      </c>
    </row>
    <row r="13109" spans="1:2" x14ac:dyDescent="0.25">
      <c r="A13109" s="62">
        <v>51151723</v>
      </c>
      <c r="B13109" s="63" t="s">
        <v>14678</v>
      </c>
    </row>
    <row r="13110" spans="1:2" x14ac:dyDescent="0.25">
      <c r="A13110" s="62">
        <v>51151724</v>
      </c>
      <c r="B13110" s="63" t="s">
        <v>680</v>
      </c>
    </row>
    <row r="13111" spans="1:2" x14ac:dyDescent="0.25">
      <c r="A13111" s="62">
        <v>51151725</v>
      </c>
      <c r="B13111" s="63" t="s">
        <v>5538</v>
      </c>
    </row>
    <row r="13112" spans="1:2" x14ac:dyDescent="0.25">
      <c r="A13112" s="62">
        <v>51151726</v>
      </c>
      <c r="B13112" s="63" t="s">
        <v>11359</v>
      </c>
    </row>
    <row r="13113" spans="1:2" x14ac:dyDescent="0.25">
      <c r="A13113" s="62">
        <v>51151727</v>
      </c>
      <c r="B13113" s="63" t="s">
        <v>7598</v>
      </c>
    </row>
    <row r="13114" spans="1:2" x14ac:dyDescent="0.25">
      <c r="A13114" s="62">
        <v>51151728</v>
      </c>
      <c r="B13114" s="63" t="s">
        <v>16134</v>
      </c>
    </row>
    <row r="13115" spans="1:2" x14ac:dyDescent="0.25">
      <c r="A13115" s="62">
        <v>51151729</v>
      </c>
      <c r="B13115" s="63" t="s">
        <v>14030</v>
      </c>
    </row>
    <row r="13116" spans="1:2" x14ac:dyDescent="0.25">
      <c r="A13116" s="62">
        <v>51151730</v>
      </c>
      <c r="B13116" s="63" t="s">
        <v>12834</v>
      </c>
    </row>
    <row r="13117" spans="1:2" x14ac:dyDescent="0.25">
      <c r="A13117" s="62">
        <v>51151731</v>
      </c>
      <c r="B13117" s="63" t="s">
        <v>10420</v>
      </c>
    </row>
    <row r="13118" spans="1:2" x14ac:dyDescent="0.25">
      <c r="A13118" s="62">
        <v>51151732</v>
      </c>
      <c r="B13118" s="63" t="s">
        <v>16667</v>
      </c>
    </row>
    <row r="13119" spans="1:2" x14ac:dyDescent="0.25">
      <c r="A13119" s="62">
        <v>51151733</v>
      </c>
      <c r="B13119" s="63" t="s">
        <v>2947</v>
      </c>
    </row>
    <row r="13120" spans="1:2" x14ac:dyDescent="0.25">
      <c r="A13120" s="62">
        <v>51151734</v>
      </c>
      <c r="B13120" s="63" t="s">
        <v>15240</v>
      </c>
    </row>
    <row r="13121" spans="1:2" x14ac:dyDescent="0.25">
      <c r="A13121" s="62">
        <v>51151735</v>
      </c>
      <c r="B13121" s="63" t="s">
        <v>1959</v>
      </c>
    </row>
    <row r="13122" spans="1:2" x14ac:dyDescent="0.25">
      <c r="A13122" s="62">
        <v>51151736</v>
      </c>
      <c r="B13122" s="63" t="s">
        <v>61</v>
      </c>
    </row>
    <row r="13123" spans="1:2" x14ac:dyDescent="0.25">
      <c r="A13123" s="62">
        <v>51151737</v>
      </c>
      <c r="B13123" s="63" t="s">
        <v>7014</v>
      </c>
    </row>
    <row r="13124" spans="1:2" x14ac:dyDescent="0.25">
      <c r="A13124" s="62">
        <v>51151738</v>
      </c>
      <c r="B13124" s="63" t="s">
        <v>2217</v>
      </c>
    </row>
    <row r="13125" spans="1:2" x14ac:dyDescent="0.25">
      <c r="A13125" s="62">
        <v>51151739</v>
      </c>
      <c r="B13125" s="63" t="s">
        <v>18005</v>
      </c>
    </row>
    <row r="13126" spans="1:2" x14ac:dyDescent="0.25">
      <c r="A13126" s="62">
        <v>51151740</v>
      </c>
      <c r="B13126" s="63" t="s">
        <v>7844</v>
      </c>
    </row>
    <row r="13127" spans="1:2" x14ac:dyDescent="0.25">
      <c r="A13127" s="62">
        <v>51151741</v>
      </c>
      <c r="B13127" s="63" t="s">
        <v>11659</v>
      </c>
    </row>
    <row r="13128" spans="1:2" x14ac:dyDescent="0.25">
      <c r="A13128" s="62">
        <v>51151742</v>
      </c>
      <c r="B13128" s="63" t="s">
        <v>3650</v>
      </c>
    </row>
    <row r="13129" spans="1:2" x14ac:dyDescent="0.25">
      <c r="A13129" s="62">
        <v>51151743</v>
      </c>
      <c r="B13129" s="63" t="s">
        <v>6207</v>
      </c>
    </row>
    <row r="13130" spans="1:2" x14ac:dyDescent="0.25">
      <c r="A13130" s="62">
        <v>51151744</v>
      </c>
      <c r="B13130" s="63" t="s">
        <v>5073</v>
      </c>
    </row>
    <row r="13131" spans="1:2" x14ac:dyDescent="0.25">
      <c r="A13131" s="62">
        <v>51151745</v>
      </c>
      <c r="B13131" s="63" t="s">
        <v>11796</v>
      </c>
    </row>
    <row r="13132" spans="1:2" x14ac:dyDescent="0.25">
      <c r="A13132" s="62">
        <v>51151746</v>
      </c>
      <c r="B13132" s="63" t="s">
        <v>12473</v>
      </c>
    </row>
    <row r="13133" spans="1:2" x14ac:dyDescent="0.25">
      <c r="A13133" s="62">
        <v>51151747</v>
      </c>
      <c r="B13133" s="63" t="s">
        <v>5484</v>
      </c>
    </row>
    <row r="13134" spans="1:2" x14ac:dyDescent="0.25">
      <c r="A13134" s="62">
        <v>51151748</v>
      </c>
      <c r="B13134" s="63" t="s">
        <v>15362</v>
      </c>
    </row>
    <row r="13135" spans="1:2" x14ac:dyDescent="0.25">
      <c r="A13135" s="62">
        <v>51151749</v>
      </c>
      <c r="B13135" s="63" t="s">
        <v>13637</v>
      </c>
    </row>
    <row r="13136" spans="1:2" x14ac:dyDescent="0.25">
      <c r="A13136" s="62">
        <v>51151801</v>
      </c>
      <c r="B13136" s="63" t="s">
        <v>8175</v>
      </c>
    </row>
    <row r="13137" spans="1:2" x14ac:dyDescent="0.25">
      <c r="A13137" s="62">
        <v>51151802</v>
      </c>
      <c r="B13137" s="63" t="s">
        <v>17860</v>
      </c>
    </row>
    <row r="13138" spans="1:2" x14ac:dyDescent="0.25">
      <c r="A13138" s="62">
        <v>51151803</v>
      </c>
      <c r="B13138" s="63" t="s">
        <v>7118</v>
      </c>
    </row>
    <row r="13139" spans="1:2" x14ac:dyDescent="0.25">
      <c r="A13139" s="62">
        <v>51151804</v>
      </c>
      <c r="B13139" s="63" t="s">
        <v>14672</v>
      </c>
    </row>
    <row r="13140" spans="1:2" x14ac:dyDescent="0.25">
      <c r="A13140" s="62">
        <v>51151805</v>
      </c>
      <c r="B13140" s="63" t="s">
        <v>5112</v>
      </c>
    </row>
    <row r="13141" spans="1:2" x14ac:dyDescent="0.25">
      <c r="A13141" s="62">
        <v>51151810</v>
      </c>
      <c r="B13141" s="63" t="s">
        <v>15684</v>
      </c>
    </row>
    <row r="13142" spans="1:2" x14ac:dyDescent="0.25">
      <c r="A13142" s="62">
        <v>51151811</v>
      </c>
      <c r="B13142" s="63" t="s">
        <v>12519</v>
      </c>
    </row>
    <row r="13143" spans="1:2" x14ac:dyDescent="0.25">
      <c r="A13143" s="62">
        <v>51151812</v>
      </c>
      <c r="B13143" s="63" t="s">
        <v>11365</v>
      </c>
    </row>
    <row r="13144" spans="1:2" x14ac:dyDescent="0.25">
      <c r="A13144" s="62">
        <v>51151813</v>
      </c>
      <c r="B13144" s="63" t="s">
        <v>14422</v>
      </c>
    </row>
    <row r="13145" spans="1:2" x14ac:dyDescent="0.25">
      <c r="A13145" s="62">
        <v>51151814</v>
      </c>
      <c r="B13145" s="63" t="s">
        <v>11270</v>
      </c>
    </row>
    <row r="13146" spans="1:2" x14ac:dyDescent="0.25">
      <c r="A13146" s="62">
        <v>51151815</v>
      </c>
      <c r="B13146" s="63" t="s">
        <v>4373</v>
      </c>
    </row>
    <row r="13147" spans="1:2" x14ac:dyDescent="0.25">
      <c r="A13147" s="62">
        <v>51151816</v>
      </c>
      <c r="B13147" s="63" t="s">
        <v>10100</v>
      </c>
    </row>
    <row r="13148" spans="1:2" x14ac:dyDescent="0.25">
      <c r="A13148" s="62">
        <v>51151817</v>
      </c>
      <c r="B13148" s="63" t="s">
        <v>12788</v>
      </c>
    </row>
    <row r="13149" spans="1:2" x14ac:dyDescent="0.25">
      <c r="A13149" s="62">
        <v>51151818</v>
      </c>
      <c r="B13149" s="63" t="s">
        <v>10079</v>
      </c>
    </row>
    <row r="13150" spans="1:2" x14ac:dyDescent="0.25">
      <c r="A13150" s="62">
        <v>51151819</v>
      </c>
      <c r="B13150" s="63" t="s">
        <v>16820</v>
      </c>
    </row>
    <row r="13151" spans="1:2" x14ac:dyDescent="0.25">
      <c r="A13151" s="62">
        <v>51151820</v>
      </c>
      <c r="B13151" s="63" t="s">
        <v>8603</v>
      </c>
    </row>
    <row r="13152" spans="1:2" x14ac:dyDescent="0.25">
      <c r="A13152" s="62">
        <v>51151821</v>
      </c>
      <c r="B13152" s="63" t="s">
        <v>17551</v>
      </c>
    </row>
    <row r="13153" spans="1:2" x14ac:dyDescent="0.25">
      <c r="A13153" s="62">
        <v>51151822</v>
      </c>
      <c r="B13153" s="63" t="s">
        <v>14511</v>
      </c>
    </row>
    <row r="13154" spans="1:2" x14ac:dyDescent="0.25">
      <c r="A13154" s="62">
        <v>51151823</v>
      </c>
      <c r="B13154" s="63" t="s">
        <v>17212</v>
      </c>
    </row>
    <row r="13155" spans="1:2" x14ac:dyDescent="0.25">
      <c r="A13155" s="62">
        <v>51151824</v>
      </c>
      <c r="B13155" s="63" t="s">
        <v>8179</v>
      </c>
    </row>
    <row r="13156" spans="1:2" x14ac:dyDescent="0.25">
      <c r="A13156" s="62">
        <v>51151825</v>
      </c>
      <c r="B13156" s="63" t="s">
        <v>9359</v>
      </c>
    </row>
    <row r="13157" spans="1:2" x14ac:dyDescent="0.25">
      <c r="A13157" s="62">
        <v>51151901</v>
      </c>
      <c r="B13157" s="63" t="s">
        <v>11489</v>
      </c>
    </row>
    <row r="13158" spans="1:2" x14ac:dyDescent="0.25">
      <c r="A13158" s="62">
        <v>51151902</v>
      </c>
      <c r="B13158" s="63" t="s">
        <v>8228</v>
      </c>
    </row>
    <row r="13159" spans="1:2" x14ac:dyDescent="0.25">
      <c r="A13159" s="62">
        <v>51151903</v>
      </c>
      <c r="B13159" s="63" t="s">
        <v>13038</v>
      </c>
    </row>
    <row r="13160" spans="1:2" x14ac:dyDescent="0.25">
      <c r="A13160" s="62">
        <v>51151904</v>
      </c>
      <c r="B13160" s="63" t="s">
        <v>8885</v>
      </c>
    </row>
    <row r="13161" spans="1:2" x14ac:dyDescent="0.25">
      <c r="A13161" s="62">
        <v>51151905</v>
      </c>
      <c r="B13161" s="63" t="s">
        <v>851</v>
      </c>
    </row>
    <row r="13162" spans="1:2" x14ac:dyDescent="0.25">
      <c r="A13162" s="62">
        <v>51151906</v>
      </c>
      <c r="B13162" s="63" t="s">
        <v>3913</v>
      </c>
    </row>
    <row r="13163" spans="1:2" x14ac:dyDescent="0.25">
      <c r="A13163" s="62">
        <v>51151907</v>
      </c>
      <c r="B13163" s="63" t="s">
        <v>8251</v>
      </c>
    </row>
    <row r="13164" spans="1:2" x14ac:dyDescent="0.25">
      <c r="A13164" s="62">
        <v>51151908</v>
      </c>
      <c r="B13164" s="63" t="s">
        <v>17283</v>
      </c>
    </row>
    <row r="13165" spans="1:2" x14ac:dyDescent="0.25">
      <c r="A13165" s="62">
        <v>51151910</v>
      </c>
      <c r="B13165" s="63" t="s">
        <v>5515</v>
      </c>
    </row>
    <row r="13166" spans="1:2" x14ac:dyDescent="0.25">
      <c r="A13166" s="62">
        <v>51151911</v>
      </c>
      <c r="B13166" s="63" t="s">
        <v>675</v>
      </c>
    </row>
    <row r="13167" spans="1:2" x14ac:dyDescent="0.25">
      <c r="A13167" s="62">
        <v>51151912</v>
      </c>
      <c r="B13167" s="63" t="s">
        <v>5119</v>
      </c>
    </row>
    <row r="13168" spans="1:2" x14ac:dyDescent="0.25">
      <c r="A13168" s="62">
        <v>51151913</v>
      </c>
      <c r="B13168" s="63" t="s">
        <v>5827</v>
      </c>
    </row>
    <row r="13169" spans="1:2" x14ac:dyDescent="0.25">
      <c r="A13169" s="62">
        <v>51151914</v>
      </c>
      <c r="B13169" s="63" t="s">
        <v>10625</v>
      </c>
    </row>
    <row r="13170" spans="1:2" x14ac:dyDescent="0.25">
      <c r="A13170" s="62">
        <v>51151915</v>
      </c>
      <c r="B13170" s="63" t="s">
        <v>17399</v>
      </c>
    </row>
    <row r="13171" spans="1:2" x14ac:dyDescent="0.25">
      <c r="A13171" s="62">
        <v>51151916</v>
      </c>
      <c r="B13171" s="63" t="s">
        <v>4066</v>
      </c>
    </row>
    <row r="13172" spans="1:2" x14ac:dyDescent="0.25">
      <c r="A13172" s="62">
        <v>51151917</v>
      </c>
      <c r="B13172" s="63" t="s">
        <v>5108</v>
      </c>
    </row>
    <row r="13173" spans="1:2" x14ac:dyDescent="0.25">
      <c r="A13173" s="62">
        <v>51152001</v>
      </c>
      <c r="B13173" s="63" t="s">
        <v>2584</v>
      </c>
    </row>
    <row r="13174" spans="1:2" x14ac:dyDescent="0.25">
      <c r="A13174" s="62">
        <v>51152002</v>
      </c>
      <c r="B13174" s="63" t="s">
        <v>7143</v>
      </c>
    </row>
    <row r="13175" spans="1:2" x14ac:dyDescent="0.25">
      <c r="A13175" s="62">
        <v>51152003</v>
      </c>
      <c r="B13175" s="63" t="s">
        <v>15316</v>
      </c>
    </row>
    <row r="13176" spans="1:2" x14ac:dyDescent="0.25">
      <c r="A13176" s="62">
        <v>51152004</v>
      </c>
      <c r="B13176" s="63" t="s">
        <v>4858</v>
      </c>
    </row>
    <row r="13177" spans="1:2" x14ac:dyDescent="0.25">
      <c r="A13177" s="62">
        <v>51152005</v>
      </c>
      <c r="B13177" s="63" t="s">
        <v>17523</v>
      </c>
    </row>
    <row r="13178" spans="1:2" x14ac:dyDescent="0.25">
      <c r="A13178" s="62">
        <v>51152006</v>
      </c>
      <c r="B13178" s="63" t="s">
        <v>4488</v>
      </c>
    </row>
    <row r="13179" spans="1:2" x14ac:dyDescent="0.25">
      <c r="A13179" s="62">
        <v>51152007</v>
      </c>
      <c r="B13179" s="63" t="s">
        <v>17215</v>
      </c>
    </row>
    <row r="13180" spans="1:2" x14ac:dyDescent="0.25">
      <c r="A13180" s="62">
        <v>51152008</v>
      </c>
      <c r="B13180" s="63" t="s">
        <v>15418</v>
      </c>
    </row>
    <row r="13181" spans="1:2" x14ac:dyDescent="0.25">
      <c r="A13181" s="62">
        <v>51152009</v>
      </c>
      <c r="B13181" s="63" t="s">
        <v>4098</v>
      </c>
    </row>
    <row r="13182" spans="1:2" x14ac:dyDescent="0.25">
      <c r="A13182" s="62">
        <v>51152010</v>
      </c>
      <c r="B13182" s="63" t="s">
        <v>87</v>
      </c>
    </row>
    <row r="13183" spans="1:2" x14ac:dyDescent="0.25">
      <c r="A13183" s="62">
        <v>51152011</v>
      </c>
      <c r="B13183" s="63" t="s">
        <v>12651</v>
      </c>
    </row>
    <row r="13184" spans="1:2" x14ac:dyDescent="0.25">
      <c r="A13184" s="62">
        <v>51152012</v>
      </c>
      <c r="B13184" s="63" t="s">
        <v>7191</v>
      </c>
    </row>
    <row r="13185" spans="1:2" x14ac:dyDescent="0.25">
      <c r="A13185" s="62">
        <v>51161501</v>
      </c>
      <c r="B13185" s="63" t="s">
        <v>15474</v>
      </c>
    </row>
    <row r="13186" spans="1:2" x14ac:dyDescent="0.25">
      <c r="A13186" s="62">
        <v>51161502</v>
      </c>
      <c r="B13186" s="63" t="s">
        <v>6524</v>
      </c>
    </row>
    <row r="13187" spans="1:2" x14ac:dyDescent="0.25">
      <c r="A13187" s="62">
        <v>51161503</v>
      </c>
      <c r="B13187" s="63" t="s">
        <v>6581</v>
      </c>
    </row>
    <row r="13188" spans="1:2" x14ac:dyDescent="0.25">
      <c r="A13188" s="62">
        <v>51161504</v>
      </c>
      <c r="B13188" s="63" t="s">
        <v>18068</v>
      </c>
    </row>
    <row r="13189" spans="1:2" x14ac:dyDescent="0.25">
      <c r="A13189" s="62">
        <v>51161505</v>
      </c>
      <c r="B13189" s="63" t="s">
        <v>16769</v>
      </c>
    </row>
    <row r="13190" spans="1:2" x14ac:dyDescent="0.25">
      <c r="A13190" s="62">
        <v>51161506</v>
      </c>
      <c r="B13190" s="63" t="s">
        <v>3617</v>
      </c>
    </row>
    <row r="13191" spans="1:2" x14ac:dyDescent="0.25">
      <c r="A13191" s="62">
        <v>51161507</v>
      </c>
      <c r="B13191" s="63" t="s">
        <v>4600</v>
      </c>
    </row>
    <row r="13192" spans="1:2" x14ac:dyDescent="0.25">
      <c r="A13192" s="62">
        <v>51161508</v>
      </c>
      <c r="B13192" s="63" t="s">
        <v>11647</v>
      </c>
    </row>
    <row r="13193" spans="1:2" x14ac:dyDescent="0.25">
      <c r="A13193" s="62">
        <v>51161510</v>
      </c>
      <c r="B13193" s="63" t="s">
        <v>16769</v>
      </c>
    </row>
    <row r="13194" spans="1:2" x14ac:dyDescent="0.25">
      <c r="A13194" s="62">
        <v>51161511</v>
      </c>
      <c r="B13194" s="63" t="s">
        <v>4138</v>
      </c>
    </row>
    <row r="13195" spans="1:2" x14ac:dyDescent="0.25">
      <c r="A13195" s="62">
        <v>51161513</v>
      </c>
      <c r="B13195" s="63" t="s">
        <v>13990</v>
      </c>
    </row>
    <row r="13196" spans="1:2" x14ac:dyDescent="0.25">
      <c r="A13196" s="62">
        <v>51161514</v>
      </c>
      <c r="B13196" s="63" t="s">
        <v>13931</v>
      </c>
    </row>
    <row r="13197" spans="1:2" x14ac:dyDescent="0.25">
      <c r="A13197" s="62">
        <v>51161515</v>
      </c>
      <c r="B13197" s="63" t="s">
        <v>4270</v>
      </c>
    </row>
    <row r="13198" spans="1:2" x14ac:dyDescent="0.25">
      <c r="A13198" s="62">
        <v>51161516</v>
      </c>
      <c r="B13198" s="63" t="s">
        <v>11013</v>
      </c>
    </row>
    <row r="13199" spans="1:2" x14ac:dyDescent="0.25">
      <c r="A13199" s="62">
        <v>51161517</v>
      </c>
      <c r="B13199" s="63" t="s">
        <v>15617</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14135</v>
      </c>
    </row>
    <row r="13203" spans="1:2" x14ac:dyDescent="0.25">
      <c r="A13203" s="62">
        <v>51161605</v>
      </c>
      <c r="B13203" s="63" t="s">
        <v>13706</v>
      </c>
    </row>
    <row r="13204" spans="1:2" x14ac:dyDescent="0.25">
      <c r="A13204" s="62">
        <v>51161606</v>
      </c>
      <c r="B13204" s="63" t="s">
        <v>16815</v>
      </c>
    </row>
    <row r="13205" spans="1:2" x14ac:dyDescent="0.25">
      <c r="A13205" s="62">
        <v>51161607</v>
      </c>
      <c r="B13205" s="63" t="s">
        <v>8382</v>
      </c>
    </row>
    <row r="13206" spans="1:2" x14ac:dyDescent="0.25">
      <c r="A13206" s="62">
        <v>51161608</v>
      </c>
      <c r="B13206" s="63" t="s">
        <v>11166</v>
      </c>
    </row>
    <row r="13207" spans="1:2" x14ac:dyDescent="0.25">
      <c r="A13207" s="62">
        <v>51161609</v>
      </c>
      <c r="B13207" s="63" t="s">
        <v>5184</v>
      </c>
    </row>
    <row r="13208" spans="1:2" x14ac:dyDescent="0.25">
      <c r="A13208" s="62">
        <v>51161610</v>
      </c>
      <c r="B13208" s="63" t="s">
        <v>5784</v>
      </c>
    </row>
    <row r="13209" spans="1:2" x14ac:dyDescent="0.25">
      <c r="A13209" s="62">
        <v>51161611</v>
      </c>
      <c r="B13209" s="63" t="s">
        <v>16931</v>
      </c>
    </row>
    <row r="13210" spans="1:2" x14ac:dyDescent="0.25">
      <c r="A13210" s="62">
        <v>51161612</v>
      </c>
      <c r="B13210" s="63" t="s">
        <v>1609</v>
      </c>
    </row>
    <row r="13211" spans="1:2" x14ac:dyDescent="0.25">
      <c r="A13211" s="62">
        <v>51161613</v>
      </c>
      <c r="B13211" s="63" t="s">
        <v>6241</v>
      </c>
    </row>
    <row r="13212" spans="1:2" x14ac:dyDescent="0.25">
      <c r="A13212" s="62">
        <v>51161614</v>
      </c>
      <c r="B13212" s="63" t="s">
        <v>7906</v>
      </c>
    </row>
    <row r="13213" spans="1:2" x14ac:dyDescent="0.25">
      <c r="A13213" s="62">
        <v>51161615</v>
      </c>
      <c r="B13213" s="63" t="s">
        <v>9410</v>
      </c>
    </row>
    <row r="13214" spans="1:2" x14ac:dyDescent="0.25">
      <c r="A13214" s="62">
        <v>51161616</v>
      </c>
      <c r="B13214" s="63" t="s">
        <v>7519</v>
      </c>
    </row>
    <row r="13215" spans="1:2" x14ac:dyDescent="0.25">
      <c r="A13215" s="62">
        <v>51161617</v>
      </c>
      <c r="B13215" s="63" t="s">
        <v>11842</v>
      </c>
    </row>
    <row r="13216" spans="1:2" x14ac:dyDescent="0.25">
      <c r="A13216" s="62">
        <v>51161618</v>
      </c>
      <c r="B13216" s="63" t="s">
        <v>13029</v>
      </c>
    </row>
    <row r="13217" spans="1:2" x14ac:dyDescent="0.25">
      <c r="A13217" s="62">
        <v>51161619</v>
      </c>
      <c r="B13217" s="63" t="s">
        <v>13139</v>
      </c>
    </row>
    <row r="13218" spans="1:2" x14ac:dyDescent="0.25">
      <c r="A13218" s="62">
        <v>51161620</v>
      </c>
      <c r="B13218" s="63" t="s">
        <v>18130</v>
      </c>
    </row>
    <row r="13219" spans="1:2" x14ac:dyDescent="0.25">
      <c r="A13219" s="62">
        <v>51161621</v>
      </c>
      <c r="B13219" s="63" t="s">
        <v>16381</v>
      </c>
    </row>
    <row r="13220" spans="1:2" x14ac:dyDescent="0.25">
      <c r="A13220" s="62">
        <v>51161622</v>
      </c>
      <c r="B13220" s="63" t="s">
        <v>4138</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4397</v>
      </c>
    </row>
    <row r="13224" spans="1:2" x14ac:dyDescent="0.25">
      <c r="A13224" s="62">
        <v>51161626</v>
      </c>
      <c r="B13224" s="63" t="s">
        <v>4957</v>
      </c>
    </row>
    <row r="13225" spans="1:2" x14ac:dyDescent="0.25">
      <c r="A13225" s="62">
        <v>51161627</v>
      </c>
      <c r="B13225" s="63" t="s">
        <v>15121</v>
      </c>
    </row>
    <row r="13226" spans="1:2" x14ac:dyDescent="0.25">
      <c r="A13226" s="62">
        <v>51161628</v>
      </c>
      <c r="B13226" s="63" t="s">
        <v>8121</v>
      </c>
    </row>
    <row r="13227" spans="1:2" x14ac:dyDescent="0.25">
      <c r="A13227" s="62">
        <v>51161629</v>
      </c>
      <c r="B13227" s="63" t="s">
        <v>18530</v>
      </c>
    </row>
    <row r="13228" spans="1:2" x14ac:dyDescent="0.25">
      <c r="A13228" s="62">
        <v>51161630</v>
      </c>
      <c r="B13228" s="63" t="s">
        <v>8019</v>
      </c>
    </row>
    <row r="13229" spans="1:2" x14ac:dyDescent="0.25">
      <c r="A13229" s="62">
        <v>51161631</v>
      </c>
      <c r="B13229" s="63" t="s">
        <v>16125</v>
      </c>
    </row>
    <row r="13230" spans="1:2" x14ac:dyDescent="0.25">
      <c r="A13230" s="62">
        <v>51161632</v>
      </c>
      <c r="B13230" s="63" t="s">
        <v>10039</v>
      </c>
    </row>
    <row r="13231" spans="1:2" x14ac:dyDescent="0.25">
      <c r="A13231" s="62">
        <v>51161633</v>
      </c>
      <c r="B13231" s="63" t="s">
        <v>14866</v>
      </c>
    </row>
    <row r="13232" spans="1:2" x14ac:dyDescent="0.25">
      <c r="A13232" s="62">
        <v>51161634</v>
      </c>
      <c r="B13232" s="63" t="s">
        <v>15050</v>
      </c>
    </row>
    <row r="13233" spans="1:2" x14ac:dyDescent="0.25">
      <c r="A13233" s="62">
        <v>51161635</v>
      </c>
      <c r="B13233" s="63" t="s">
        <v>10899</v>
      </c>
    </row>
    <row r="13234" spans="1:2" x14ac:dyDescent="0.25">
      <c r="A13234" s="62">
        <v>51161636</v>
      </c>
      <c r="B13234" s="63" t="s">
        <v>17402</v>
      </c>
    </row>
    <row r="13235" spans="1:2" x14ac:dyDescent="0.25">
      <c r="A13235" s="62">
        <v>51161637</v>
      </c>
      <c r="B13235" s="63" t="s">
        <v>7934</v>
      </c>
    </row>
    <row r="13236" spans="1:2" x14ac:dyDescent="0.25">
      <c r="A13236" s="62">
        <v>51161638</v>
      </c>
      <c r="B13236" s="63" t="s">
        <v>12663</v>
      </c>
    </row>
    <row r="13237" spans="1:2" x14ac:dyDescent="0.25">
      <c r="A13237" s="62">
        <v>51161639</v>
      </c>
      <c r="B13237" s="63" t="s">
        <v>7459</v>
      </c>
    </row>
    <row r="13238" spans="1:2" x14ac:dyDescent="0.25">
      <c r="A13238" s="62">
        <v>51161640</v>
      </c>
      <c r="B13238" s="63" t="s">
        <v>5343</v>
      </c>
    </row>
    <row r="13239" spans="1:2" x14ac:dyDescent="0.25">
      <c r="A13239" s="62">
        <v>51161646</v>
      </c>
      <c r="B13239" s="63" t="s">
        <v>11217</v>
      </c>
    </row>
    <row r="13240" spans="1:2" x14ac:dyDescent="0.25">
      <c r="A13240" s="62">
        <v>51161647</v>
      </c>
      <c r="B13240" s="63" t="s">
        <v>14965</v>
      </c>
    </row>
    <row r="13241" spans="1:2" x14ac:dyDescent="0.25">
      <c r="A13241" s="62">
        <v>51161648</v>
      </c>
      <c r="B13241" s="63" t="s">
        <v>7196</v>
      </c>
    </row>
    <row r="13242" spans="1:2" x14ac:dyDescent="0.25">
      <c r="A13242" s="62">
        <v>51161649</v>
      </c>
      <c r="B13242" s="63" t="s">
        <v>17890</v>
      </c>
    </row>
    <row r="13243" spans="1:2" x14ac:dyDescent="0.25">
      <c r="A13243" s="62">
        <v>51161650</v>
      </c>
      <c r="B13243" s="63" t="s">
        <v>6501</v>
      </c>
    </row>
    <row r="13244" spans="1:2" x14ac:dyDescent="0.25">
      <c r="A13244" s="62">
        <v>51161651</v>
      </c>
      <c r="B13244" s="63" t="s">
        <v>15081</v>
      </c>
    </row>
    <row r="13245" spans="1:2" x14ac:dyDescent="0.25">
      <c r="A13245" s="62">
        <v>51161701</v>
      </c>
      <c r="B13245" s="63" t="s">
        <v>12974</v>
      </c>
    </row>
    <row r="13246" spans="1:2" x14ac:dyDescent="0.25">
      <c r="A13246" s="62">
        <v>51161702</v>
      </c>
      <c r="B13246" s="63" t="s">
        <v>12848</v>
      </c>
    </row>
    <row r="13247" spans="1:2" x14ac:dyDescent="0.25">
      <c r="A13247" s="62">
        <v>51161703</v>
      </c>
      <c r="B13247" s="63" t="s">
        <v>12847</v>
      </c>
    </row>
    <row r="13248" spans="1:2" x14ac:dyDescent="0.25">
      <c r="A13248" s="62">
        <v>51161704</v>
      </c>
      <c r="B13248" s="63" t="s">
        <v>16404</v>
      </c>
    </row>
    <row r="13249" spans="1:2" x14ac:dyDescent="0.25">
      <c r="A13249" s="62">
        <v>51161705</v>
      </c>
      <c r="B13249" s="63" t="s">
        <v>13488</v>
      </c>
    </row>
    <row r="13250" spans="1:2" x14ac:dyDescent="0.25">
      <c r="A13250" s="62">
        <v>51161706</v>
      </c>
      <c r="B13250" s="63" t="s">
        <v>2646</v>
      </c>
    </row>
    <row r="13251" spans="1:2" x14ac:dyDescent="0.25">
      <c r="A13251" s="62">
        <v>51161707</v>
      </c>
      <c r="B13251" s="63" t="s">
        <v>615</v>
      </c>
    </row>
    <row r="13252" spans="1:2" x14ac:dyDescent="0.25">
      <c r="A13252" s="62">
        <v>51161708</v>
      </c>
      <c r="B13252" s="63" t="s">
        <v>7266</v>
      </c>
    </row>
    <row r="13253" spans="1:2" x14ac:dyDescent="0.25">
      <c r="A13253" s="62">
        <v>51161709</v>
      </c>
      <c r="B13253" s="63" t="s">
        <v>9214</v>
      </c>
    </row>
    <row r="13254" spans="1:2" x14ac:dyDescent="0.25">
      <c r="A13254" s="62">
        <v>51161710</v>
      </c>
      <c r="B13254" s="63" t="s">
        <v>14091</v>
      </c>
    </row>
    <row r="13255" spans="1:2" x14ac:dyDescent="0.25">
      <c r="A13255" s="62">
        <v>51161801</v>
      </c>
      <c r="B13255" s="63" t="s">
        <v>17068</v>
      </c>
    </row>
    <row r="13256" spans="1:2" x14ac:dyDescent="0.25">
      <c r="A13256" s="62">
        <v>51161802</v>
      </c>
      <c r="B13256" s="63" t="s">
        <v>18558</v>
      </c>
    </row>
    <row r="13257" spans="1:2" x14ac:dyDescent="0.25">
      <c r="A13257" s="62">
        <v>51161803</v>
      </c>
      <c r="B13257" s="63" t="s">
        <v>5621</v>
      </c>
    </row>
    <row r="13258" spans="1:2" x14ac:dyDescent="0.25">
      <c r="A13258" s="62">
        <v>51161805</v>
      </c>
      <c r="B13258" s="63" t="s">
        <v>1424</v>
      </c>
    </row>
    <row r="13259" spans="1:2" x14ac:dyDescent="0.25">
      <c r="A13259" s="62">
        <v>51161806</v>
      </c>
      <c r="B13259" s="63" t="s">
        <v>9356</v>
      </c>
    </row>
    <row r="13260" spans="1:2" x14ac:dyDescent="0.25">
      <c r="A13260" s="62">
        <v>51161808</v>
      </c>
      <c r="B13260" s="63" t="s">
        <v>9373</v>
      </c>
    </row>
    <row r="13261" spans="1:2" x14ac:dyDescent="0.25">
      <c r="A13261" s="62">
        <v>51161809</v>
      </c>
      <c r="B13261" s="63" t="s">
        <v>9884</v>
      </c>
    </row>
    <row r="13262" spans="1:2" x14ac:dyDescent="0.25">
      <c r="A13262" s="62">
        <v>51161810</v>
      </c>
      <c r="B13262" s="63" t="s">
        <v>10370</v>
      </c>
    </row>
    <row r="13263" spans="1:2" x14ac:dyDescent="0.25">
      <c r="A13263" s="62">
        <v>51161811</v>
      </c>
      <c r="B13263" s="63" t="s">
        <v>5872</v>
      </c>
    </row>
    <row r="13264" spans="1:2" x14ac:dyDescent="0.25">
      <c r="A13264" s="62">
        <v>51161812</v>
      </c>
      <c r="B13264" s="63" t="s">
        <v>16084</v>
      </c>
    </row>
    <row r="13265" spans="1:2" x14ac:dyDescent="0.25">
      <c r="A13265" s="62">
        <v>51161813</v>
      </c>
      <c r="B13265" s="63" t="s">
        <v>980</v>
      </c>
    </row>
    <row r="13266" spans="1:2" x14ac:dyDescent="0.25">
      <c r="A13266" s="62">
        <v>51161814</v>
      </c>
      <c r="B13266" s="63" t="s">
        <v>3695</v>
      </c>
    </row>
    <row r="13267" spans="1:2" x14ac:dyDescent="0.25">
      <c r="A13267" s="62">
        <v>51161815</v>
      </c>
      <c r="B13267" s="63" t="s">
        <v>10793</v>
      </c>
    </row>
    <row r="13268" spans="1:2" x14ac:dyDescent="0.25">
      <c r="A13268" s="62">
        <v>51161817</v>
      </c>
      <c r="B13268" s="63" t="s">
        <v>9107</v>
      </c>
    </row>
    <row r="13269" spans="1:2" x14ac:dyDescent="0.25">
      <c r="A13269" s="62">
        <v>51161818</v>
      </c>
      <c r="B13269" s="63" t="s">
        <v>14432</v>
      </c>
    </row>
    <row r="13270" spans="1:2" x14ac:dyDescent="0.25">
      <c r="A13270" s="62">
        <v>51161819</v>
      </c>
      <c r="B13270" s="63" t="s">
        <v>12827</v>
      </c>
    </row>
    <row r="13271" spans="1:2" x14ac:dyDescent="0.25">
      <c r="A13271" s="62">
        <v>51161820</v>
      </c>
      <c r="B13271" s="63" t="s">
        <v>14234</v>
      </c>
    </row>
    <row r="13272" spans="1:2" x14ac:dyDescent="0.25">
      <c r="A13272" s="62">
        <v>51161901</v>
      </c>
      <c r="B13272" s="63" t="s">
        <v>8590</v>
      </c>
    </row>
    <row r="13273" spans="1:2" x14ac:dyDescent="0.25">
      <c r="A13273" s="62">
        <v>51161903</v>
      </c>
      <c r="B13273" s="63" t="s">
        <v>17909</v>
      </c>
    </row>
    <row r="13274" spans="1:2" x14ac:dyDescent="0.25">
      <c r="A13274" s="62">
        <v>51171501</v>
      </c>
      <c r="B13274" s="63" t="s">
        <v>4596</v>
      </c>
    </row>
    <row r="13275" spans="1:2" x14ac:dyDescent="0.25">
      <c r="A13275" s="62">
        <v>51171502</v>
      </c>
      <c r="B13275" s="63" t="s">
        <v>12877</v>
      </c>
    </row>
    <row r="13276" spans="1:2" x14ac:dyDescent="0.25">
      <c r="A13276" s="62">
        <v>51171503</v>
      </c>
      <c r="B13276" s="63" t="s">
        <v>2846</v>
      </c>
    </row>
    <row r="13277" spans="1:2" x14ac:dyDescent="0.25">
      <c r="A13277" s="62">
        <v>51171504</v>
      </c>
      <c r="B13277" s="63" t="s">
        <v>6218</v>
      </c>
    </row>
    <row r="13278" spans="1:2" x14ac:dyDescent="0.25">
      <c r="A13278" s="62">
        <v>51171505</v>
      </c>
      <c r="B13278" s="63" t="s">
        <v>3746</v>
      </c>
    </row>
    <row r="13279" spans="1:2" x14ac:dyDescent="0.25">
      <c r="A13279" s="62">
        <v>51171507</v>
      </c>
      <c r="B13279" s="63" t="s">
        <v>14096</v>
      </c>
    </row>
    <row r="13280" spans="1:2" x14ac:dyDescent="0.25">
      <c r="A13280" s="62">
        <v>51171508</v>
      </c>
      <c r="B13280" s="63" t="s">
        <v>656</v>
      </c>
    </row>
    <row r="13281" spans="1:2" x14ac:dyDescent="0.25">
      <c r="A13281" s="62">
        <v>51171509</v>
      </c>
      <c r="B13281" s="63" t="s">
        <v>4837</v>
      </c>
    </row>
    <row r="13282" spans="1:2" x14ac:dyDescent="0.25">
      <c r="A13282" s="62">
        <v>51171510</v>
      </c>
      <c r="B13282" s="63" t="s">
        <v>13909</v>
      </c>
    </row>
    <row r="13283" spans="1:2" x14ac:dyDescent="0.25">
      <c r="A13283" s="62">
        <v>51171511</v>
      </c>
      <c r="B13283" s="63" t="s">
        <v>2561</v>
      </c>
    </row>
    <row r="13284" spans="1:2" x14ac:dyDescent="0.25">
      <c r="A13284" s="62">
        <v>51171513</v>
      </c>
      <c r="B13284" s="63" t="s">
        <v>12379</v>
      </c>
    </row>
    <row r="13285" spans="1:2" x14ac:dyDescent="0.25">
      <c r="A13285" s="62">
        <v>51171601</v>
      </c>
      <c r="B13285" s="63" t="s">
        <v>17013</v>
      </c>
    </row>
    <row r="13286" spans="1:2" x14ac:dyDescent="0.25">
      <c r="A13286" s="62">
        <v>51171602</v>
      </c>
      <c r="B13286" s="63" t="s">
        <v>6164</v>
      </c>
    </row>
    <row r="13287" spans="1:2" x14ac:dyDescent="0.25">
      <c r="A13287" s="62">
        <v>51171603</v>
      </c>
      <c r="B13287" s="63" t="s">
        <v>5868</v>
      </c>
    </row>
    <row r="13288" spans="1:2" x14ac:dyDescent="0.25">
      <c r="A13288" s="62">
        <v>51171604</v>
      </c>
      <c r="B13288" s="63" t="s">
        <v>5563</v>
      </c>
    </row>
    <row r="13289" spans="1:2" x14ac:dyDescent="0.25">
      <c r="A13289" s="62">
        <v>51171605</v>
      </c>
      <c r="B13289" s="63" t="s">
        <v>14546</v>
      </c>
    </row>
    <row r="13290" spans="1:2" x14ac:dyDescent="0.25">
      <c r="A13290" s="62">
        <v>51171606</v>
      </c>
      <c r="B13290" s="63" t="s">
        <v>5284</v>
      </c>
    </row>
    <row r="13291" spans="1:2" x14ac:dyDescent="0.25">
      <c r="A13291" s="62">
        <v>51171607</v>
      </c>
      <c r="B13291" s="63" t="s">
        <v>8132</v>
      </c>
    </row>
    <row r="13292" spans="1:2" x14ac:dyDescent="0.25">
      <c r="A13292" s="62">
        <v>51171608</v>
      </c>
      <c r="B13292" s="63" t="s">
        <v>8172</v>
      </c>
    </row>
    <row r="13293" spans="1:2" x14ac:dyDescent="0.25">
      <c r="A13293" s="62">
        <v>51171609</v>
      </c>
      <c r="B13293" s="63" t="s">
        <v>2096</v>
      </c>
    </row>
    <row r="13294" spans="1:2" x14ac:dyDescent="0.25">
      <c r="A13294" s="62">
        <v>51171610</v>
      </c>
      <c r="B13294" s="63" t="s">
        <v>11521</v>
      </c>
    </row>
    <row r="13295" spans="1:2" x14ac:dyDescent="0.25">
      <c r="A13295" s="62">
        <v>51171611</v>
      </c>
      <c r="B13295" s="63" t="s">
        <v>7782</v>
      </c>
    </row>
    <row r="13296" spans="1:2" x14ac:dyDescent="0.25">
      <c r="A13296" s="62">
        <v>51171612</v>
      </c>
      <c r="B13296" s="63" t="s">
        <v>1338</v>
      </c>
    </row>
    <row r="13297" spans="1:2" x14ac:dyDescent="0.25">
      <c r="A13297" s="62">
        <v>51171613</v>
      </c>
      <c r="B13297" s="63" t="s">
        <v>9055</v>
      </c>
    </row>
    <row r="13298" spans="1:2" x14ac:dyDescent="0.25">
      <c r="A13298" s="62">
        <v>51171614</v>
      </c>
      <c r="B13298" s="63" t="s">
        <v>5098</v>
      </c>
    </row>
    <row r="13299" spans="1:2" x14ac:dyDescent="0.25">
      <c r="A13299" s="62">
        <v>51171615</v>
      </c>
      <c r="B13299" s="63" t="s">
        <v>6255</v>
      </c>
    </row>
    <row r="13300" spans="1:2" x14ac:dyDescent="0.25">
      <c r="A13300" s="62">
        <v>51171616</v>
      </c>
      <c r="B13300" s="63" t="s">
        <v>9417</v>
      </c>
    </row>
    <row r="13301" spans="1:2" x14ac:dyDescent="0.25">
      <c r="A13301" s="62">
        <v>51171617</v>
      </c>
      <c r="B13301" s="63" t="s">
        <v>13681</v>
      </c>
    </row>
    <row r="13302" spans="1:2" x14ac:dyDescent="0.25">
      <c r="A13302" s="62">
        <v>51171618</v>
      </c>
      <c r="B13302" s="63" t="s">
        <v>8193</v>
      </c>
    </row>
    <row r="13303" spans="1:2" x14ac:dyDescent="0.25">
      <c r="A13303" s="62">
        <v>51171619</v>
      </c>
      <c r="B13303" s="63" t="s">
        <v>3923</v>
      </c>
    </row>
    <row r="13304" spans="1:2" x14ac:dyDescent="0.25">
      <c r="A13304" s="62">
        <v>51171620</v>
      </c>
      <c r="B13304" s="63" t="s">
        <v>18309</v>
      </c>
    </row>
    <row r="13305" spans="1:2" x14ac:dyDescent="0.25">
      <c r="A13305" s="62">
        <v>51171621</v>
      </c>
      <c r="B13305" s="63" t="s">
        <v>12779</v>
      </c>
    </row>
    <row r="13306" spans="1:2" x14ac:dyDescent="0.25">
      <c r="A13306" s="62">
        <v>51171622</v>
      </c>
      <c r="B13306" s="63" t="s">
        <v>11927</v>
      </c>
    </row>
    <row r="13307" spans="1:2" x14ac:dyDescent="0.25">
      <c r="A13307" s="62">
        <v>51171623</v>
      </c>
      <c r="B13307" s="63" t="s">
        <v>12843</v>
      </c>
    </row>
    <row r="13308" spans="1:2" x14ac:dyDescent="0.25">
      <c r="A13308" s="62">
        <v>51171624</v>
      </c>
      <c r="B13308" s="63" t="s">
        <v>9465</v>
      </c>
    </row>
    <row r="13309" spans="1:2" x14ac:dyDescent="0.25">
      <c r="A13309" s="62">
        <v>51171626</v>
      </c>
      <c r="B13309" s="63" t="s">
        <v>242</v>
      </c>
    </row>
    <row r="13310" spans="1:2" x14ac:dyDescent="0.25">
      <c r="A13310" s="62">
        <v>51171627</v>
      </c>
      <c r="B13310" s="63" t="s">
        <v>6208</v>
      </c>
    </row>
    <row r="13311" spans="1:2" x14ac:dyDescent="0.25">
      <c r="A13311" s="62">
        <v>51171628</v>
      </c>
      <c r="B13311" s="63" t="s">
        <v>15896</v>
      </c>
    </row>
    <row r="13312" spans="1:2" x14ac:dyDescent="0.25">
      <c r="A13312" s="62">
        <v>51171629</v>
      </c>
      <c r="B13312" s="63" t="s">
        <v>9260</v>
      </c>
    </row>
    <row r="13313" spans="1:2" x14ac:dyDescent="0.25">
      <c r="A13313" s="62">
        <v>51171630</v>
      </c>
      <c r="B13313" s="63" t="s">
        <v>4556</v>
      </c>
    </row>
    <row r="13314" spans="1:2" x14ac:dyDescent="0.25">
      <c r="A13314" s="62">
        <v>51171631</v>
      </c>
      <c r="B13314" s="63" t="s">
        <v>1462</v>
      </c>
    </row>
    <row r="13315" spans="1:2" x14ac:dyDescent="0.25">
      <c r="A13315" s="62">
        <v>51171632</v>
      </c>
      <c r="B13315" s="63" t="s">
        <v>11331</v>
      </c>
    </row>
    <row r="13316" spans="1:2" x14ac:dyDescent="0.25">
      <c r="A13316" s="62">
        <v>51171701</v>
      </c>
      <c r="B13316" s="63" t="s">
        <v>2082</v>
      </c>
    </row>
    <row r="13317" spans="1:2" x14ac:dyDescent="0.25">
      <c r="A13317" s="62">
        <v>51171702</v>
      </c>
      <c r="B13317" s="63" t="s">
        <v>17938</v>
      </c>
    </row>
    <row r="13318" spans="1:2" x14ac:dyDescent="0.25">
      <c r="A13318" s="62">
        <v>51171703</v>
      </c>
      <c r="B13318" s="63" t="s">
        <v>8024</v>
      </c>
    </row>
    <row r="13319" spans="1:2" x14ac:dyDescent="0.25">
      <c r="A13319" s="62">
        <v>51171704</v>
      </c>
      <c r="B13319" s="63" t="s">
        <v>7417</v>
      </c>
    </row>
    <row r="13320" spans="1:2" x14ac:dyDescent="0.25">
      <c r="A13320" s="62">
        <v>51171706</v>
      </c>
      <c r="B13320" s="63" t="s">
        <v>11989</v>
      </c>
    </row>
    <row r="13321" spans="1:2" x14ac:dyDescent="0.25">
      <c r="A13321" s="62">
        <v>51171707</v>
      </c>
      <c r="B13321" s="63" t="s">
        <v>3113</v>
      </c>
    </row>
    <row r="13322" spans="1:2" x14ac:dyDescent="0.25">
      <c r="A13322" s="62">
        <v>51171708</v>
      </c>
      <c r="B13322" s="63" t="s">
        <v>4688</v>
      </c>
    </row>
    <row r="13323" spans="1:2" x14ac:dyDescent="0.25">
      <c r="A13323" s="62">
        <v>51171709</v>
      </c>
      <c r="B13323" s="63" t="s">
        <v>133</v>
      </c>
    </row>
    <row r="13324" spans="1:2" x14ac:dyDescent="0.25">
      <c r="A13324" s="62">
        <v>51171710</v>
      </c>
      <c r="B13324" s="63" t="s">
        <v>9878</v>
      </c>
    </row>
    <row r="13325" spans="1:2" x14ac:dyDescent="0.25">
      <c r="A13325" s="62">
        <v>51171711</v>
      </c>
      <c r="B13325" s="63" t="s">
        <v>17995</v>
      </c>
    </row>
    <row r="13326" spans="1:2" x14ac:dyDescent="0.25">
      <c r="A13326" s="62">
        <v>51171712</v>
      </c>
      <c r="B13326" s="63" t="s">
        <v>12850</v>
      </c>
    </row>
    <row r="13327" spans="1:2" x14ac:dyDescent="0.25">
      <c r="A13327" s="62">
        <v>51171801</v>
      </c>
      <c r="B13327" s="63" t="s">
        <v>738</v>
      </c>
    </row>
    <row r="13328" spans="1:2" x14ac:dyDescent="0.25">
      <c r="A13328" s="62">
        <v>51171802</v>
      </c>
      <c r="B13328" s="63" t="s">
        <v>2649</v>
      </c>
    </row>
    <row r="13329" spans="1:2" x14ac:dyDescent="0.25">
      <c r="A13329" s="62">
        <v>51171803</v>
      </c>
      <c r="B13329" s="63" t="s">
        <v>282</v>
      </c>
    </row>
    <row r="13330" spans="1:2" x14ac:dyDescent="0.25">
      <c r="A13330" s="62">
        <v>51171804</v>
      </c>
      <c r="B13330" s="63" t="s">
        <v>10753</v>
      </c>
    </row>
    <row r="13331" spans="1:2" x14ac:dyDescent="0.25">
      <c r="A13331" s="62">
        <v>51171805</v>
      </c>
      <c r="B13331" s="63" t="s">
        <v>4244</v>
      </c>
    </row>
    <row r="13332" spans="1:2" x14ac:dyDescent="0.25">
      <c r="A13332" s="62">
        <v>51171806</v>
      </c>
      <c r="B13332" s="63" t="s">
        <v>5318</v>
      </c>
    </row>
    <row r="13333" spans="1:2" x14ac:dyDescent="0.25">
      <c r="A13333" s="62">
        <v>51171807</v>
      </c>
      <c r="B13333" s="63" t="s">
        <v>18666</v>
      </c>
    </row>
    <row r="13334" spans="1:2" x14ac:dyDescent="0.25">
      <c r="A13334" s="62">
        <v>51171808</v>
      </c>
      <c r="B13334" s="63" t="s">
        <v>10043</v>
      </c>
    </row>
    <row r="13335" spans="1:2" x14ac:dyDescent="0.25">
      <c r="A13335" s="62">
        <v>51171809</v>
      </c>
      <c r="B13335" s="63" t="s">
        <v>12043</v>
      </c>
    </row>
    <row r="13336" spans="1:2" x14ac:dyDescent="0.25">
      <c r="A13336" s="62">
        <v>51171811</v>
      </c>
      <c r="B13336" s="63" t="s">
        <v>3301</v>
      </c>
    </row>
    <row r="13337" spans="1:2" x14ac:dyDescent="0.25">
      <c r="A13337" s="62">
        <v>51171812</v>
      </c>
      <c r="B13337" s="63" t="s">
        <v>2219</v>
      </c>
    </row>
    <row r="13338" spans="1:2" x14ac:dyDescent="0.25">
      <c r="A13338" s="62">
        <v>51171813</v>
      </c>
      <c r="B13338" s="63" t="s">
        <v>1886</v>
      </c>
    </row>
    <row r="13339" spans="1:2" x14ac:dyDescent="0.25">
      <c r="A13339" s="62">
        <v>51171814</v>
      </c>
      <c r="B13339" s="63" t="s">
        <v>15614</v>
      </c>
    </row>
    <row r="13340" spans="1:2" x14ac:dyDescent="0.25">
      <c r="A13340" s="62">
        <v>51171815</v>
      </c>
      <c r="B13340" s="63" t="s">
        <v>1463</v>
      </c>
    </row>
    <row r="13341" spans="1:2" x14ac:dyDescent="0.25">
      <c r="A13341" s="62">
        <v>51171816</v>
      </c>
      <c r="B13341" s="63" t="s">
        <v>5018</v>
      </c>
    </row>
    <row r="13342" spans="1:2" x14ac:dyDescent="0.25">
      <c r="A13342" s="62">
        <v>51171817</v>
      </c>
      <c r="B13342" s="63" t="s">
        <v>110</v>
      </c>
    </row>
    <row r="13343" spans="1:2" x14ac:dyDescent="0.25">
      <c r="A13343" s="62">
        <v>51171818</v>
      </c>
      <c r="B13343" s="63" t="s">
        <v>14785</v>
      </c>
    </row>
    <row r="13344" spans="1:2" x14ac:dyDescent="0.25">
      <c r="A13344" s="62">
        <v>51171819</v>
      </c>
      <c r="B13344" s="63" t="s">
        <v>13001</v>
      </c>
    </row>
    <row r="13345" spans="1:2" x14ac:dyDescent="0.25">
      <c r="A13345" s="62">
        <v>51171820</v>
      </c>
      <c r="B13345" s="63" t="s">
        <v>443</v>
      </c>
    </row>
    <row r="13346" spans="1:2" x14ac:dyDescent="0.25">
      <c r="A13346" s="62">
        <v>51171821</v>
      </c>
      <c r="B13346" s="63" t="s">
        <v>1737</v>
      </c>
    </row>
    <row r="13347" spans="1:2" x14ac:dyDescent="0.25">
      <c r="A13347" s="62">
        <v>51171822</v>
      </c>
      <c r="B13347" s="63" t="s">
        <v>11411</v>
      </c>
    </row>
    <row r="13348" spans="1:2" x14ac:dyDescent="0.25">
      <c r="A13348" s="62">
        <v>51171901</v>
      </c>
      <c r="B13348" s="63" t="s">
        <v>14371</v>
      </c>
    </row>
    <row r="13349" spans="1:2" x14ac:dyDescent="0.25">
      <c r="A13349" s="62">
        <v>51171902</v>
      </c>
      <c r="B13349" s="63" t="s">
        <v>7313</v>
      </c>
    </row>
    <row r="13350" spans="1:2" x14ac:dyDescent="0.25">
      <c r="A13350" s="62">
        <v>51171903</v>
      </c>
      <c r="B13350" s="63" t="s">
        <v>313</v>
      </c>
    </row>
    <row r="13351" spans="1:2" x14ac:dyDescent="0.25">
      <c r="A13351" s="62">
        <v>51171904</v>
      </c>
      <c r="B13351" s="63" t="s">
        <v>4442</v>
      </c>
    </row>
    <row r="13352" spans="1:2" x14ac:dyDescent="0.25">
      <c r="A13352" s="62">
        <v>51171905</v>
      </c>
      <c r="B13352" s="63" t="s">
        <v>7245</v>
      </c>
    </row>
    <row r="13353" spans="1:2" x14ac:dyDescent="0.25">
      <c r="A13353" s="62">
        <v>51171906</v>
      </c>
      <c r="B13353" s="63" t="s">
        <v>11878</v>
      </c>
    </row>
    <row r="13354" spans="1:2" x14ac:dyDescent="0.25">
      <c r="A13354" s="62">
        <v>51171907</v>
      </c>
      <c r="B13354" s="63" t="s">
        <v>10960</v>
      </c>
    </row>
    <row r="13355" spans="1:2" x14ac:dyDescent="0.25">
      <c r="A13355" s="62">
        <v>51171908</v>
      </c>
      <c r="B13355" s="63" t="s">
        <v>7105</v>
      </c>
    </row>
    <row r="13356" spans="1:2" x14ac:dyDescent="0.25">
      <c r="A13356" s="62">
        <v>51171909</v>
      </c>
      <c r="B13356" s="63" t="s">
        <v>16223</v>
      </c>
    </row>
    <row r="13357" spans="1:2" x14ac:dyDescent="0.25">
      <c r="A13357" s="62">
        <v>51171910</v>
      </c>
      <c r="B13357" s="63" t="s">
        <v>17102</v>
      </c>
    </row>
    <row r="13358" spans="1:2" x14ac:dyDescent="0.25">
      <c r="A13358" s="62">
        <v>51171911</v>
      </c>
      <c r="B13358" s="63" t="s">
        <v>11636</v>
      </c>
    </row>
    <row r="13359" spans="1:2" x14ac:dyDescent="0.25">
      <c r="A13359" s="62">
        <v>51171912</v>
      </c>
      <c r="B13359" s="63" t="s">
        <v>16058</v>
      </c>
    </row>
    <row r="13360" spans="1:2" x14ac:dyDescent="0.25">
      <c r="A13360" s="62">
        <v>51171913</v>
      </c>
      <c r="B13360" s="63" t="s">
        <v>9759</v>
      </c>
    </row>
    <row r="13361" spans="1:2" x14ac:dyDescent="0.25">
      <c r="A13361" s="62">
        <v>51171914</v>
      </c>
      <c r="B13361" s="63" t="s">
        <v>12205</v>
      </c>
    </row>
    <row r="13362" spans="1:2" x14ac:dyDescent="0.25">
      <c r="A13362" s="62">
        <v>51171915</v>
      </c>
      <c r="B13362" s="63" t="s">
        <v>8998</v>
      </c>
    </row>
    <row r="13363" spans="1:2" x14ac:dyDescent="0.25">
      <c r="A13363" s="62">
        <v>51171916</v>
      </c>
      <c r="B13363" s="63" t="s">
        <v>17223</v>
      </c>
    </row>
    <row r="13364" spans="1:2" x14ac:dyDescent="0.25">
      <c r="A13364" s="62">
        <v>51171917</v>
      </c>
      <c r="B13364" s="63" t="s">
        <v>11682</v>
      </c>
    </row>
    <row r="13365" spans="1:2" x14ac:dyDescent="0.25">
      <c r="A13365" s="62">
        <v>51171918</v>
      </c>
      <c r="B13365" s="63" t="s">
        <v>10627</v>
      </c>
    </row>
    <row r="13366" spans="1:2" x14ac:dyDescent="0.25">
      <c r="A13366" s="62">
        <v>51172001</v>
      </c>
      <c r="B13366" s="63" t="s">
        <v>2399</v>
      </c>
    </row>
    <row r="13367" spans="1:2" x14ac:dyDescent="0.25">
      <c r="A13367" s="62">
        <v>51172002</v>
      </c>
      <c r="B13367" s="63" t="s">
        <v>15790</v>
      </c>
    </row>
    <row r="13368" spans="1:2" x14ac:dyDescent="0.25">
      <c r="A13368" s="62">
        <v>51172003</v>
      </c>
      <c r="B13368" s="63" t="s">
        <v>4180</v>
      </c>
    </row>
    <row r="13369" spans="1:2" x14ac:dyDescent="0.25">
      <c r="A13369" s="62">
        <v>51172004</v>
      </c>
      <c r="B13369" s="63" t="s">
        <v>12587</v>
      </c>
    </row>
    <row r="13370" spans="1:2" x14ac:dyDescent="0.25">
      <c r="A13370" s="62">
        <v>51172101</v>
      </c>
      <c r="B13370" s="63" t="s">
        <v>9881</v>
      </c>
    </row>
    <row r="13371" spans="1:2" x14ac:dyDescent="0.25">
      <c r="A13371" s="62">
        <v>51172102</v>
      </c>
      <c r="B13371" s="63" t="s">
        <v>8934</v>
      </c>
    </row>
    <row r="13372" spans="1:2" x14ac:dyDescent="0.25">
      <c r="A13372" s="62">
        <v>51172103</v>
      </c>
      <c r="B13372" s="63" t="s">
        <v>3843</v>
      </c>
    </row>
    <row r="13373" spans="1:2" x14ac:dyDescent="0.25">
      <c r="A13373" s="62">
        <v>51172105</v>
      </c>
      <c r="B13373" s="63" t="s">
        <v>17076</v>
      </c>
    </row>
    <row r="13374" spans="1:2" x14ac:dyDescent="0.25">
      <c r="A13374" s="62">
        <v>51172106</v>
      </c>
      <c r="B13374" s="63" t="s">
        <v>12061</v>
      </c>
    </row>
    <row r="13375" spans="1:2" x14ac:dyDescent="0.25">
      <c r="A13375" s="62">
        <v>51172107</v>
      </c>
      <c r="B13375" s="63" t="s">
        <v>8080</v>
      </c>
    </row>
    <row r="13376" spans="1:2" x14ac:dyDescent="0.25">
      <c r="A13376" s="62">
        <v>51172108</v>
      </c>
      <c r="B13376" s="63" t="s">
        <v>14271</v>
      </c>
    </row>
    <row r="13377" spans="1:2" x14ac:dyDescent="0.25">
      <c r="A13377" s="62">
        <v>51172109</v>
      </c>
      <c r="B13377" s="63" t="s">
        <v>15626</v>
      </c>
    </row>
    <row r="13378" spans="1:2" x14ac:dyDescent="0.25">
      <c r="A13378" s="62">
        <v>51172110</v>
      </c>
      <c r="B13378" s="63" t="s">
        <v>15805</v>
      </c>
    </row>
    <row r="13379" spans="1:2" x14ac:dyDescent="0.25">
      <c r="A13379" s="62">
        <v>51172111</v>
      </c>
      <c r="B13379" s="63" t="s">
        <v>15923</v>
      </c>
    </row>
    <row r="13380" spans="1:2" x14ac:dyDescent="0.25">
      <c r="A13380" s="62">
        <v>51181501</v>
      </c>
      <c r="B13380" s="63" t="s">
        <v>6059</v>
      </c>
    </row>
    <row r="13381" spans="1:2" x14ac:dyDescent="0.25">
      <c r="A13381" s="62">
        <v>51181502</v>
      </c>
      <c r="B13381" s="63" t="s">
        <v>4162</v>
      </c>
    </row>
    <row r="13382" spans="1:2" x14ac:dyDescent="0.25">
      <c r="A13382" s="62">
        <v>51181503</v>
      </c>
      <c r="B13382" s="63" t="s">
        <v>13847</v>
      </c>
    </row>
    <row r="13383" spans="1:2" x14ac:dyDescent="0.25">
      <c r="A13383" s="62">
        <v>51181504</v>
      </c>
      <c r="B13383" s="63" t="s">
        <v>16313</v>
      </c>
    </row>
    <row r="13384" spans="1:2" x14ac:dyDescent="0.25">
      <c r="A13384" s="62">
        <v>51181505</v>
      </c>
      <c r="B13384" s="63" t="s">
        <v>5972</v>
      </c>
    </row>
    <row r="13385" spans="1:2" x14ac:dyDescent="0.25">
      <c r="A13385" s="62">
        <v>51181506</v>
      </c>
      <c r="B13385" s="63" t="s">
        <v>4625</v>
      </c>
    </row>
    <row r="13386" spans="1:2" x14ac:dyDescent="0.25">
      <c r="A13386" s="62">
        <v>51181508</v>
      </c>
      <c r="B13386" s="63" t="s">
        <v>14435</v>
      </c>
    </row>
    <row r="13387" spans="1:2" x14ac:dyDescent="0.25">
      <c r="A13387" s="62">
        <v>51181509</v>
      </c>
      <c r="B13387" s="63" t="s">
        <v>12556</v>
      </c>
    </row>
    <row r="13388" spans="1:2" x14ac:dyDescent="0.25">
      <c r="A13388" s="62">
        <v>51181510</v>
      </c>
      <c r="B13388" s="63" t="s">
        <v>15254</v>
      </c>
    </row>
    <row r="13389" spans="1:2" x14ac:dyDescent="0.25">
      <c r="A13389" s="62">
        <v>51181511</v>
      </c>
      <c r="B13389" s="63" t="s">
        <v>4664</v>
      </c>
    </row>
    <row r="13390" spans="1:2" x14ac:dyDescent="0.25">
      <c r="A13390" s="62">
        <v>51181513</v>
      </c>
      <c r="B13390" s="63" t="s">
        <v>17448</v>
      </c>
    </row>
    <row r="13391" spans="1:2" x14ac:dyDescent="0.25">
      <c r="A13391" s="62">
        <v>51181514</v>
      </c>
      <c r="B13391" s="63" t="s">
        <v>5302</v>
      </c>
    </row>
    <row r="13392" spans="1:2" x14ac:dyDescent="0.25">
      <c r="A13392" s="62">
        <v>51181515</v>
      </c>
      <c r="B13392" s="63" t="s">
        <v>4569</v>
      </c>
    </row>
    <row r="13393" spans="1:2" x14ac:dyDescent="0.25">
      <c r="A13393" s="62">
        <v>51181516</v>
      </c>
      <c r="B13393" s="63" t="s">
        <v>14284</v>
      </c>
    </row>
    <row r="13394" spans="1:2" x14ac:dyDescent="0.25">
      <c r="A13394" s="62">
        <v>51181517</v>
      </c>
      <c r="B13394" s="63" t="s">
        <v>13796</v>
      </c>
    </row>
    <row r="13395" spans="1:2" x14ac:dyDescent="0.25">
      <c r="A13395" s="62">
        <v>51181519</v>
      </c>
      <c r="B13395" s="63" t="s">
        <v>13447</v>
      </c>
    </row>
    <row r="13396" spans="1:2" x14ac:dyDescent="0.25">
      <c r="A13396" s="62">
        <v>51181520</v>
      </c>
      <c r="B13396" s="63" t="s">
        <v>10866</v>
      </c>
    </row>
    <row r="13397" spans="1:2" x14ac:dyDescent="0.25">
      <c r="A13397" s="62">
        <v>51181521</v>
      </c>
      <c r="B13397" s="63" t="s">
        <v>6191</v>
      </c>
    </row>
    <row r="13398" spans="1:2" x14ac:dyDescent="0.25">
      <c r="A13398" s="62">
        <v>51181522</v>
      </c>
      <c r="B13398" s="63" t="s">
        <v>12807</v>
      </c>
    </row>
    <row r="13399" spans="1:2" x14ac:dyDescent="0.25">
      <c r="A13399" s="62">
        <v>51181523</v>
      </c>
      <c r="B13399" s="63" t="s">
        <v>7963</v>
      </c>
    </row>
    <row r="13400" spans="1:2" x14ac:dyDescent="0.25">
      <c r="A13400" s="62">
        <v>51181524</v>
      </c>
      <c r="B13400" s="63" t="s">
        <v>18753</v>
      </c>
    </row>
    <row r="13401" spans="1:2" x14ac:dyDescent="0.25">
      <c r="A13401" s="62">
        <v>51181601</v>
      </c>
      <c r="B13401" s="63" t="s">
        <v>2770</v>
      </c>
    </row>
    <row r="13402" spans="1:2" x14ac:dyDescent="0.25">
      <c r="A13402" s="62">
        <v>51181602</v>
      </c>
      <c r="B13402" s="63" t="s">
        <v>2975</v>
      </c>
    </row>
    <row r="13403" spans="1:2" x14ac:dyDescent="0.25">
      <c r="A13403" s="62">
        <v>51181603</v>
      </c>
      <c r="B13403" s="63" t="s">
        <v>13264</v>
      </c>
    </row>
    <row r="13404" spans="1:2" x14ac:dyDescent="0.25">
      <c r="A13404" s="62">
        <v>51181604</v>
      </c>
      <c r="B13404" s="63" t="s">
        <v>4942</v>
      </c>
    </row>
    <row r="13405" spans="1:2" x14ac:dyDescent="0.25">
      <c r="A13405" s="62">
        <v>51181605</v>
      </c>
      <c r="B13405" s="63" t="s">
        <v>7753</v>
      </c>
    </row>
    <row r="13406" spans="1:2" x14ac:dyDescent="0.25">
      <c r="A13406" s="62">
        <v>51181606</v>
      </c>
      <c r="B13406" s="63" t="s">
        <v>6006</v>
      </c>
    </row>
    <row r="13407" spans="1:2" x14ac:dyDescent="0.25">
      <c r="A13407" s="62">
        <v>51181607</v>
      </c>
      <c r="B13407" s="63" t="s">
        <v>5805</v>
      </c>
    </row>
    <row r="13408" spans="1:2" x14ac:dyDescent="0.25">
      <c r="A13408" s="62">
        <v>51181608</v>
      </c>
      <c r="B13408" s="63" t="s">
        <v>10501</v>
      </c>
    </row>
    <row r="13409" spans="1:2" x14ac:dyDescent="0.25">
      <c r="A13409" s="62">
        <v>51181609</v>
      </c>
      <c r="B13409" s="63" t="s">
        <v>10827</v>
      </c>
    </row>
    <row r="13410" spans="1:2" x14ac:dyDescent="0.25">
      <c r="A13410" s="62">
        <v>51181701</v>
      </c>
      <c r="B13410" s="63" t="s">
        <v>12052</v>
      </c>
    </row>
    <row r="13411" spans="1:2" x14ac:dyDescent="0.25">
      <c r="A13411" s="62">
        <v>51181702</v>
      </c>
      <c r="B13411" s="63" t="s">
        <v>2592</v>
      </c>
    </row>
    <row r="13412" spans="1:2" x14ac:dyDescent="0.25">
      <c r="A13412" s="62">
        <v>51181703</v>
      </c>
      <c r="B13412" s="63" t="s">
        <v>4700</v>
      </c>
    </row>
    <row r="13413" spans="1:2" x14ac:dyDescent="0.25">
      <c r="A13413" s="62">
        <v>51181704</v>
      </c>
      <c r="B13413" s="63" t="s">
        <v>16818</v>
      </c>
    </row>
    <row r="13414" spans="1:2" x14ac:dyDescent="0.25">
      <c r="A13414" s="62">
        <v>51181705</v>
      </c>
      <c r="B13414" s="63" t="s">
        <v>1509</v>
      </c>
    </row>
    <row r="13415" spans="1:2" x14ac:dyDescent="0.25">
      <c r="A13415" s="62">
        <v>51181706</v>
      </c>
      <c r="B13415" s="63" t="s">
        <v>16829</v>
      </c>
    </row>
    <row r="13416" spans="1:2" x14ac:dyDescent="0.25">
      <c r="A13416" s="62">
        <v>51181707</v>
      </c>
      <c r="B13416" s="63" t="s">
        <v>7645</v>
      </c>
    </row>
    <row r="13417" spans="1:2" x14ac:dyDescent="0.25">
      <c r="A13417" s="62">
        <v>51181708</v>
      </c>
      <c r="B13417" s="63" t="s">
        <v>13995</v>
      </c>
    </row>
    <row r="13418" spans="1:2" x14ac:dyDescent="0.25">
      <c r="A13418" s="62">
        <v>51181709</v>
      </c>
      <c r="B13418" s="63" t="s">
        <v>12103</v>
      </c>
    </row>
    <row r="13419" spans="1:2" x14ac:dyDescent="0.25">
      <c r="A13419" s="62">
        <v>51181710</v>
      </c>
      <c r="B13419" s="63" t="s">
        <v>13754</v>
      </c>
    </row>
    <row r="13420" spans="1:2" x14ac:dyDescent="0.25">
      <c r="A13420" s="62">
        <v>51181711</v>
      </c>
      <c r="B13420" s="63" t="s">
        <v>4780</v>
      </c>
    </row>
    <row r="13421" spans="1:2" x14ac:dyDescent="0.25">
      <c r="A13421" s="62">
        <v>51181712</v>
      </c>
      <c r="B13421" s="63" t="s">
        <v>12959</v>
      </c>
    </row>
    <row r="13422" spans="1:2" x14ac:dyDescent="0.25">
      <c r="A13422" s="62">
        <v>51181713</v>
      </c>
      <c r="B13422" s="63" t="s">
        <v>12703</v>
      </c>
    </row>
    <row r="13423" spans="1:2" x14ac:dyDescent="0.25">
      <c r="A13423" s="62">
        <v>51181714</v>
      </c>
      <c r="B13423" s="63" t="s">
        <v>2080</v>
      </c>
    </row>
    <row r="13424" spans="1:2" x14ac:dyDescent="0.25">
      <c r="A13424" s="62">
        <v>51181715</v>
      </c>
      <c r="B13424" s="63" t="s">
        <v>10618</v>
      </c>
    </row>
    <row r="13425" spans="1:2" x14ac:dyDescent="0.25">
      <c r="A13425" s="62">
        <v>51181716</v>
      </c>
      <c r="B13425" s="63" t="s">
        <v>816</v>
      </c>
    </row>
    <row r="13426" spans="1:2" x14ac:dyDescent="0.25">
      <c r="A13426" s="62">
        <v>51181717</v>
      </c>
      <c r="B13426" s="63" t="s">
        <v>2564</v>
      </c>
    </row>
    <row r="13427" spans="1:2" x14ac:dyDescent="0.25">
      <c r="A13427" s="62">
        <v>51181718</v>
      </c>
      <c r="B13427" s="63" t="s">
        <v>12173</v>
      </c>
    </row>
    <row r="13428" spans="1:2" x14ac:dyDescent="0.25">
      <c r="A13428" s="62">
        <v>51181719</v>
      </c>
      <c r="B13428" s="63" t="s">
        <v>12826</v>
      </c>
    </row>
    <row r="13429" spans="1:2" x14ac:dyDescent="0.25">
      <c r="A13429" s="62">
        <v>51181720</v>
      </c>
      <c r="B13429" s="63" t="s">
        <v>14659</v>
      </c>
    </row>
    <row r="13430" spans="1:2" x14ac:dyDescent="0.25">
      <c r="A13430" s="62">
        <v>51181721</v>
      </c>
      <c r="B13430" s="63" t="s">
        <v>1947</v>
      </c>
    </row>
    <row r="13431" spans="1:2" x14ac:dyDescent="0.25">
      <c r="A13431" s="62">
        <v>51181722</v>
      </c>
      <c r="B13431" s="63" t="s">
        <v>18122</v>
      </c>
    </row>
    <row r="13432" spans="1:2" x14ac:dyDescent="0.25">
      <c r="A13432" s="62">
        <v>51181723</v>
      </c>
      <c r="B13432" s="63" t="s">
        <v>14498</v>
      </c>
    </row>
    <row r="13433" spans="1:2" x14ac:dyDescent="0.25">
      <c r="A13433" s="62">
        <v>51181724</v>
      </c>
      <c r="B13433" s="63" t="s">
        <v>17156</v>
      </c>
    </row>
    <row r="13434" spans="1:2" x14ac:dyDescent="0.25">
      <c r="A13434" s="62">
        <v>51181725</v>
      </c>
      <c r="B13434" s="63" t="s">
        <v>95</v>
      </c>
    </row>
    <row r="13435" spans="1:2" x14ac:dyDescent="0.25">
      <c r="A13435" s="62">
        <v>51181726</v>
      </c>
      <c r="B13435" s="63" t="s">
        <v>461</v>
      </c>
    </row>
    <row r="13436" spans="1:2" x14ac:dyDescent="0.25">
      <c r="A13436" s="62">
        <v>51181727</v>
      </c>
      <c r="B13436" s="63" t="s">
        <v>16065</v>
      </c>
    </row>
    <row r="13437" spans="1:2" x14ac:dyDescent="0.25">
      <c r="A13437" s="62">
        <v>51181728</v>
      </c>
      <c r="B13437" s="63" t="s">
        <v>9101</v>
      </c>
    </row>
    <row r="13438" spans="1:2" x14ac:dyDescent="0.25">
      <c r="A13438" s="62">
        <v>51181729</v>
      </c>
      <c r="B13438" s="63" t="s">
        <v>10002</v>
      </c>
    </row>
    <row r="13439" spans="1:2" x14ac:dyDescent="0.25">
      <c r="A13439" s="62">
        <v>51181730</v>
      </c>
      <c r="B13439" s="63" t="s">
        <v>4345</v>
      </c>
    </row>
    <row r="13440" spans="1:2" x14ac:dyDescent="0.25">
      <c r="A13440" s="62">
        <v>51181731</v>
      </c>
      <c r="B13440" s="63" t="s">
        <v>7881</v>
      </c>
    </row>
    <row r="13441" spans="1:2" x14ac:dyDescent="0.25">
      <c r="A13441" s="62">
        <v>51181732</v>
      </c>
      <c r="B13441" s="63" t="s">
        <v>1963</v>
      </c>
    </row>
    <row r="13442" spans="1:2" x14ac:dyDescent="0.25">
      <c r="A13442" s="62">
        <v>51181733</v>
      </c>
      <c r="B13442" s="63" t="s">
        <v>2285</v>
      </c>
    </row>
    <row r="13443" spans="1:2" x14ac:dyDescent="0.25">
      <c r="A13443" s="62">
        <v>51181734</v>
      </c>
      <c r="B13443" s="63" t="s">
        <v>10575</v>
      </c>
    </row>
    <row r="13444" spans="1:2" x14ac:dyDescent="0.25">
      <c r="A13444" s="62">
        <v>51181735</v>
      </c>
      <c r="B13444" s="63" t="s">
        <v>8118</v>
      </c>
    </row>
    <row r="13445" spans="1:2" x14ac:dyDescent="0.25">
      <c r="A13445" s="62">
        <v>51181736</v>
      </c>
      <c r="B13445" s="63" t="s">
        <v>17490</v>
      </c>
    </row>
    <row r="13446" spans="1:2" x14ac:dyDescent="0.25">
      <c r="A13446" s="62">
        <v>51181737</v>
      </c>
      <c r="B13446" s="63" t="s">
        <v>600</v>
      </c>
    </row>
    <row r="13447" spans="1:2" x14ac:dyDescent="0.25">
      <c r="A13447" s="62">
        <v>51181738</v>
      </c>
      <c r="B13447" s="63" t="s">
        <v>13143</v>
      </c>
    </row>
    <row r="13448" spans="1:2" x14ac:dyDescent="0.25">
      <c r="A13448" s="62">
        <v>51181739</v>
      </c>
      <c r="B13448" s="63" t="s">
        <v>5850</v>
      </c>
    </row>
    <row r="13449" spans="1:2" x14ac:dyDescent="0.25">
      <c r="A13449" s="62">
        <v>51181740</v>
      </c>
      <c r="B13449" s="63" t="s">
        <v>2485</v>
      </c>
    </row>
    <row r="13450" spans="1:2" x14ac:dyDescent="0.25">
      <c r="A13450" s="62">
        <v>51181741</v>
      </c>
      <c r="B13450" s="63" t="s">
        <v>5043</v>
      </c>
    </row>
    <row r="13451" spans="1:2" x14ac:dyDescent="0.25">
      <c r="A13451" s="62">
        <v>51181742</v>
      </c>
      <c r="B13451" s="63" t="s">
        <v>12249</v>
      </c>
    </row>
    <row r="13452" spans="1:2" x14ac:dyDescent="0.25">
      <c r="A13452" s="62">
        <v>51181743</v>
      </c>
      <c r="B13452" s="63" t="s">
        <v>11163</v>
      </c>
    </row>
    <row r="13453" spans="1:2" x14ac:dyDescent="0.25">
      <c r="A13453" s="62">
        <v>51181744</v>
      </c>
      <c r="B13453" s="63" t="s">
        <v>601</v>
      </c>
    </row>
    <row r="13454" spans="1:2" x14ac:dyDescent="0.25">
      <c r="A13454" s="62">
        <v>51181745</v>
      </c>
      <c r="B13454" s="63" t="s">
        <v>12918</v>
      </c>
    </row>
    <row r="13455" spans="1:2" x14ac:dyDescent="0.25">
      <c r="A13455" s="62">
        <v>51181746</v>
      </c>
      <c r="B13455" s="63" t="s">
        <v>11421</v>
      </c>
    </row>
    <row r="13456" spans="1:2" x14ac:dyDescent="0.25">
      <c r="A13456" s="62">
        <v>51181747</v>
      </c>
      <c r="B13456" s="63" t="s">
        <v>16523</v>
      </c>
    </row>
    <row r="13457" spans="1:2" x14ac:dyDescent="0.25">
      <c r="A13457" s="62">
        <v>51181748</v>
      </c>
      <c r="B13457" s="63" t="s">
        <v>8182</v>
      </c>
    </row>
    <row r="13458" spans="1:2" x14ac:dyDescent="0.25">
      <c r="A13458" s="62">
        <v>51181749</v>
      </c>
      <c r="B13458" s="63" t="s">
        <v>2526</v>
      </c>
    </row>
    <row r="13459" spans="1:2" x14ac:dyDescent="0.25">
      <c r="A13459" s="62">
        <v>51181750</v>
      </c>
      <c r="B13459" s="63" t="s">
        <v>14364</v>
      </c>
    </row>
    <row r="13460" spans="1:2" x14ac:dyDescent="0.25">
      <c r="A13460" s="62">
        <v>51181751</v>
      </c>
      <c r="B13460" s="63" t="s">
        <v>15206</v>
      </c>
    </row>
    <row r="13461" spans="1:2" x14ac:dyDescent="0.25">
      <c r="A13461" s="62">
        <v>51181752</v>
      </c>
      <c r="B13461" s="63" t="s">
        <v>18797</v>
      </c>
    </row>
    <row r="13462" spans="1:2" x14ac:dyDescent="0.25">
      <c r="A13462" s="62">
        <v>51181753</v>
      </c>
      <c r="B13462" s="63" t="s">
        <v>13032</v>
      </c>
    </row>
    <row r="13463" spans="1:2" x14ac:dyDescent="0.25">
      <c r="A13463" s="62">
        <v>51181754</v>
      </c>
      <c r="B13463" s="63" t="s">
        <v>18353</v>
      </c>
    </row>
    <row r="13464" spans="1:2" x14ac:dyDescent="0.25">
      <c r="A13464" s="62">
        <v>51181755</v>
      </c>
      <c r="B13464" s="63" t="s">
        <v>7009</v>
      </c>
    </row>
    <row r="13465" spans="1:2" x14ac:dyDescent="0.25">
      <c r="A13465" s="62">
        <v>51181801</v>
      </c>
      <c r="B13465" s="63" t="s">
        <v>15892</v>
      </c>
    </row>
    <row r="13466" spans="1:2" x14ac:dyDescent="0.25">
      <c r="A13466" s="62">
        <v>51181802</v>
      </c>
      <c r="B13466" s="63" t="s">
        <v>18406</v>
      </c>
    </row>
    <row r="13467" spans="1:2" x14ac:dyDescent="0.25">
      <c r="A13467" s="62">
        <v>51181803</v>
      </c>
      <c r="B13467" s="63" t="s">
        <v>2797</v>
      </c>
    </row>
    <row r="13468" spans="1:2" x14ac:dyDescent="0.25">
      <c r="A13468" s="62">
        <v>51181804</v>
      </c>
      <c r="B13468" s="63" t="s">
        <v>13065</v>
      </c>
    </row>
    <row r="13469" spans="1:2" x14ac:dyDescent="0.25">
      <c r="A13469" s="62">
        <v>51181805</v>
      </c>
      <c r="B13469" s="63" t="s">
        <v>1344</v>
      </c>
    </row>
    <row r="13470" spans="1:2" x14ac:dyDescent="0.25">
      <c r="A13470" s="62">
        <v>51181806</v>
      </c>
      <c r="B13470" s="63" t="s">
        <v>736</v>
      </c>
    </row>
    <row r="13471" spans="1:2" x14ac:dyDescent="0.25">
      <c r="A13471" s="62">
        <v>51181807</v>
      </c>
      <c r="B13471" s="63" t="s">
        <v>10011</v>
      </c>
    </row>
    <row r="13472" spans="1:2" x14ac:dyDescent="0.25">
      <c r="A13472" s="62">
        <v>51181808</v>
      </c>
      <c r="B13472" s="63" t="s">
        <v>6358</v>
      </c>
    </row>
    <row r="13473" spans="1:2" x14ac:dyDescent="0.25">
      <c r="A13473" s="62">
        <v>51181810</v>
      </c>
      <c r="B13473" s="63" t="s">
        <v>8232</v>
      </c>
    </row>
    <row r="13474" spans="1:2" x14ac:dyDescent="0.25">
      <c r="A13474" s="62">
        <v>51181811</v>
      </c>
      <c r="B13474" s="63" t="s">
        <v>10022</v>
      </c>
    </row>
    <row r="13475" spans="1:2" x14ac:dyDescent="0.25">
      <c r="A13475" s="62">
        <v>51181812</v>
      </c>
      <c r="B13475" s="63" t="s">
        <v>16210</v>
      </c>
    </row>
    <row r="13476" spans="1:2" x14ac:dyDescent="0.25">
      <c r="A13476" s="62">
        <v>51181813</v>
      </c>
      <c r="B13476" s="63" t="s">
        <v>140</v>
      </c>
    </row>
    <row r="13477" spans="1:2" x14ac:dyDescent="0.25">
      <c r="A13477" s="62">
        <v>51181814</v>
      </c>
      <c r="B13477" s="63" t="s">
        <v>1479</v>
      </c>
    </row>
    <row r="13478" spans="1:2" x14ac:dyDescent="0.25">
      <c r="A13478" s="62">
        <v>51181815</v>
      </c>
      <c r="B13478" s="63" t="s">
        <v>9660</v>
      </c>
    </row>
    <row r="13479" spans="1:2" x14ac:dyDescent="0.25">
      <c r="A13479" s="62">
        <v>51181816</v>
      </c>
      <c r="B13479" s="63" t="s">
        <v>15201</v>
      </c>
    </row>
    <row r="13480" spans="1:2" x14ac:dyDescent="0.25">
      <c r="A13480" s="62">
        <v>51181817</v>
      </c>
      <c r="B13480" s="63" t="s">
        <v>4489</v>
      </c>
    </row>
    <row r="13481" spans="1:2" x14ac:dyDescent="0.25">
      <c r="A13481" s="62">
        <v>51181818</v>
      </c>
      <c r="B13481" s="63" t="s">
        <v>3358</v>
      </c>
    </row>
    <row r="13482" spans="1:2" x14ac:dyDescent="0.25">
      <c r="A13482" s="62">
        <v>51181819</v>
      </c>
      <c r="B13482" s="63" t="s">
        <v>16720</v>
      </c>
    </row>
    <row r="13483" spans="1:2" x14ac:dyDescent="0.25">
      <c r="A13483" s="62">
        <v>51181820</v>
      </c>
      <c r="B13483" s="63" t="s">
        <v>13513</v>
      </c>
    </row>
    <row r="13484" spans="1:2" x14ac:dyDescent="0.25">
      <c r="A13484" s="62">
        <v>51181821</v>
      </c>
      <c r="B13484" s="63" t="s">
        <v>11201</v>
      </c>
    </row>
    <row r="13485" spans="1:2" x14ac:dyDescent="0.25">
      <c r="A13485" s="62">
        <v>51181822</v>
      </c>
      <c r="B13485" s="63" t="s">
        <v>2985</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14500</v>
      </c>
    </row>
    <row r="13489" spans="1:2" x14ac:dyDescent="0.25">
      <c r="A13489" s="62">
        <v>51181826</v>
      </c>
      <c r="B13489" s="63" t="s">
        <v>9319</v>
      </c>
    </row>
    <row r="13490" spans="1:2" x14ac:dyDescent="0.25">
      <c r="A13490" s="62">
        <v>51181827</v>
      </c>
      <c r="B13490" s="63" t="s">
        <v>18714</v>
      </c>
    </row>
    <row r="13491" spans="1:2" x14ac:dyDescent="0.25">
      <c r="A13491" s="62">
        <v>51181828</v>
      </c>
      <c r="B13491" s="63" t="s">
        <v>15253</v>
      </c>
    </row>
    <row r="13492" spans="1:2" x14ac:dyDescent="0.25">
      <c r="A13492" s="62">
        <v>51181829</v>
      </c>
      <c r="B13492" s="63" t="s">
        <v>10818</v>
      </c>
    </row>
    <row r="13493" spans="1:2" x14ac:dyDescent="0.25">
      <c r="A13493" s="62">
        <v>51181830</v>
      </c>
      <c r="B13493" s="63" t="s">
        <v>4057</v>
      </c>
    </row>
    <row r="13494" spans="1:2" x14ac:dyDescent="0.25">
      <c r="A13494" s="62">
        <v>51181831</v>
      </c>
      <c r="B13494" s="63" t="s">
        <v>13692</v>
      </c>
    </row>
    <row r="13495" spans="1:2" x14ac:dyDescent="0.25">
      <c r="A13495" s="62">
        <v>51181832</v>
      </c>
      <c r="B13495" s="63" t="s">
        <v>8327</v>
      </c>
    </row>
    <row r="13496" spans="1:2" x14ac:dyDescent="0.25">
      <c r="A13496" s="62">
        <v>51181833</v>
      </c>
      <c r="B13496" s="63" t="s">
        <v>16273</v>
      </c>
    </row>
    <row r="13497" spans="1:2" x14ac:dyDescent="0.25">
      <c r="A13497" s="62">
        <v>51181834</v>
      </c>
      <c r="B13497" s="63" t="s">
        <v>1369</v>
      </c>
    </row>
    <row r="13498" spans="1:2" x14ac:dyDescent="0.25">
      <c r="A13498" s="62">
        <v>51181901</v>
      </c>
      <c r="B13498" s="63" t="s">
        <v>9306</v>
      </c>
    </row>
    <row r="13499" spans="1:2" x14ac:dyDescent="0.25">
      <c r="A13499" s="62">
        <v>51181902</v>
      </c>
      <c r="B13499" s="63" t="s">
        <v>14613</v>
      </c>
    </row>
    <row r="13500" spans="1:2" x14ac:dyDescent="0.25">
      <c r="A13500" s="62">
        <v>51181903</v>
      </c>
      <c r="B13500" s="63" t="s">
        <v>9771</v>
      </c>
    </row>
    <row r="13501" spans="1:2" x14ac:dyDescent="0.25">
      <c r="A13501" s="62">
        <v>51181904</v>
      </c>
      <c r="B13501" s="63" t="s">
        <v>558</v>
      </c>
    </row>
    <row r="13502" spans="1:2" x14ac:dyDescent="0.25">
      <c r="A13502" s="62">
        <v>51181905</v>
      </c>
      <c r="B13502" s="63" t="s">
        <v>16445</v>
      </c>
    </row>
    <row r="13503" spans="1:2" x14ac:dyDescent="0.25">
      <c r="A13503" s="62">
        <v>51181906</v>
      </c>
      <c r="B13503" s="63" t="s">
        <v>1486</v>
      </c>
    </row>
    <row r="13504" spans="1:2" x14ac:dyDescent="0.25">
      <c r="A13504" s="62">
        <v>51181908</v>
      </c>
      <c r="B13504" s="63" t="s">
        <v>8292</v>
      </c>
    </row>
    <row r="13505" spans="1:2" x14ac:dyDescent="0.25">
      <c r="A13505" s="62">
        <v>51181911</v>
      </c>
      <c r="B13505" s="63" t="s">
        <v>13481</v>
      </c>
    </row>
    <row r="13506" spans="1:2" x14ac:dyDescent="0.25">
      <c r="A13506" s="62">
        <v>51181912</v>
      </c>
      <c r="B13506" s="63" t="s">
        <v>13577</v>
      </c>
    </row>
    <row r="13507" spans="1:2" x14ac:dyDescent="0.25">
      <c r="A13507" s="62">
        <v>51181913</v>
      </c>
      <c r="B13507" s="63" t="s">
        <v>1219</v>
      </c>
    </row>
    <row r="13508" spans="1:2" x14ac:dyDescent="0.25">
      <c r="A13508" s="62">
        <v>51182001</v>
      </c>
      <c r="B13508" s="63" t="s">
        <v>8869</v>
      </c>
    </row>
    <row r="13509" spans="1:2" x14ac:dyDescent="0.25">
      <c r="A13509" s="62">
        <v>51182002</v>
      </c>
      <c r="B13509" s="63" t="s">
        <v>14600</v>
      </c>
    </row>
    <row r="13510" spans="1:2" x14ac:dyDescent="0.25">
      <c r="A13510" s="62">
        <v>51182003</v>
      </c>
      <c r="B13510" s="63" t="s">
        <v>5304</v>
      </c>
    </row>
    <row r="13511" spans="1:2" x14ac:dyDescent="0.25">
      <c r="A13511" s="62">
        <v>51182004</v>
      </c>
      <c r="B13511" s="63" t="s">
        <v>7603</v>
      </c>
    </row>
    <row r="13512" spans="1:2" x14ac:dyDescent="0.25">
      <c r="A13512" s="62">
        <v>51182005</v>
      </c>
      <c r="B13512" s="63" t="s">
        <v>7973</v>
      </c>
    </row>
    <row r="13513" spans="1:2" x14ac:dyDescent="0.25">
      <c r="A13513" s="62">
        <v>51182006</v>
      </c>
      <c r="B13513" s="63" t="s">
        <v>4767</v>
      </c>
    </row>
    <row r="13514" spans="1:2" x14ac:dyDescent="0.25">
      <c r="A13514" s="62">
        <v>51182007</v>
      </c>
      <c r="B13514" s="63" t="s">
        <v>9966</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4543</v>
      </c>
    </row>
    <row r="13518" spans="1:2" x14ac:dyDescent="0.25">
      <c r="A13518" s="62">
        <v>51182011</v>
      </c>
      <c r="B13518" s="63" t="s">
        <v>11210</v>
      </c>
    </row>
    <row r="13519" spans="1:2" x14ac:dyDescent="0.25">
      <c r="A13519" s="62">
        <v>51182012</v>
      </c>
      <c r="B13519" s="63" t="s">
        <v>6898</v>
      </c>
    </row>
    <row r="13520" spans="1:2" x14ac:dyDescent="0.25">
      <c r="A13520" s="62">
        <v>51182013</v>
      </c>
      <c r="B13520" s="63" t="s">
        <v>11302</v>
      </c>
    </row>
    <row r="13521" spans="1:2" x14ac:dyDescent="0.25">
      <c r="A13521" s="62">
        <v>51182014</v>
      </c>
      <c r="B13521" s="63" t="s">
        <v>10248</v>
      </c>
    </row>
    <row r="13522" spans="1:2" x14ac:dyDescent="0.25">
      <c r="A13522" s="62">
        <v>51182101</v>
      </c>
      <c r="B13522" s="63" t="s">
        <v>12246</v>
      </c>
    </row>
    <row r="13523" spans="1:2" x14ac:dyDescent="0.25">
      <c r="A13523" s="62">
        <v>51182102</v>
      </c>
      <c r="B13523" s="63" t="s">
        <v>7742</v>
      </c>
    </row>
    <row r="13524" spans="1:2" x14ac:dyDescent="0.25">
      <c r="A13524" s="62">
        <v>51182201</v>
      </c>
      <c r="B13524" s="63" t="s">
        <v>2937</v>
      </c>
    </row>
    <row r="13525" spans="1:2" x14ac:dyDescent="0.25">
      <c r="A13525" s="62">
        <v>51182202</v>
      </c>
      <c r="B13525" s="63" t="s">
        <v>16</v>
      </c>
    </row>
    <row r="13526" spans="1:2" x14ac:dyDescent="0.25">
      <c r="A13526" s="62">
        <v>51182203</v>
      </c>
      <c r="B13526" s="63" t="s">
        <v>1732</v>
      </c>
    </row>
    <row r="13527" spans="1:2" x14ac:dyDescent="0.25">
      <c r="A13527" s="62">
        <v>51182204</v>
      </c>
      <c r="B13527" s="63" t="s">
        <v>11560</v>
      </c>
    </row>
    <row r="13528" spans="1:2" x14ac:dyDescent="0.25">
      <c r="A13528" s="62">
        <v>51182301</v>
      </c>
      <c r="B13528" s="63" t="s">
        <v>15248</v>
      </c>
    </row>
    <row r="13529" spans="1:2" x14ac:dyDescent="0.25">
      <c r="A13529" s="62">
        <v>51182302</v>
      </c>
      <c r="B13529" s="63" t="s">
        <v>11980</v>
      </c>
    </row>
    <row r="13530" spans="1:2" x14ac:dyDescent="0.25">
      <c r="A13530" s="62">
        <v>51182303</v>
      </c>
      <c r="B13530" s="63" t="s">
        <v>7464</v>
      </c>
    </row>
    <row r="13531" spans="1:2" x14ac:dyDescent="0.25">
      <c r="A13531" s="62">
        <v>51182304</v>
      </c>
      <c r="B13531" s="63" t="s">
        <v>7633</v>
      </c>
    </row>
    <row r="13532" spans="1:2" x14ac:dyDescent="0.25">
      <c r="A13532" s="62">
        <v>51182401</v>
      </c>
      <c r="B13532" s="63" t="s">
        <v>12228</v>
      </c>
    </row>
    <row r="13533" spans="1:2" x14ac:dyDescent="0.25">
      <c r="A13533" s="62">
        <v>51182403</v>
      </c>
      <c r="B13533" s="63" t="s">
        <v>12984</v>
      </c>
    </row>
    <row r="13534" spans="1:2" x14ac:dyDescent="0.25">
      <c r="A13534" s="62">
        <v>51182404</v>
      </c>
      <c r="B13534" s="63" t="s">
        <v>12451</v>
      </c>
    </row>
    <row r="13535" spans="1:2" x14ac:dyDescent="0.25">
      <c r="A13535" s="62">
        <v>51182405</v>
      </c>
      <c r="B13535" s="63" t="s">
        <v>11937</v>
      </c>
    </row>
    <row r="13536" spans="1:2" x14ac:dyDescent="0.25">
      <c r="A13536" s="62">
        <v>51182406</v>
      </c>
      <c r="B13536" s="63" t="s">
        <v>7787</v>
      </c>
    </row>
    <row r="13537" spans="1:2" x14ac:dyDescent="0.25">
      <c r="A13537" s="62">
        <v>51182407</v>
      </c>
      <c r="B13537" s="63" t="s">
        <v>3179</v>
      </c>
    </row>
    <row r="13538" spans="1:2" x14ac:dyDescent="0.25">
      <c r="A13538" s="62">
        <v>51182408</v>
      </c>
      <c r="B13538" s="63" t="s">
        <v>11992</v>
      </c>
    </row>
    <row r="13539" spans="1:2" x14ac:dyDescent="0.25">
      <c r="A13539" s="62">
        <v>51182409</v>
      </c>
      <c r="B13539" s="63" t="s">
        <v>3330</v>
      </c>
    </row>
    <row r="13540" spans="1:2" x14ac:dyDescent="0.25">
      <c r="A13540" s="62">
        <v>51182410</v>
      </c>
      <c r="B13540" s="63" t="s">
        <v>15876</v>
      </c>
    </row>
    <row r="13541" spans="1:2" x14ac:dyDescent="0.25">
      <c r="A13541" s="62">
        <v>51182411</v>
      </c>
      <c r="B13541" s="63" t="s">
        <v>15602</v>
      </c>
    </row>
    <row r="13542" spans="1:2" x14ac:dyDescent="0.25">
      <c r="A13542" s="62">
        <v>51182412</v>
      </c>
      <c r="B13542" s="63" t="s">
        <v>2586</v>
      </c>
    </row>
    <row r="13543" spans="1:2" x14ac:dyDescent="0.25">
      <c r="A13543" s="62">
        <v>51182413</v>
      </c>
      <c r="B13543" s="63" t="s">
        <v>4586</v>
      </c>
    </row>
    <row r="13544" spans="1:2" x14ac:dyDescent="0.25">
      <c r="A13544" s="62">
        <v>51182415</v>
      </c>
      <c r="B13544" s="63" t="s">
        <v>16779</v>
      </c>
    </row>
    <row r="13545" spans="1:2" x14ac:dyDescent="0.25">
      <c r="A13545" s="62">
        <v>51182416</v>
      </c>
      <c r="B13545" s="63" t="s">
        <v>15427</v>
      </c>
    </row>
    <row r="13546" spans="1:2" x14ac:dyDescent="0.25">
      <c r="A13546" s="62">
        <v>51182417</v>
      </c>
      <c r="B13546" s="63" t="s">
        <v>10246</v>
      </c>
    </row>
    <row r="13547" spans="1:2" x14ac:dyDescent="0.25">
      <c r="A13547" s="62">
        <v>51182418</v>
      </c>
      <c r="B13547" s="63" t="s">
        <v>6725</v>
      </c>
    </row>
    <row r="13548" spans="1:2" x14ac:dyDescent="0.25">
      <c r="A13548" s="62">
        <v>51182419</v>
      </c>
      <c r="B13548" s="63" t="s">
        <v>6500</v>
      </c>
    </row>
    <row r="13549" spans="1:2" x14ac:dyDescent="0.25">
      <c r="A13549" s="62">
        <v>51182420</v>
      </c>
      <c r="B13549" s="63" t="s">
        <v>11099</v>
      </c>
    </row>
    <row r="13550" spans="1:2" x14ac:dyDescent="0.25">
      <c r="A13550" s="62">
        <v>51191501</v>
      </c>
      <c r="B13550" s="63" t="s">
        <v>4697</v>
      </c>
    </row>
    <row r="13551" spans="1:2" x14ac:dyDescent="0.25">
      <c r="A13551" s="62">
        <v>51191502</v>
      </c>
      <c r="B13551" s="63" t="s">
        <v>357</v>
      </c>
    </row>
    <row r="13552" spans="1:2" x14ac:dyDescent="0.25">
      <c r="A13552" s="62">
        <v>51191503</v>
      </c>
      <c r="B13552" s="63" t="s">
        <v>8595</v>
      </c>
    </row>
    <row r="13553" spans="1:2" x14ac:dyDescent="0.25">
      <c r="A13553" s="62">
        <v>51191504</v>
      </c>
      <c r="B13553" s="63" t="s">
        <v>11321</v>
      </c>
    </row>
    <row r="13554" spans="1:2" x14ac:dyDescent="0.25">
      <c r="A13554" s="62">
        <v>51191505</v>
      </c>
      <c r="B13554" s="63" t="s">
        <v>4813</v>
      </c>
    </row>
    <row r="13555" spans="1:2" x14ac:dyDescent="0.25">
      <c r="A13555" s="62">
        <v>51191506</v>
      </c>
      <c r="B13555" s="63" t="s">
        <v>15688</v>
      </c>
    </row>
    <row r="13556" spans="1:2" x14ac:dyDescent="0.25">
      <c r="A13556" s="62">
        <v>51191507</v>
      </c>
      <c r="B13556" s="63" t="s">
        <v>18466</v>
      </c>
    </row>
    <row r="13557" spans="1:2" x14ac:dyDescent="0.25">
      <c r="A13557" s="62">
        <v>51191508</v>
      </c>
      <c r="B13557" s="63" t="s">
        <v>8362</v>
      </c>
    </row>
    <row r="13558" spans="1:2" x14ac:dyDescent="0.25">
      <c r="A13558" s="62">
        <v>51191509</v>
      </c>
      <c r="B13558" s="63" t="s">
        <v>17362</v>
      </c>
    </row>
    <row r="13559" spans="1:2" x14ac:dyDescent="0.25">
      <c r="A13559" s="62">
        <v>51191510</v>
      </c>
      <c r="B13559" s="63" t="s">
        <v>9520</v>
      </c>
    </row>
    <row r="13560" spans="1:2" x14ac:dyDescent="0.25">
      <c r="A13560" s="62">
        <v>51191511</v>
      </c>
      <c r="B13560" s="63" t="s">
        <v>6092</v>
      </c>
    </row>
    <row r="13561" spans="1:2" x14ac:dyDescent="0.25">
      <c r="A13561" s="62">
        <v>51191512</v>
      </c>
      <c r="B13561" s="63" t="s">
        <v>2432</v>
      </c>
    </row>
    <row r="13562" spans="1:2" x14ac:dyDescent="0.25">
      <c r="A13562" s="62">
        <v>51191513</v>
      </c>
      <c r="B13562" s="63" t="s">
        <v>17229</v>
      </c>
    </row>
    <row r="13563" spans="1:2" x14ac:dyDescent="0.25">
      <c r="A13563" s="62">
        <v>51191514</v>
      </c>
      <c r="B13563" s="63" t="s">
        <v>11035</v>
      </c>
    </row>
    <row r="13564" spans="1:2" x14ac:dyDescent="0.25">
      <c r="A13564" s="62">
        <v>51191515</v>
      </c>
      <c r="B13564" s="63" t="s">
        <v>11467</v>
      </c>
    </row>
    <row r="13565" spans="1:2" x14ac:dyDescent="0.25">
      <c r="A13565" s="62">
        <v>51191516</v>
      </c>
      <c r="B13565" s="63" t="s">
        <v>13542</v>
      </c>
    </row>
    <row r="13566" spans="1:2" x14ac:dyDescent="0.25">
      <c r="A13566" s="62">
        <v>51191517</v>
      </c>
      <c r="B13566" s="63" t="s">
        <v>14175</v>
      </c>
    </row>
    <row r="13567" spans="1:2" x14ac:dyDescent="0.25">
      <c r="A13567" s="62">
        <v>51191518</v>
      </c>
      <c r="B13567" s="63" t="s">
        <v>15423</v>
      </c>
    </row>
    <row r="13568" spans="1:2" x14ac:dyDescent="0.25">
      <c r="A13568" s="62">
        <v>51191519</v>
      </c>
      <c r="B13568" s="63" t="s">
        <v>6631</v>
      </c>
    </row>
    <row r="13569" spans="1:2" x14ac:dyDescent="0.25">
      <c r="A13569" s="62">
        <v>51191520</v>
      </c>
      <c r="B13569" s="63" t="s">
        <v>15691</v>
      </c>
    </row>
    <row r="13570" spans="1:2" x14ac:dyDescent="0.25">
      <c r="A13570" s="62">
        <v>51191521</v>
      </c>
      <c r="B13570" s="63" t="s">
        <v>5332</v>
      </c>
    </row>
    <row r="13571" spans="1:2" x14ac:dyDescent="0.25">
      <c r="A13571" s="62">
        <v>51191522</v>
      </c>
      <c r="B13571" s="63" t="s">
        <v>1290</v>
      </c>
    </row>
    <row r="13572" spans="1:2" x14ac:dyDescent="0.25">
      <c r="A13572" s="62">
        <v>51191523</v>
      </c>
      <c r="B13572" s="63" t="s">
        <v>17639</v>
      </c>
    </row>
    <row r="13573" spans="1:2" x14ac:dyDescent="0.25">
      <c r="A13573" s="62">
        <v>51191601</v>
      </c>
      <c r="B13573" s="63" t="s">
        <v>17025</v>
      </c>
    </row>
    <row r="13574" spans="1:2" x14ac:dyDescent="0.25">
      <c r="A13574" s="62">
        <v>51191602</v>
      </c>
      <c r="B13574" s="63" t="s">
        <v>1230</v>
      </c>
    </row>
    <row r="13575" spans="1:2" x14ac:dyDescent="0.25">
      <c r="A13575" s="62">
        <v>51191603</v>
      </c>
      <c r="B13575" s="63" t="s">
        <v>7132</v>
      </c>
    </row>
    <row r="13576" spans="1:2" x14ac:dyDescent="0.25">
      <c r="A13576" s="62">
        <v>51191604</v>
      </c>
      <c r="B13576" s="63" t="s">
        <v>18580</v>
      </c>
    </row>
    <row r="13577" spans="1:2" x14ac:dyDescent="0.25">
      <c r="A13577" s="62">
        <v>51191701</v>
      </c>
      <c r="B13577" s="63" t="s">
        <v>4143</v>
      </c>
    </row>
    <row r="13578" spans="1:2" x14ac:dyDescent="0.25">
      <c r="A13578" s="62">
        <v>51191702</v>
      </c>
      <c r="B13578" s="63" t="s">
        <v>16748</v>
      </c>
    </row>
    <row r="13579" spans="1:2" x14ac:dyDescent="0.25">
      <c r="A13579" s="62">
        <v>51191703</v>
      </c>
      <c r="B13579" s="63" t="s">
        <v>4912</v>
      </c>
    </row>
    <row r="13580" spans="1:2" x14ac:dyDescent="0.25">
      <c r="A13580" s="62">
        <v>51191704</v>
      </c>
      <c r="B13580" s="63" t="s">
        <v>6984</v>
      </c>
    </row>
    <row r="13581" spans="1:2" x14ac:dyDescent="0.25">
      <c r="A13581" s="62">
        <v>51191705</v>
      </c>
      <c r="B13581" s="63" t="s">
        <v>12530</v>
      </c>
    </row>
    <row r="13582" spans="1:2" x14ac:dyDescent="0.25">
      <c r="A13582" s="62">
        <v>51191706</v>
      </c>
      <c r="B13582" s="63" t="s">
        <v>18432</v>
      </c>
    </row>
    <row r="13583" spans="1:2" x14ac:dyDescent="0.25">
      <c r="A13583" s="62">
        <v>51191801</v>
      </c>
      <c r="B13583" s="63" t="s">
        <v>1665</v>
      </c>
    </row>
    <row r="13584" spans="1:2" x14ac:dyDescent="0.25">
      <c r="A13584" s="62">
        <v>51191802</v>
      </c>
      <c r="B13584" s="63" t="s">
        <v>10448</v>
      </c>
    </row>
    <row r="13585" spans="1:2" x14ac:dyDescent="0.25">
      <c r="A13585" s="62">
        <v>51191803</v>
      </c>
      <c r="B13585" s="63" t="s">
        <v>4534</v>
      </c>
    </row>
    <row r="13586" spans="1:2" x14ac:dyDescent="0.25">
      <c r="A13586" s="62">
        <v>51191804</v>
      </c>
      <c r="B13586" s="63" t="s">
        <v>16185</v>
      </c>
    </row>
    <row r="13587" spans="1:2" x14ac:dyDescent="0.25">
      <c r="A13587" s="62">
        <v>51191805</v>
      </c>
      <c r="B13587" s="63" t="s">
        <v>18694</v>
      </c>
    </row>
    <row r="13588" spans="1:2" x14ac:dyDescent="0.25">
      <c r="A13588" s="62">
        <v>51191901</v>
      </c>
      <c r="B13588" s="63" t="s">
        <v>8620</v>
      </c>
    </row>
    <row r="13589" spans="1:2" x14ac:dyDescent="0.25">
      <c r="A13589" s="62">
        <v>51191902</v>
      </c>
      <c r="B13589" s="63" t="s">
        <v>3405</v>
      </c>
    </row>
    <row r="13590" spans="1:2" x14ac:dyDescent="0.25">
      <c r="A13590" s="62">
        <v>51191903</v>
      </c>
      <c r="B13590" s="63" t="s">
        <v>2589</v>
      </c>
    </row>
    <row r="13591" spans="1:2" x14ac:dyDescent="0.25">
      <c r="A13591" s="62">
        <v>51191904</v>
      </c>
      <c r="B13591" s="63" t="s">
        <v>8237</v>
      </c>
    </row>
    <row r="13592" spans="1:2" x14ac:dyDescent="0.25">
      <c r="A13592" s="62">
        <v>51191905</v>
      </c>
      <c r="B13592" s="63" t="s">
        <v>7163</v>
      </c>
    </row>
    <row r="13593" spans="1:2" x14ac:dyDescent="0.25">
      <c r="A13593" s="62">
        <v>51191906</v>
      </c>
      <c r="B13593" s="63" t="s">
        <v>5762</v>
      </c>
    </row>
    <row r="13594" spans="1:2" x14ac:dyDescent="0.25">
      <c r="A13594" s="62">
        <v>51191907</v>
      </c>
      <c r="B13594" s="63" t="s">
        <v>4416</v>
      </c>
    </row>
    <row r="13595" spans="1:2" x14ac:dyDescent="0.25">
      <c r="A13595" s="62">
        <v>51201501</v>
      </c>
      <c r="B13595" s="63" t="s">
        <v>7371</v>
      </c>
    </row>
    <row r="13596" spans="1:2" x14ac:dyDescent="0.25">
      <c r="A13596" s="62">
        <v>51201502</v>
      </c>
      <c r="B13596" s="63" t="s">
        <v>15825</v>
      </c>
    </row>
    <row r="13597" spans="1:2" x14ac:dyDescent="0.25">
      <c r="A13597" s="62">
        <v>51201503</v>
      </c>
      <c r="B13597" s="63" t="s">
        <v>15861</v>
      </c>
    </row>
    <row r="13598" spans="1:2" x14ac:dyDescent="0.25">
      <c r="A13598" s="62">
        <v>51201504</v>
      </c>
      <c r="B13598" s="63" t="s">
        <v>2017</v>
      </c>
    </row>
    <row r="13599" spans="1:2" x14ac:dyDescent="0.25">
      <c r="A13599" s="62">
        <v>51201505</v>
      </c>
      <c r="B13599" s="63" t="s">
        <v>13012</v>
      </c>
    </row>
    <row r="13600" spans="1:2" x14ac:dyDescent="0.25">
      <c r="A13600" s="62">
        <v>51201506</v>
      </c>
      <c r="B13600" s="63" t="s">
        <v>11744</v>
      </c>
    </row>
    <row r="13601" spans="1:2" x14ac:dyDescent="0.25">
      <c r="A13601" s="62">
        <v>51201507</v>
      </c>
      <c r="B13601" s="63" t="s">
        <v>10904</v>
      </c>
    </row>
    <row r="13602" spans="1:2" x14ac:dyDescent="0.25">
      <c r="A13602" s="62">
        <v>51201508</v>
      </c>
      <c r="B13602" s="63" t="s">
        <v>1318</v>
      </c>
    </row>
    <row r="13603" spans="1:2" x14ac:dyDescent="0.25">
      <c r="A13603" s="62">
        <v>51201509</v>
      </c>
      <c r="B13603" s="63" t="s">
        <v>468</v>
      </c>
    </row>
    <row r="13604" spans="1:2" x14ac:dyDescent="0.25">
      <c r="A13604" s="62">
        <v>51201510</v>
      </c>
      <c r="B13604" s="63" t="s">
        <v>14818</v>
      </c>
    </row>
    <row r="13605" spans="1:2" x14ac:dyDescent="0.25">
      <c r="A13605" s="62">
        <v>51201511</v>
      </c>
      <c r="B13605" s="63" t="s">
        <v>941</v>
      </c>
    </row>
    <row r="13606" spans="1:2" x14ac:dyDescent="0.25">
      <c r="A13606" s="62">
        <v>51201512</v>
      </c>
      <c r="B13606" s="63" t="s">
        <v>6478</v>
      </c>
    </row>
    <row r="13607" spans="1:2" x14ac:dyDescent="0.25">
      <c r="A13607" s="62">
        <v>51201513</v>
      </c>
      <c r="B13607" s="63" t="s">
        <v>10239</v>
      </c>
    </row>
    <row r="13608" spans="1:2" x14ac:dyDescent="0.25">
      <c r="A13608" s="62">
        <v>51201514</v>
      </c>
      <c r="B13608" s="63" t="s">
        <v>14789</v>
      </c>
    </row>
    <row r="13609" spans="1:2" x14ac:dyDescent="0.25">
      <c r="A13609" s="62">
        <v>51201515</v>
      </c>
      <c r="B13609" s="63" t="s">
        <v>16473</v>
      </c>
    </row>
    <row r="13610" spans="1:2" x14ac:dyDescent="0.25">
      <c r="A13610" s="62">
        <v>51201516</v>
      </c>
      <c r="B13610" s="63" t="s">
        <v>8476</v>
      </c>
    </row>
    <row r="13611" spans="1:2" x14ac:dyDescent="0.25">
      <c r="A13611" s="62">
        <v>51201517</v>
      </c>
      <c r="B13611" s="63" t="s">
        <v>2123</v>
      </c>
    </row>
    <row r="13612" spans="1:2" x14ac:dyDescent="0.25">
      <c r="A13612" s="62">
        <v>51201518</v>
      </c>
      <c r="B13612" s="63" t="s">
        <v>2942</v>
      </c>
    </row>
    <row r="13613" spans="1:2" x14ac:dyDescent="0.25">
      <c r="A13613" s="62">
        <v>51201601</v>
      </c>
      <c r="B13613" s="63" t="s">
        <v>1485</v>
      </c>
    </row>
    <row r="13614" spans="1:2" x14ac:dyDescent="0.25">
      <c r="A13614" s="62">
        <v>51201602</v>
      </c>
      <c r="B13614" s="63" t="s">
        <v>12374</v>
      </c>
    </row>
    <row r="13615" spans="1:2" x14ac:dyDescent="0.25">
      <c r="A13615" s="62">
        <v>51201603</v>
      </c>
      <c r="B13615" s="63" t="s">
        <v>8115</v>
      </c>
    </row>
    <row r="13616" spans="1:2" x14ac:dyDescent="0.25">
      <c r="A13616" s="62">
        <v>51201604</v>
      </c>
      <c r="B13616" s="63" t="s">
        <v>16222</v>
      </c>
    </row>
    <row r="13617" spans="1:2" x14ac:dyDescent="0.25">
      <c r="A13617" s="62">
        <v>51201605</v>
      </c>
      <c r="B13617" s="63" t="s">
        <v>5022</v>
      </c>
    </row>
    <row r="13618" spans="1:2" x14ac:dyDescent="0.25">
      <c r="A13618" s="62">
        <v>51201606</v>
      </c>
      <c r="B13618" s="63" t="s">
        <v>3636</v>
      </c>
    </row>
    <row r="13619" spans="1:2" x14ac:dyDescent="0.25">
      <c r="A13619" s="62">
        <v>51201607</v>
      </c>
      <c r="B13619" s="63" t="s">
        <v>12217</v>
      </c>
    </row>
    <row r="13620" spans="1:2" x14ac:dyDescent="0.25">
      <c r="A13620" s="62">
        <v>51201608</v>
      </c>
      <c r="B13620" s="63" t="s">
        <v>16044</v>
      </c>
    </row>
    <row r="13621" spans="1:2" x14ac:dyDescent="0.25">
      <c r="A13621" s="62">
        <v>51201609</v>
      </c>
      <c r="B13621" s="63" t="s">
        <v>8515</v>
      </c>
    </row>
    <row r="13622" spans="1:2" x14ac:dyDescent="0.25">
      <c r="A13622" s="62">
        <v>51201610</v>
      </c>
      <c r="B13622" s="63" t="s">
        <v>16237</v>
      </c>
    </row>
    <row r="13623" spans="1:2" x14ac:dyDescent="0.25">
      <c r="A13623" s="62">
        <v>51201611</v>
      </c>
      <c r="B13623" s="63" t="s">
        <v>699</v>
      </c>
    </row>
    <row r="13624" spans="1:2" x14ac:dyDescent="0.25">
      <c r="A13624" s="62">
        <v>51201612</v>
      </c>
      <c r="B13624" s="63" t="s">
        <v>15394</v>
      </c>
    </row>
    <row r="13625" spans="1:2" x14ac:dyDescent="0.25">
      <c r="A13625" s="62">
        <v>51201613</v>
      </c>
      <c r="B13625" s="63" t="s">
        <v>17874</v>
      </c>
    </row>
    <row r="13626" spans="1:2" x14ac:dyDescent="0.25">
      <c r="A13626" s="62">
        <v>51201614</v>
      </c>
      <c r="B13626" s="63" t="s">
        <v>8412</v>
      </c>
    </row>
    <row r="13627" spans="1:2" x14ac:dyDescent="0.25">
      <c r="A13627" s="62">
        <v>51201615</v>
      </c>
      <c r="B13627" s="63" t="s">
        <v>3410</v>
      </c>
    </row>
    <row r="13628" spans="1:2" x14ac:dyDescent="0.25">
      <c r="A13628" s="62">
        <v>51201616</v>
      </c>
      <c r="B13628" s="63" t="s">
        <v>10599</v>
      </c>
    </row>
    <row r="13629" spans="1:2" x14ac:dyDescent="0.25">
      <c r="A13629" s="62">
        <v>51201617</v>
      </c>
      <c r="B13629" s="63" t="s">
        <v>1445</v>
      </c>
    </row>
    <row r="13630" spans="1:2" x14ac:dyDescent="0.25">
      <c r="A13630" s="62">
        <v>51201618</v>
      </c>
      <c r="B13630" s="63" t="s">
        <v>7917</v>
      </c>
    </row>
    <row r="13631" spans="1:2" x14ac:dyDescent="0.25">
      <c r="A13631" s="62">
        <v>51201619</v>
      </c>
      <c r="B13631" s="63" t="s">
        <v>4627</v>
      </c>
    </row>
    <row r="13632" spans="1:2" x14ac:dyDescent="0.25">
      <c r="A13632" s="62">
        <v>51201620</v>
      </c>
      <c r="B13632" s="63" t="s">
        <v>18159</v>
      </c>
    </row>
    <row r="13633" spans="1:2" x14ac:dyDescent="0.25">
      <c r="A13633" s="62">
        <v>51201621</v>
      </c>
      <c r="B13633" s="63" t="s">
        <v>495</v>
      </c>
    </row>
    <row r="13634" spans="1:2" x14ac:dyDescent="0.25">
      <c r="A13634" s="62">
        <v>51201622</v>
      </c>
      <c r="B13634" s="63" t="s">
        <v>14683</v>
      </c>
    </row>
    <row r="13635" spans="1:2" x14ac:dyDescent="0.25">
      <c r="A13635" s="62">
        <v>51201623</v>
      </c>
      <c r="B13635" s="63" t="s">
        <v>15239</v>
      </c>
    </row>
    <row r="13636" spans="1:2" x14ac:dyDescent="0.25">
      <c r="A13636" s="62">
        <v>51201624</v>
      </c>
      <c r="B13636" s="63" t="s">
        <v>5483</v>
      </c>
    </row>
    <row r="13637" spans="1:2" x14ac:dyDescent="0.25">
      <c r="A13637" s="62">
        <v>51201625</v>
      </c>
      <c r="B13637" s="63" t="s">
        <v>2435</v>
      </c>
    </row>
    <row r="13638" spans="1:2" x14ac:dyDescent="0.25">
      <c r="A13638" s="62">
        <v>51201626</v>
      </c>
      <c r="B13638" s="63" t="s">
        <v>2494</v>
      </c>
    </row>
    <row r="13639" spans="1:2" x14ac:dyDescent="0.25">
      <c r="A13639" s="62">
        <v>51201627</v>
      </c>
      <c r="B13639" s="63" t="s">
        <v>5863</v>
      </c>
    </row>
    <row r="13640" spans="1:2" x14ac:dyDescent="0.25">
      <c r="A13640" s="62">
        <v>51201628</v>
      </c>
      <c r="B13640" s="63" t="s">
        <v>1443</v>
      </c>
    </row>
    <row r="13641" spans="1:2" x14ac:dyDescent="0.25">
      <c r="A13641" s="62">
        <v>51201629</v>
      </c>
      <c r="B13641" s="63" t="s">
        <v>10179</v>
      </c>
    </row>
    <row r="13642" spans="1:2" x14ac:dyDescent="0.25">
      <c r="A13642" s="62">
        <v>51201631</v>
      </c>
      <c r="B13642" s="63" t="s">
        <v>1110</v>
      </c>
    </row>
    <row r="13643" spans="1:2" x14ac:dyDescent="0.25">
      <c r="A13643" s="62">
        <v>51201632</v>
      </c>
      <c r="B13643" s="63" t="s">
        <v>1694</v>
      </c>
    </row>
    <row r="13644" spans="1:2" x14ac:dyDescent="0.25">
      <c r="A13644" s="62">
        <v>51201633</v>
      </c>
      <c r="B13644" s="63" t="s">
        <v>6167</v>
      </c>
    </row>
    <row r="13645" spans="1:2" x14ac:dyDescent="0.25">
      <c r="A13645" s="62">
        <v>51201634</v>
      </c>
      <c r="B13645" s="63" t="s">
        <v>13072</v>
      </c>
    </row>
    <row r="13646" spans="1:2" x14ac:dyDescent="0.25">
      <c r="A13646" s="62">
        <v>51201635</v>
      </c>
      <c r="B13646" s="63" t="s">
        <v>7022</v>
      </c>
    </row>
    <row r="13647" spans="1:2" x14ac:dyDescent="0.25">
      <c r="A13647" s="62">
        <v>51201636</v>
      </c>
      <c r="B13647" s="63" t="s">
        <v>1657</v>
      </c>
    </row>
    <row r="13648" spans="1:2" x14ac:dyDescent="0.25">
      <c r="A13648" s="62">
        <v>51201638</v>
      </c>
      <c r="B13648" s="63" t="s">
        <v>2190</v>
      </c>
    </row>
    <row r="13649" spans="1:2" x14ac:dyDescent="0.25">
      <c r="A13649" s="62">
        <v>51201639</v>
      </c>
      <c r="B13649" s="63" t="s">
        <v>2951</v>
      </c>
    </row>
    <row r="13650" spans="1:2" x14ac:dyDescent="0.25">
      <c r="A13650" s="62">
        <v>51201646</v>
      </c>
      <c r="B13650" s="63" t="s">
        <v>16216</v>
      </c>
    </row>
    <row r="13651" spans="1:2" x14ac:dyDescent="0.25">
      <c r="A13651" s="62">
        <v>51201647</v>
      </c>
      <c r="B13651" s="63" t="s">
        <v>5401</v>
      </c>
    </row>
    <row r="13652" spans="1:2" x14ac:dyDescent="0.25">
      <c r="A13652" s="62">
        <v>51201648</v>
      </c>
      <c r="B13652" s="63" t="s">
        <v>1917</v>
      </c>
    </row>
    <row r="13653" spans="1:2" x14ac:dyDescent="0.25">
      <c r="A13653" s="62">
        <v>51201701</v>
      </c>
      <c r="B13653" s="63" t="s">
        <v>11493</v>
      </c>
    </row>
    <row r="13654" spans="1:2" x14ac:dyDescent="0.25">
      <c r="A13654" s="62">
        <v>51201702</v>
      </c>
      <c r="B13654" s="63" t="s">
        <v>637</v>
      </c>
    </row>
    <row r="13655" spans="1:2" x14ac:dyDescent="0.25">
      <c r="A13655" s="62">
        <v>51201703</v>
      </c>
      <c r="B13655" s="63" t="s">
        <v>5109</v>
      </c>
    </row>
    <row r="13656" spans="1:2" x14ac:dyDescent="0.25">
      <c r="A13656" s="62">
        <v>51201704</v>
      </c>
      <c r="B13656" s="63" t="s">
        <v>11807</v>
      </c>
    </row>
    <row r="13657" spans="1:2" x14ac:dyDescent="0.25">
      <c r="A13657" s="62">
        <v>51201705</v>
      </c>
      <c r="B13657" s="63" t="s">
        <v>2480</v>
      </c>
    </row>
    <row r="13658" spans="1:2" x14ac:dyDescent="0.25">
      <c r="A13658" s="62">
        <v>51201801</v>
      </c>
      <c r="B13658" s="63" t="s">
        <v>18668</v>
      </c>
    </row>
    <row r="13659" spans="1:2" x14ac:dyDescent="0.25">
      <c r="A13659" s="62">
        <v>51201802</v>
      </c>
      <c r="B13659" s="63" t="s">
        <v>12983</v>
      </c>
    </row>
    <row r="13660" spans="1:2" x14ac:dyDescent="0.25">
      <c r="A13660" s="62">
        <v>51201803</v>
      </c>
      <c r="B13660" s="63" t="s">
        <v>8284</v>
      </c>
    </row>
    <row r="13661" spans="1:2" x14ac:dyDescent="0.25">
      <c r="A13661" s="62">
        <v>51201804</v>
      </c>
      <c r="B13661" s="63" t="s">
        <v>15895</v>
      </c>
    </row>
    <row r="13662" spans="1:2" x14ac:dyDescent="0.25">
      <c r="A13662" s="62">
        <v>51201805</v>
      </c>
      <c r="B13662" s="63" t="s">
        <v>14400</v>
      </c>
    </row>
    <row r="13663" spans="1:2" x14ac:dyDescent="0.25">
      <c r="A13663" s="62">
        <v>51201806</v>
      </c>
      <c r="B13663" s="63" t="s">
        <v>13852</v>
      </c>
    </row>
    <row r="13664" spans="1:2" x14ac:dyDescent="0.25">
      <c r="A13664" s="62">
        <v>51201807</v>
      </c>
      <c r="B13664" s="63" t="s">
        <v>17688</v>
      </c>
    </row>
    <row r="13665" spans="1:2" x14ac:dyDescent="0.25">
      <c r="A13665" s="62">
        <v>51201808</v>
      </c>
      <c r="B13665" s="63" t="s">
        <v>2144</v>
      </c>
    </row>
    <row r="13666" spans="1:2" x14ac:dyDescent="0.25">
      <c r="A13666" s="62">
        <v>51201809</v>
      </c>
      <c r="B13666" s="63" t="s">
        <v>7512</v>
      </c>
    </row>
    <row r="13667" spans="1:2" x14ac:dyDescent="0.25">
      <c r="A13667" s="62">
        <v>51201901</v>
      </c>
      <c r="B13667" s="63" t="s">
        <v>16138</v>
      </c>
    </row>
    <row r="13668" spans="1:2" x14ac:dyDescent="0.25">
      <c r="A13668" s="62">
        <v>51211501</v>
      </c>
      <c r="B13668" s="63" t="s">
        <v>11351</v>
      </c>
    </row>
    <row r="13669" spans="1:2" x14ac:dyDescent="0.25">
      <c r="A13669" s="62">
        <v>51211502</v>
      </c>
      <c r="B13669" s="63" t="s">
        <v>16275</v>
      </c>
    </row>
    <row r="13670" spans="1:2" x14ac:dyDescent="0.25">
      <c r="A13670" s="62">
        <v>51211503</v>
      </c>
      <c r="B13670" s="63" t="s">
        <v>2259</v>
      </c>
    </row>
    <row r="13671" spans="1:2" x14ac:dyDescent="0.25">
      <c r="A13671" s="62">
        <v>51211504</v>
      </c>
      <c r="B13671" s="63" t="s">
        <v>10120</v>
      </c>
    </row>
    <row r="13672" spans="1:2" x14ac:dyDescent="0.25">
      <c r="A13672" s="62">
        <v>51211505</v>
      </c>
      <c r="B13672" s="63" t="s">
        <v>2702</v>
      </c>
    </row>
    <row r="13673" spans="1:2" x14ac:dyDescent="0.25">
      <c r="A13673" s="62">
        <v>51211601</v>
      </c>
      <c r="B13673" s="63" t="s">
        <v>16671</v>
      </c>
    </row>
    <row r="13674" spans="1:2" x14ac:dyDescent="0.25">
      <c r="A13674" s="62">
        <v>51211602</v>
      </c>
      <c r="B13674" s="63" t="s">
        <v>10546</v>
      </c>
    </row>
    <row r="13675" spans="1:2" x14ac:dyDescent="0.25">
      <c r="A13675" s="62">
        <v>51211603</v>
      </c>
      <c r="B13675" s="63" t="s">
        <v>18440</v>
      </c>
    </row>
    <row r="13676" spans="1:2" x14ac:dyDescent="0.25">
      <c r="A13676" s="62">
        <v>51211604</v>
      </c>
      <c r="B13676" s="63" t="s">
        <v>1572</v>
      </c>
    </row>
    <row r="13677" spans="1:2" x14ac:dyDescent="0.25">
      <c r="A13677" s="62">
        <v>51211605</v>
      </c>
      <c r="B13677" s="63" t="s">
        <v>12595</v>
      </c>
    </row>
    <row r="13678" spans="1:2" x14ac:dyDescent="0.25">
      <c r="A13678" s="62">
        <v>51211606</v>
      </c>
      <c r="B13678" s="63" t="s">
        <v>15047</v>
      </c>
    </row>
    <row r="13679" spans="1:2" x14ac:dyDescent="0.25">
      <c r="A13679" s="62">
        <v>51211607</v>
      </c>
      <c r="B13679" s="63" t="s">
        <v>12363</v>
      </c>
    </row>
    <row r="13680" spans="1:2" x14ac:dyDescent="0.25">
      <c r="A13680" s="62">
        <v>51211608</v>
      </c>
      <c r="B13680" s="63" t="s">
        <v>17950</v>
      </c>
    </row>
    <row r="13681" spans="1:2" x14ac:dyDescent="0.25">
      <c r="A13681" s="62">
        <v>51211609</v>
      </c>
      <c r="B13681" s="63" t="s">
        <v>552</v>
      </c>
    </row>
    <row r="13682" spans="1:2" x14ac:dyDescent="0.25">
      <c r="A13682" s="62">
        <v>51211610</v>
      </c>
      <c r="B13682" s="63" t="s">
        <v>17506</v>
      </c>
    </row>
    <row r="13683" spans="1:2" x14ac:dyDescent="0.25">
      <c r="A13683" s="62">
        <v>51211611</v>
      </c>
      <c r="B13683" s="63" t="s">
        <v>14069</v>
      </c>
    </row>
    <row r="13684" spans="1:2" x14ac:dyDescent="0.25">
      <c r="A13684" s="62">
        <v>51211612</v>
      </c>
      <c r="B13684" s="63" t="s">
        <v>7338</v>
      </c>
    </row>
    <row r="13685" spans="1:2" x14ac:dyDescent="0.25">
      <c r="A13685" s="62">
        <v>51211613</v>
      </c>
      <c r="B13685" s="63" t="s">
        <v>9756</v>
      </c>
    </row>
    <row r="13686" spans="1:2" x14ac:dyDescent="0.25">
      <c r="A13686" s="62">
        <v>51211615</v>
      </c>
      <c r="B13686" s="63" t="s">
        <v>5146</v>
      </c>
    </row>
    <row r="13687" spans="1:2" x14ac:dyDescent="0.25">
      <c r="A13687" s="62">
        <v>51211616</v>
      </c>
      <c r="B13687" s="63" t="s">
        <v>10884</v>
      </c>
    </row>
    <row r="13688" spans="1:2" x14ac:dyDescent="0.25">
      <c r="A13688" s="62">
        <v>51211617</v>
      </c>
      <c r="B13688" s="63" t="s">
        <v>6761</v>
      </c>
    </row>
    <row r="13689" spans="1:2" x14ac:dyDescent="0.25">
      <c r="A13689" s="62">
        <v>51211618</v>
      </c>
      <c r="B13689" s="63" t="s">
        <v>16097</v>
      </c>
    </row>
    <row r="13690" spans="1:2" x14ac:dyDescent="0.25">
      <c r="A13690" s="62">
        <v>51211619</v>
      </c>
      <c r="B13690" s="63" t="s">
        <v>8832</v>
      </c>
    </row>
    <row r="13691" spans="1:2" x14ac:dyDescent="0.25">
      <c r="A13691" s="62">
        <v>51211620</v>
      </c>
      <c r="B13691" s="63" t="s">
        <v>15094</v>
      </c>
    </row>
    <row r="13692" spans="1:2" x14ac:dyDescent="0.25">
      <c r="A13692" s="62">
        <v>51211621</v>
      </c>
      <c r="B13692" s="63" t="s">
        <v>3684</v>
      </c>
    </row>
    <row r="13693" spans="1:2" x14ac:dyDescent="0.25">
      <c r="A13693" s="62">
        <v>51211622</v>
      </c>
      <c r="B13693" s="63" t="s">
        <v>10235</v>
      </c>
    </row>
    <row r="13694" spans="1:2" x14ac:dyDescent="0.25">
      <c r="A13694" s="62">
        <v>51211623</v>
      </c>
      <c r="B13694" s="63" t="s">
        <v>13714</v>
      </c>
    </row>
    <row r="13695" spans="1:2" x14ac:dyDescent="0.25">
      <c r="A13695" s="62">
        <v>51211624</v>
      </c>
      <c r="B13695" s="63" t="s">
        <v>14133</v>
      </c>
    </row>
    <row r="13696" spans="1:2" x14ac:dyDescent="0.25">
      <c r="A13696" s="62">
        <v>51211625</v>
      </c>
      <c r="B13696" s="63" t="s">
        <v>10140</v>
      </c>
    </row>
    <row r="13697" spans="1:2" x14ac:dyDescent="0.25">
      <c r="A13697" s="62">
        <v>51211901</v>
      </c>
      <c r="B13697" s="63" t="s">
        <v>8507</v>
      </c>
    </row>
    <row r="13698" spans="1:2" x14ac:dyDescent="0.25">
      <c r="A13698" s="62">
        <v>51212001</v>
      </c>
      <c r="B13698" s="63" t="s">
        <v>14468</v>
      </c>
    </row>
    <row r="13699" spans="1:2" x14ac:dyDescent="0.25">
      <c r="A13699" s="62">
        <v>51212002</v>
      </c>
      <c r="B13699" s="63" t="s">
        <v>7344</v>
      </c>
    </row>
    <row r="13700" spans="1:2" x14ac:dyDescent="0.25">
      <c r="A13700" s="62">
        <v>51212003</v>
      </c>
      <c r="B13700" s="63" t="s">
        <v>15585</v>
      </c>
    </row>
    <row r="13701" spans="1:2" x14ac:dyDescent="0.25">
      <c r="A13701" s="62">
        <v>51212004</v>
      </c>
      <c r="B13701" s="63" t="s">
        <v>2746</v>
      </c>
    </row>
    <row r="13702" spans="1:2" x14ac:dyDescent="0.25">
      <c r="A13702" s="62">
        <v>51212005</v>
      </c>
      <c r="B13702" s="63" t="s">
        <v>11450</v>
      </c>
    </row>
    <row r="13703" spans="1:2" x14ac:dyDescent="0.25">
      <c r="A13703" s="62">
        <v>51212006</v>
      </c>
      <c r="B13703" s="63" t="s">
        <v>11496</v>
      </c>
    </row>
    <row r="13704" spans="1:2" x14ac:dyDescent="0.25">
      <c r="A13704" s="62">
        <v>51212007</v>
      </c>
      <c r="B13704" s="63" t="s">
        <v>6856</v>
      </c>
    </row>
    <row r="13705" spans="1:2" x14ac:dyDescent="0.25">
      <c r="A13705" s="62">
        <v>51212008</v>
      </c>
      <c r="B13705" s="63" t="s">
        <v>3809</v>
      </c>
    </row>
    <row r="13706" spans="1:2" x14ac:dyDescent="0.25">
      <c r="A13706" s="62">
        <v>51212009</v>
      </c>
      <c r="B13706" s="63" t="s">
        <v>3300</v>
      </c>
    </row>
    <row r="13707" spans="1:2" x14ac:dyDescent="0.25">
      <c r="A13707" s="62">
        <v>51212010</v>
      </c>
      <c r="B13707" s="63" t="s">
        <v>257</v>
      </c>
    </row>
    <row r="13708" spans="1:2" x14ac:dyDescent="0.25">
      <c r="A13708" s="62">
        <v>51212011</v>
      </c>
      <c r="B13708" s="63" t="s">
        <v>11472</v>
      </c>
    </row>
    <row r="13709" spans="1:2" x14ac:dyDescent="0.25">
      <c r="A13709" s="62">
        <v>51212012</v>
      </c>
      <c r="B13709" s="63" t="s">
        <v>8255</v>
      </c>
    </row>
    <row r="13710" spans="1:2" x14ac:dyDescent="0.25">
      <c r="A13710" s="62">
        <v>51212013</v>
      </c>
      <c r="B13710" s="63" t="s">
        <v>3529</v>
      </c>
    </row>
    <row r="13711" spans="1:2" x14ac:dyDescent="0.25">
      <c r="A13711" s="62">
        <v>51212014</v>
      </c>
      <c r="B13711" s="63" t="s">
        <v>12594</v>
      </c>
    </row>
    <row r="13712" spans="1:2" x14ac:dyDescent="0.25">
      <c r="A13712" s="62">
        <v>51212015</v>
      </c>
      <c r="B13712" s="63" t="s">
        <v>13533</v>
      </c>
    </row>
    <row r="13713" spans="1:2" x14ac:dyDescent="0.25">
      <c r="A13713" s="62">
        <v>51212016</v>
      </c>
      <c r="B13713" s="63" t="s">
        <v>5096</v>
      </c>
    </row>
    <row r="13714" spans="1:2" x14ac:dyDescent="0.25">
      <c r="A13714" s="62">
        <v>51212017</v>
      </c>
      <c r="B13714" s="63" t="s">
        <v>18307</v>
      </c>
    </row>
    <row r="13715" spans="1:2" x14ac:dyDescent="0.25">
      <c r="A13715" s="62">
        <v>51212018</v>
      </c>
      <c r="B13715" s="63" t="s">
        <v>1949</v>
      </c>
    </row>
    <row r="13716" spans="1:2" x14ac:dyDescent="0.25">
      <c r="A13716" s="62">
        <v>51212020</v>
      </c>
      <c r="B13716" s="63" t="s">
        <v>16643</v>
      </c>
    </row>
    <row r="13717" spans="1:2" x14ac:dyDescent="0.25">
      <c r="A13717" s="62">
        <v>51212021</v>
      </c>
      <c r="B13717" s="63" t="s">
        <v>18650</v>
      </c>
    </row>
    <row r="13718" spans="1:2" x14ac:dyDescent="0.25">
      <c r="A13718" s="62">
        <v>51212022</v>
      </c>
      <c r="B13718" s="63" t="s">
        <v>12203</v>
      </c>
    </row>
    <row r="13719" spans="1:2" x14ac:dyDescent="0.25">
      <c r="A13719" s="62">
        <v>51212023</v>
      </c>
      <c r="B13719" s="63" t="s">
        <v>5009</v>
      </c>
    </row>
    <row r="13720" spans="1:2" x14ac:dyDescent="0.25">
      <c r="A13720" s="62">
        <v>51212024</v>
      </c>
      <c r="B13720" s="63" t="s">
        <v>15575</v>
      </c>
    </row>
    <row r="13721" spans="1:2" x14ac:dyDescent="0.25">
      <c r="A13721" s="62">
        <v>51212025</v>
      </c>
      <c r="B13721" s="63" t="s">
        <v>16291</v>
      </c>
    </row>
    <row r="13722" spans="1:2" x14ac:dyDescent="0.25">
      <c r="A13722" s="62">
        <v>51212026</v>
      </c>
      <c r="B13722" s="63" t="s">
        <v>15264</v>
      </c>
    </row>
    <row r="13723" spans="1:2" x14ac:dyDescent="0.25">
      <c r="A13723" s="62">
        <v>51212027</v>
      </c>
      <c r="B13723" s="63" t="s">
        <v>1691</v>
      </c>
    </row>
    <row r="13724" spans="1:2" x14ac:dyDescent="0.25">
      <c r="A13724" s="62">
        <v>51212028</v>
      </c>
      <c r="B13724" s="63" t="s">
        <v>17921</v>
      </c>
    </row>
    <row r="13725" spans="1:2" x14ac:dyDescent="0.25">
      <c r="A13725" s="62">
        <v>51212029</v>
      </c>
      <c r="B13725" s="63" t="s">
        <v>8891</v>
      </c>
    </row>
    <row r="13726" spans="1:2" x14ac:dyDescent="0.25">
      <c r="A13726" s="62">
        <v>51212030</v>
      </c>
      <c r="B13726" s="63" t="s">
        <v>7454</v>
      </c>
    </row>
    <row r="13727" spans="1:2" x14ac:dyDescent="0.25">
      <c r="A13727" s="62">
        <v>51212031</v>
      </c>
      <c r="B13727" s="63" t="s">
        <v>513</v>
      </c>
    </row>
    <row r="13728" spans="1:2" x14ac:dyDescent="0.25">
      <c r="A13728" s="62">
        <v>51212032</v>
      </c>
      <c r="B13728" s="63" t="s">
        <v>1956</v>
      </c>
    </row>
    <row r="13729" spans="1:2" x14ac:dyDescent="0.25">
      <c r="A13729" s="62">
        <v>51212033</v>
      </c>
      <c r="B13729" s="63" t="s">
        <v>16532</v>
      </c>
    </row>
    <row r="13730" spans="1:2" x14ac:dyDescent="0.25">
      <c r="A13730" s="62">
        <v>51212034</v>
      </c>
      <c r="B13730" s="63" t="s">
        <v>6443</v>
      </c>
    </row>
    <row r="13731" spans="1:2" x14ac:dyDescent="0.25">
      <c r="A13731" s="62">
        <v>51212035</v>
      </c>
      <c r="B13731" s="63" t="s">
        <v>1924</v>
      </c>
    </row>
    <row r="13732" spans="1:2" x14ac:dyDescent="0.25">
      <c r="A13732" s="62">
        <v>51212036</v>
      </c>
      <c r="B13732" s="63" t="s">
        <v>5901</v>
      </c>
    </row>
    <row r="13733" spans="1:2" x14ac:dyDescent="0.25">
      <c r="A13733" s="62">
        <v>51212101</v>
      </c>
      <c r="B13733" s="63" t="s">
        <v>17529</v>
      </c>
    </row>
    <row r="13734" spans="1:2" x14ac:dyDescent="0.25">
      <c r="A13734" s="62">
        <v>51212201</v>
      </c>
      <c r="B13734" s="63" t="s">
        <v>16762</v>
      </c>
    </row>
    <row r="13735" spans="1:2" x14ac:dyDescent="0.25">
      <c r="A13735" s="62">
        <v>51212202</v>
      </c>
      <c r="B13735" s="63" t="s">
        <v>13652</v>
      </c>
    </row>
    <row r="13736" spans="1:2" x14ac:dyDescent="0.25">
      <c r="A13736" s="62">
        <v>51212203</v>
      </c>
      <c r="B13736" s="63" t="s">
        <v>1403</v>
      </c>
    </row>
    <row r="13737" spans="1:2" x14ac:dyDescent="0.25">
      <c r="A13737" s="62">
        <v>51212301</v>
      </c>
      <c r="B13737" s="63" t="s">
        <v>4940</v>
      </c>
    </row>
    <row r="13738" spans="1:2" x14ac:dyDescent="0.25">
      <c r="A13738" s="62">
        <v>51212302</v>
      </c>
      <c r="B13738" s="63" t="s">
        <v>9973</v>
      </c>
    </row>
    <row r="13739" spans="1:2" x14ac:dyDescent="0.25">
      <c r="A13739" s="62">
        <v>51212303</v>
      </c>
      <c r="B13739" s="63" t="s">
        <v>4913</v>
      </c>
    </row>
    <row r="13740" spans="1:2" x14ac:dyDescent="0.25">
      <c r="A13740" s="62">
        <v>51212304</v>
      </c>
      <c r="B13740" s="63" t="s">
        <v>10189</v>
      </c>
    </row>
    <row r="13741" spans="1:2" x14ac:dyDescent="0.25">
      <c r="A13741" s="62">
        <v>51212305</v>
      </c>
      <c r="B13741" s="63" t="s">
        <v>3128</v>
      </c>
    </row>
    <row r="13742" spans="1:2" x14ac:dyDescent="0.25">
      <c r="A13742" s="62">
        <v>51212306</v>
      </c>
      <c r="B13742" s="63" t="s">
        <v>6298</v>
      </c>
    </row>
    <row r="13743" spans="1:2" x14ac:dyDescent="0.25">
      <c r="A13743" s="62">
        <v>51212307</v>
      </c>
      <c r="B13743" s="63" t="s">
        <v>6095</v>
      </c>
    </row>
    <row r="13744" spans="1:2" x14ac:dyDescent="0.25">
      <c r="A13744" s="62">
        <v>51212308</v>
      </c>
      <c r="B13744" s="63" t="s">
        <v>15913</v>
      </c>
    </row>
    <row r="13745" spans="1:2" x14ac:dyDescent="0.25">
      <c r="A13745" s="62">
        <v>51212309</v>
      </c>
      <c r="B13745" s="63" t="s">
        <v>8010</v>
      </c>
    </row>
    <row r="13746" spans="1:2" x14ac:dyDescent="0.25">
      <c r="A13746" s="62">
        <v>51212401</v>
      </c>
      <c r="B13746" s="63" t="s">
        <v>5844</v>
      </c>
    </row>
    <row r="13747" spans="1:2" x14ac:dyDescent="0.25">
      <c r="A13747" s="62">
        <v>51212402</v>
      </c>
      <c r="B13747" s="63" t="s">
        <v>1859</v>
      </c>
    </row>
    <row r="13748" spans="1:2" x14ac:dyDescent="0.25">
      <c r="A13748" s="62">
        <v>51241001</v>
      </c>
      <c r="B13748" s="63" t="s">
        <v>2069</v>
      </c>
    </row>
    <row r="13749" spans="1:2" x14ac:dyDescent="0.25">
      <c r="A13749" s="62">
        <v>51241002</v>
      </c>
      <c r="B13749" s="63" t="s">
        <v>9182</v>
      </c>
    </row>
    <row r="13750" spans="1:2" x14ac:dyDescent="0.25">
      <c r="A13750" s="62">
        <v>51241101</v>
      </c>
      <c r="B13750" s="63" t="s">
        <v>4376</v>
      </c>
    </row>
    <row r="13751" spans="1:2" x14ac:dyDescent="0.25">
      <c r="A13751" s="62">
        <v>51241102</v>
      </c>
      <c r="B13751" s="63" t="s">
        <v>16243</v>
      </c>
    </row>
    <row r="13752" spans="1:2" x14ac:dyDescent="0.25">
      <c r="A13752" s="62">
        <v>51241103</v>
      </c>
      <c r="B13752" s="63" t="s">
        <v>18528</v>
      </c>
    </row>
    <row r="13753" spans="1:2" x14ac:dyDescent="0.25">
      <c r="A13753" s="62">
        <v>51241104</v>
      </c>
      <c r="B13753" s="63" t="s">
        <v>8845</v>
      </c>
    </row>
    <row r="13754" spans="1:2" x14ac:dyDescent="0.25">
      <c r="A13754" s="62">
        <v>51241105</v>
      </c>
      <c r="B13754" s="63" t="s">
        <v>11446</v>
      </c>
    </row>
    <row r="13755" spans="1:2" x14ac:dyDescent="0.25">
      <c r="A13755" s="62">
        <v>51241106</v>
      </c>
      <c r="B13755" s="63" t="s">
        <v>2290</v>
      </c>
    </row>
    <row r="13756" spans="1:2" x14ac:dyDescent="0.25">
      <c r="A13756" s="62">
        <v>51241107</v>
      </c>
      <c r="B13756" s="63" t="s">
        <v>12566</v>
      </c>
    </row>
    <row r="13757" spans="1:2" x14ac:dyDescent="0.25">
      <c r="A13757" s="62">
        <v>51241108</v>
      </c>
      <c r="B13757" s="63" t="s">
        <v>14631</v>
      </c>
    </row>
    <row r="13758" spans="1:2" x14ac:dyDescent="0.25">
      <c r="A13758" s="62">
        <v>51241109</v>
      </c>
      <c r="B13758" s="63" t="s">
        <v>181</v>
      </c>
    </row>
    <row r="13759" spans="1:2" x14ac:dyDescent="0.25">
      <c r="A13759" s="62">
        <v>51241110</v>
      </c>
      <c r="B13759" s="63" t="s">
        <v>11669</v>
      </c>
    </row>
    <row r="13760" spans="1:2" x14ac:dyDescent="0.25">
      <c r="A13760" s="62">
        <v>51241111</v>
      </c>
      <c r="B13760" s="63" t="s">
        <v>4706</v>
      </c>
    </row>
    <row r="13761" spans="1:2" x14ac:dyDescent="0.25">
      <c r="A13761" s="62">
        <v>51241112</v>
      </c>
      <c r="B13761" s="63" t="s">
        <v>2829</v>
      </c>
    </row>
    <row r="13762" spans="1:2" x14ac:dyDescent="0.25">
      <c r="A13762" s="62">
        <v>51241113</v>
      </c>
      <c r="B13762" s="63" t="s">
        <v>15029</v>
      </c>
    </row>
    <row r="13763" spans="1:2" x14ac:dyDescent="0.25">
      <c r="A13763" s="62">
        <v>51241114</v>
      </c>
      <c r="B13763" s="63" t="s">
        <v>5285</v>
      </c>
    </row>
    <row r="13764" spans="1:2" x14ac:dyDescent="0.25">
      <c r="A13764" s="62">
        <v>51241115</v>
      </c>
      <c r="B13764" s="63" t="s">
        <v>3100</v>
      </c>
    </row>
    <row r="13765" spans="1:2" x14ac:dyDescent="0.25">
      <c r="A13765" s="62">
        <v>51241116</v>
      </c>
      <c r="B13765" s="63" t="s">
        <v>4857</v>
      </c>
    </row>
    <row r="13766" spans="1:2" x14ac:dyDescent="0.25">
      <c r="A13766" s="62">
        <v>51241117</v>
      </c>
      <c r="B13766" s="63" t="s">
        <v>12102</v>
      </c>
    </row>
    <row r="13767" spans="1:2" x14ac:dyDescent="0.25">
      <c r="A13767" s="62">
        <v>51241118</v>
      </c>
      <c r="B13767" s="63" t="s">
        <v>11076</v>
      </c>
    </row>
    <row r="13768" spans="1:2" x14ac:dyDescent="0.25">
      <c r="A13768" s="62">
        <v>51241119</v>
      </c>
      <c r="B13768" s="63" t="s">
        <v>17350</v>
      </c>
    </row>
    <row r="13769" spans="1:2" x14ac:dyDescent="0.25">
      <c r="A13769" s="62">
        <v>51241120</v>
      </c>
      <c r="B13769" s="63" t="s">
        <v>8943</v>
      </c>
    </row>
    <row r="13770" spans="1:2" x14ac:dyDescent="0.25">
      <c r="A13770" s="62">
        <v>51241201</v>
      </c>
      <c r="B13770" s="63" t="s">
        <v>10207</v>
      </c>
    </row>
    <row r="13771" spans="1:2" x14ac:dyDescent="0.25">
      <c r="A13771" s="62">
        <v>51241202</v>
      </c>
      <c r="B13771" s="63" t="s">
        <v>13330</v>
      </c>
    </row>
    <row r="13772" spans="1:2" x14ac:dyDescent="0.25">
      <c r="A13772" s="62">
        <v>51241203</v>
      </c>
      <c r="B13772" s="63" t="s">
        <v>7330</v>
      </c>
    </row>
    <row r="13773" spans="1:2" x14ac:dyDescent="0.25">
      <c r="A13773" s="62">
        <v>51241204</v>
      </c>
      <c r="B13773" s="63" t="s">
        <v>13999</v>
      </c>
    </row>
    <row r="13774" spans="1:2" x14ac:dyDescent="0.25">
      <c r="A13774" s="62">
        <v>51241205</v>
      </c>
      <c r="B13774" s="63" t="s">
        <v>1902</v>
      </c>
    </row>
    <row r="13775" spans="1:2" x14ac:dyDescent="0.25">
      <c r="A13775" s="62">
        <v>51241206</v>
      </c>
      <c r="B13775" s="63" t="s">
        <v>114</v>
      </c>
    </row>
    <row r="13776" spans="1:2" x14ac:dyDescent="0.25">
      <c r="A13776" s="62">
        <v>51241207</v>
      </c>
      <c r="B13776" s="63" t="s">
        <v>9739</v>
      </c>
    </row>
    <row r="13777" spans="1:2" x14ac:dyDescent="0.25">
      <c r="A13777" s="62">
        <v>51241208</v>
      </c>
      <c r="B13777" s="63" t="s">
        <v>42</v>
      </c>
    </row>
    <row r="13778" spans="1:2" x14ac:dyDescent="0.25">
      <c r="A13778" s="62">
        <v>51241209</v>
      </c>
      <c r="B13778" s="63" t="s">
        <v>5778</v>
      </c>
    </row>
    <row r="13779" spans="1:2" x14ac:dyDescent="0.25">
      <c r="A13779" s="62">
        <v>51241210</v>
      </c>
      <c r="B13779" s="63" t="s">
        <v>8841</v>
      </c>
    </row>
    <row r="13780" spans="1:2" x14ac:dyDescent="0.25">
      <c r="A13780" s="62">
        <v>51241211</v>
      </c>
      <c r="B13780" s="63" t="s">
        <v>7638</v>
      </c>
    </row>
    <row r="13781" spans="1:2" x14ac:dyDescent="0.25">
      <c r="A13781" s="62">
        <v>51241212</v>
      </c>
      <c r="B13781" s="63" t="s">
        <v>16539</v>
      </c>
    </row>
    <row r="13782" spans="1:2" x14ac:dyDescent="0.25">
      <c r="A13782" s="62">
        <v>51241213</v>
      </c>
      <c r="B13782" s="63" t="s">
        <v>14208</v>
      </c>
    </row>
    <row r="13783" spans="1:2" x14ac:dyDescent="0.25">
      <c r="A13783" s="62">
        <v>51241214</v>
      </c>
      <c r="B13783" s="63" t="s">
        <v>6249</v>
      </c>
    </row>
    <row r="13784" spans="1:2" x14ac:dyDescent="0.25">
      <c r="A13784" s="62">
        <v>51241215</v>
      </c>
      <c r="B13784" s="63" t="s">
        <v>18812</v>
      </c>
    </row>
    <row r="13785" spans="1:2" x14ac:dyDescent="0.25">
      <c r="A13785" s="62">
        <v>51241216</v>
      </c>
      <c r="B13785" s="63" t="s">
        <v>5017</v>
      </c>
    </row>
    <row r="13786" spans="1:2" x14ac:dyDescent="0.25">
      <c r="A13786" s="62">
        <v>51241217</v>
      </c>
      <c r="B13786" s="63" t="s">
        <v>11219</v>
      </c>
    </row>
    <row r="13787" spans="1:2" x14ac:dyDescent="0.25">
      <c r="A13787" s="62">
        <v>51241218</v>
      </c>
      <c r="B13787" s="63" t="s">
        <v>714</v>
      </c>
    </row>
    <row r="13788" spans="1:2" x14ac:dyDescent="0.25">
      <c r="A13788" s="62">
        <v>51241219</v>
      </c>
      <c r="B13788" s="63" t="s">
        <v>4343</v>
      </c>
    </row>
    <row r="13789" spans="1:2" x14ac:dyDescent="0.25">
      <c r="A13789" s="62">
        <v>51241220</v>
      </c>
      <c r="B13789" s="63" t="s">
        <v>16732</v>
      </c>
    </row>
    <row r="13790" spans="1:2" x14ac:dyDescent="0.25">
      <c r="A13790" s="62">
        <v>51241221</v>
      </c>
      <c r="B13790" s="63" t="s">
        <v>12778</v>
      </c>
    </row>
    <row r="13791" spans="1:2" x14ac:dyDescent="0.25">
      <c r="A13791" s="62">
        <v>51241222</v>
      </c>
      <c r="B13791" s="63" t="s">
        <v>2278</v>
      </c>
    </row>
    <row r="13792" spans="1:2" x14ac:dyDescent="0.25">
      <c r="A13792" s="62">
        <v>51241223</v>
      </c>
      <c r="B13792" s="63" t="s">
        <v>2247</v>
      </c>
    </row>
    <row r="13793" spans="1:2" x14ac:dyDescent="0.25">
      <c r="A13793" s="62">
        <v>51241224</v>
      </c>
      <c r="B13793" s="63" t="s">
        <v>11708</v>
      </c>
    </row>
    <row r="13794" spans="1:2" x14ac:dyDescent="0.25">
      <c r="A13794" s="62">
        <v>51241225</v>
      </c>
      <c r="B13794" s="63" t="s">
        <v>407</v>
      </c>
    </row>
    <row r="13795" spans="1:2" x14ac:dyDescent="0.25">
      <c r="A13795" s="62">
        <v>51241226</v>
      </c>
      <c r="B13795" s="63" t="s">
        <v>4658</v>
      </c>
    </row>
    <row r="13796" spans="1:2" x14ac:dyDescent="0.25">
      <c r="A13796" s="62">
        <v>51241227</v>
      </c>
      <c r="B13796" s="63" t="s">
        <v>8724</v>
      </c>
    </row>
    <row r="13797" spans="1:2" x14ac:dyDescent="0.25">
      <c r="A13797" s="62">
        <v>51241228</v>
      </c>
      <c r="B13797" s="63" t="s">
        <v>17218</v>
      </c>
    </row>
    <row r="13798" spans="1:2" x14ac:dyDescent="0.25">
      <c r="A13798" s="62">
        <v>51241229</v>
      </c>
      <c r="B13798" s="63" t="s">
        <v>14089</v>
      </c>
    </row>
    <row r="13799" spans="1:2" x14ac:dyDescent="0.25">
      <c r="A13799" s="62">
        <v>51241301</v>
      </c>
      <c r="B13799" s="63" t="s">
        <v>17623</v>
      </c>
    </row>
    <row r="13800" spans="1:2" x14ac:dyDescent="0.25">
      <c r="A13800" s="62">
        <v>51241302</v>
      </c>
      <c r="B13800" s="63" t="s">
        <v>9282</v>
      </c>
    </row>
    <row r="13801" spans="1:2" x14ac:dyDescent="0.25">
      <c r="A13801" s="62">
        <v>51241303</v>
      </c>
      <c r="B13801" s="63" t="s">
        <v>15203</v>
      </c>
    </row>
    <row r="13802" spans="1:2" x14ac:dyDescent="0.25">
      <c r="A13802" s="62">
        <v>51241304</v>
      </c>
      <c r="B13802" s="63" t="s">
        <v>15576</v>
      </c>
    </row>
    <row r="13803" spans="1:2" x14ac:dyDescent="0.25">
      <c r="A13803" s="62">
        <v>51241305</v>
      </c>
      <c r="B13803" s="63" t="s">
        <v>12248</v>
      </c>
    </row>
    <row r="13804" spans="1:2" x14ac:dyDescent="0.25">
      <c r="A13804" s="62">
        <v>51251001</v>
      </c>
      <c r="B13804" s="63" t="s">
        <v>17742</v>
      </c>
    </row>
    <row r="13805" spans="1:2" x14ac:dyDescent="0.25">
      <c r="A13805" s="62">
        <v>52101501</v>
      </c>
      <c r="B13805" s="63" t="s">
        <v>2149</v>
      </c>
    </row>
    <row r="13806" spans="1:2" x14ac:dyDescent="0.25">
      <c r="A13806" s="62">
        <v>52101502</v>
      </c>
      <c r="B13806" s="63" t="s">
        <v>18659</v>
      </c>
    </row>
    <row r="13807" spans="1:2" x14ac:dyDescent="0.25">
      <c r="A13807" s="62">
        <v>52101503</v>
      </c>
      <c r="B13807" s="63" t="s">
        <v>5998</v>
      </c>
    </row>
    <row r="13808" spans="1:2" x14ac:dyDescent="0.25">
      <c r="A13808" s="62">
        <v>52101504</v>
      </c>
      <c r="B13808" s="63" t="s">
        <v>11134</v>
      </c>
    </row>
    <row r="13809" spans="1:2" x14ac:dyDescent="0.25">
      <c r="A13809" s="62">
        <v>52101505</v>
      </c>
      <c r="B13809" s="63" t="s">
        <v>2877</v>
      </c>
    </row>
    <row r="13810" spans="1:2" x14ac:dyDescent="0.25">
      <c r="A13810" s="62">
        <v>52101506</v>
      </c>
      <c r="B13810" s="63" t="s">
        <v>10543</v>
      </c>
    </row>
    <row r="13811" spans="1:2" x14ac:dyDescent="0.25">
      <c r="A13811" s="62">
        <v>52101507</v>
      </c>
      <c r="B13811" s="63" t="s">
        <v>5371</v>
      </c>
    </row>
    <row r="13812" spans="1:2" x14ac:dyDescent="0.25">
      <c r="A13812" s="62">
        <v>52101508</v>
      </c>
      <c r="B13812" s="63" t="s">
        <v>13634</v>
      </c>
    </row>
    <row r="13813" spans="1:2" x14ac:dyDescent="0.25">
      <c r="A13813" s="62">
        <v>52101509</v>
      </c>
      <c r="B13813" s="63" t="s">
        <v>3202</v>
      </c>
    </row>
    <row r="13814" spans="1:2" x14ac:dyDescent="0.25">
      <c r="A13814" s="62">
        <v>52101510</v>
      </c>
      <c r="B13814" s="63" t="s">
        <v>11670</v>
      </c>
    </row>
    <row r="13815" spans="1:2" x14ac:dyDescent="0.25">
      <c r="A13815" s="62">
        <v>52101511</v>
      </c>
      <c r="B13815" s="63" t="s">
        <v>5339</v>
      </c>
    </row>
    <row r="13816" spans="1:2" x14ac:dyDescent="0.25">
      <c r="A13816" s="62">
        <v>52101512</v>
      </c>
      <c r="B13816" s="63" t="s">
        <v>6691</v>
      </c>
    </row>
    <row r="13817" spans="1:2" x14ac:dyDescent="0.25">
      <c r="A13817" s="62">
        <v>52101513</v>
      </c>
      <c r="B13817" s="63" t="s">
        <v>12150</v>
      </c>
    </row>
    <row r="13818" spans="1:2" x14ac:dyDescent="0.25">
      <c r="A13818" s="62">
        <v>52121501</v>
      </c>
      <c r="B13818" s="63" t="s">
        <v>15832</v>
      </c>
    </row>
    <row r="13819" spans="1:2" x14ac:dyDescent="0.25">
      <c r="A13819" s="62">
        <v>52121502</v>
      </c>
      <c r="B13819" s="63" t="s">
        <v>8510</v>
      </c>
    </row>
    <row r="13820" spans="1:2" x14ac:dyDescent="0.25">
      <c r="A13820" s="62">
        <v>52121503</v>
      </c>
      <c r="B13820" s="63" t="s">
        <v>15911</v>
      </c>
    </row>
    <row r="13821" spans="1:2" x14ac:dyDescent="0.25">
      <c r="A13821" s="62">
        <v>52121504</v>
      </c>
      <c r="B13821" s="63" t="s">
        <v>16269</v>
      </c>
    </row>
    <row r="13822" spans="1:2" x14ac:dyDescent="0.25">
      <c r="A13822" s="62">
        <v>52121505</v>
      </c>
      <c r="B13822" s="63" t="s">
        <v>5775</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1302</v>
      </c>
    </row>
    <row r="13826" spans="1:2" x14ac:dyDescent="0.25">
      <c r="A13826" s="62">
        <v>52121509</v>
      </c>
      <c r="B13826" s="63" t="s">
        <v>5795</v>
      </c>
    </row>
    <row r="13827" spans="1:2" x14ac:dyDescent="0.25">
      <c r="A13827" s="62">
        <v>52121510</v>
      </c>
      <c r="B13827" s="63" t="s">
        <v>7047</v>
      </c>
    </row>
    <row r="13828" spans="1:2" x14ac:dyDescent="0.25">
      <c r="A13828" s="62">
        <v>52121511</v>
      </c>
      <c r="B13828" s="63" t="s">
        <v>8238</v>
      </c>
    </row>
    <row r="13829" spans="1:2" x14ac:dyDescent="0.25">
      <c r="A13829" s="62">
        <v>52121512</v>
      </c>
      <c r="B13829" s="63" t="s">
        <v>2364</v>
      </c>
    </row>
    <row r="13830" spans="1:2" x14ac:dyDescent="0.25">
      <c r="A13830" s="62">
        <v>52121513</v>
      </c>
      <c r="B13830" s="63" t="s">
        <v>12922</v>
      </c>
    </row>
    <row r="13831" spans="1:2" x14ac:dyDescent="0.25">
      <c r="A13831" s="62">
        <v>52121601</v>
      </c>
      <c r="B13831" s="63" t="s">
        <v>17696</v>
      </c>
    </row>
    <row r="13832" spans="1:2" x14ac:dyDescent="0.25">
      <c r="A13832" s="62">
        <v>52121602</v>
      </c>
      <c r="B13832" s="63" t="s">
        <v>14538</v>
      </c>
    </row>
    <row r="13833" spans="1:2" x14ac:dyDescent="0.25">
      <c r="A13833" s="62">
        <v>52121603</v>
      </c>
      <c r="B13833" s="63" t="s">
        <v>10557</v>
      </c>
    </row>
    <row r="13834" spans="1:2" x14ac:dyDescent="0.25">
      <c r="A13834" s="62">
        <v>52121604</v>
      </c>
      <c r="B13834" s="63" t="s">
        <v>3174</v>
      </c>
    </row>
    <row r="13835" spans="1:2" x14ac:dyDescent="0.25">
      <c r="A13835" s="62">
        <v>52121605</v>
      </c>
      <c r="B13835" s="63" t="s">
        <v>7543</v>
      </c>
    </row>
    <row r="13836" spans="1:2" x14ac:dyDescent="0.25">
      <c r="A13836" s="62">
        <v>52121606</v>
      </c>
      <c r="B13836" s="63" t="s">
        <v>5645</v>
      </c>
    </row>
    <row r="13837" spans="1:2" x14ac:dyDescent="0.25">
      <c r="A13837" s="62">
        <v>52121607</v>
      </c>
      <c r="B13837" s="63" t="s">
        <v>387</v>
      </c>
    </row>
    <row r="13838" spans="1:2" x14ac:dyDescent="0.25">
      <c r="A13838" s="62">
        <v>52121608</v>
      </c>
      <c r="B13838" s="63" t="s">
        <v>5445</v>
      </c>
    </row>
    <row r="13839" spans="1:2" x14ac:dyDescent="0.25">
      <c r="A13839" s="62">
        <v>52121701</v>
      </c>
      <c r="B13839" s="63" t="s">
        <v>4617</v>
      </c>
    </row>
    <row r="13840" spans="1:2" x14ac:dyDescent="0.25">
      <c r="A13840" s="62">
        <v>52121702</v>
      </c>
      <c r="B13840" s="63" t="s">
        <v>3890</v>
      </c>
    </row>
    <row r="13841" spans="1:2" x14ac:dyDescent="0.25">
      <c r="A13841" s="62">
        <v>52121703</v>
      </c>
      <c r="B13841" s="63" t="s">
        <v>13077</v>
      </c>
    </row>
    <row r="13842" spans="1:2" x14ac:dyDescent="0.25">
      <c r="A13842" s="62">
        <v>52121704</v>
      </c>
      <c r="B13842" s="63" t="s">
        <v>7287</v>
      </c>
    </row>
    <row r="13843" spans="1:2" x14ac:dyDescent="0.25">
      <c r="A13843" s="62">
        <v>52131501</v>
      </c>
      <c r="B13843" s="63" t="s">
        <v>13957</v>
      </c>
    </row>
    <row r="13844" spans="1:2" x14ac:dyDescent="0.25">
      <c r="A13844" s="62">
        <v>52131503</v>
      </c>
      <c r="B13844" s="63" t="s">
        <v>3085</v>
      </c>
    </row>
    <row r="13845" spans="1:2" x14ac:dyDescent="0.25">
      <c r="A13845" s="62">
        <v>52131601</v>
      </c>
      <c r="B13845" s="63" t="s">
        <v>14136</v>
      </c>
    </row>
    <row r="13846" spans="1:2" x14ac:dyDescent="0.25">
      <c r="A13846" s="62">
        <v>52131602</v>
      </c>
      <c r="B13846" s="63" t="s">
        <v>6945</v>
      </c>
    </row>
    <row r="13847" spans="1:2" x14ac:dyDescent="0.25">
      <c r="A13847" s="62">
        <v>52131603</v>
      </c>
      <c r="B13847" s="63" t="s">
        <v>6050</v>
      </c>
    </row>
    <row r="13848" spans="1:2" x14ac:dyDescent="0.25">
      <c r="A13848" s="62">
        <v>52131604</v>
      </c>
      <c r="B13848" s="63" t="s">
        <v>1036</v>
      </c>
    </row>
    <row r="13849" spans="1:2" x14ac:dyDescent="0.25">
      <c r="A13849" s="62">
        <v>52131701</v>
      </c>
      <c r="B13849" s="63" t="s">
        <v>17384</v>
      </c>
    </row>
    <row r="13850" spans="1:2" x14ac:dyDescent="0.25">
      <c r="A13850" s="62">
        <v>52131702</v>
      </c>
      <c r="B13850" s="63" t="s">
        <v>15185</v>
      </c>
    </row>
    <row r="13851" spans="1:2" x14ac:dyDescent="0.25">
      <c r="A13851" s="62">
        <v>52131703</v>
      </c>
      <c r="B13851" s="63" t="s">
        <v>9127</v>
      </c>
    </row>
    <row r="13852" spans="1:2" x14ac:dyDescent="0.25">
      <c r="A13852" s="62">
        <v>52131704</v>
      </c>
      <c r="B13852" s="63" t="s">
        <v>10402</v>
      </c>
    </row>
    <row r="13853" spans="1:2" x14ac:dyDescent="0.25">
      <c r="A13853" s="62">
        <v>52141501</v>
      </c>
      <c r="B13853" s="63" t="s">
        <v>7827</v>
      </c>
    </row>
    <row r="13854" spans="1:2" x14ac:dyDescent="0.25">
      <c r="A13854" s="62">
        <v>52141502</v>
      </c>
      <c r="B13854" s="63" t="s">
        <v>3724</v>
      </c>
    </row>
    <row r="13855" spans="1:2" x14ac:dyDescent="0.25">
      <c r="A13855" s="62">
        <v>52141503</v>
      </c>
      <c r="B13855" s="63" t="s">
        <v>7208</v>
      </c>
    </row>
    <row r="13856" spans="1:2" x14ac:dyDescent="0.25">
      <c r="A13856" s="62">
        <v>52141504</v>
      </c>
      <c r="B13856" s="63" t="s">
        <v>14083</v>
      </c>
    </row>
    <row r="13857" spans="1:2" x14ac:dyDescent="0.25">
      <c r="A13857" s="62">
        <v>52141505</v>
      </c>
      <c r="B13857" s="63" t="s">
        <v>5909</v>
      </c>
    </row>
    <row r="13858" spans="1:2" x14ac:dyDescent="0.25">
      <c r="A13858" s="62">
        <v>52141506</v>
      </c>
      <c r="B13858" s="63" t="s">
        <v>5514</v>
      </c>
    </row>
    <row r="13859" spans="1:2" x14ac:dyDescent="0.25">
      <c r="A13859" s="62">
        <v>52141507</v>
      </c>
      <c r="B13859" s="63" t="s">
        <v>7539</v>
      </c>
    </row>
    <row r="13860" spans="1:2" x14ac:dyDescent="0.25">
      <c r="A13860" s="62">
        <v>52141508</v>
      </c>
      <c r="B13860" s="63" t="s">
        <v>691</v>
      </c>
    </row>
    <row r="13861" spans="1:2" x14ac:dyDescent="0.25">
      <c r="A13861" s="62">
        <v>52141509</v>
      </c>
      <c r="B13861" s="63" t="s">
        <v>1927</v>
      </c>
    </row>
    <row r="13862" spans="1:2" x14ac:dyDescent="0.25">
      <c r="A13862" s="62">
        <v>52141510</v>
      </c>
      <c r="B13862" s="63" t="s">
        <v>11752</v>
      </c>
    </row>
    <row r="13863" spans="1:2" x14ac:dyDescent="0.25">
      <c r="A13863" s="62">
        <v>52141511</v>
      </c>
      <c r="B13863" s="63" t="s">
        <v>3394</v>
      </c>
    </row>
    <row r="13864" spans="1:2" x14ac:dyDescent="0.25">
      <c r="A13864" s="62">
        <v>52141512</v>
      </c>
      <c r="B13864" s="63" t="s">
        <v>8040</v>
      </c>
    </row>
    <row r="13865" spans="1:2" x14ac:dyDescent="0.25">
      <c r="A13865" s="62">
        <v>52141513</v>
      </c>
      <c r="B13865" s="63" t="s">
        <v>2823</v>
      </c>
    </row>
    <row r="13866" spans="1:2" x14ac:dyDescent="0.25">
      <c r="A13866" s="62">
        <v>52141514</v>
      </c>
      <c r="B13866" s="63" t="s">
        <v>2482</v>
      </c>
    </row>
    <row r="13867" spans="1:2" x14ac:dyDescent="0.25">
      <c r="A13867" s="62">
        <v>52141515</v>
      </c>
      <c r="B13867" s="63" t="s">
        <v>14317</v>
      </c>
    </row>
    <row r="13868" spans="1:2" x14ac:dyDescent="0.25">
      <c r="A13868" s="62">
        <v>52141516</v>
      </c>
      <c r="B13868" s="63" t="s">
        <v>5979</v>
      </c>
    </row>
    <row r="13869" spans="1:2" x14ac:dyDescent="0.25">
      <c r="A13869" s="62">
        <v>52141517</v>
      </c>
      <c r="B13869" s="63" t="s">
        <v>17819</v>
      </c>
    </row>
    <row r="13870" spans="1:2" x14ac:dyDescent="0.25">
      <c r="A13870" s="62">
        <v>52141518</v>
      </c>
      <c r="B13870" s="63" t="s">
        <v>14846</v>
      </c>
    </row>
    <row r="13871" spans="1:2" x14ac:dyDescent="0.25">
      <c r="A13871" s="62">
        <v>52141519</v>
      </c>
      <c r="B13871" s="63" t="s">
        <v>7600</v>
      </c>
    </row>
    <row r="13872" spans="1:2" x14ac:dyDescent="0.25">
      <c r="A13872" s="62">
        <v>52141520</v>
      </c>
      <c r="B13872" s="63" t="s">
        <v>2032</v>
      </c>
    </row>
    <row r="13873" spans="1:2" x14ac:dyDescent="0.25">
      <c r="A13873" s="62">
        <v>52141521</v>
      </c>
      <c r="B13873" s="63" t="s">
        <v>8893</v>
      </c>
    </row>
    <row r="13874" spans="1:2" x14ac:dyDescent="0.25">
      <c r="A13874" s="62">
        <v>52141522</v>
      </c>
      <c r="B13874" s="63" t="s">
        <v>11553</v>
      </c>
    </row>
    <row r="13875" spans="1:2" x14ac:dyDescent="0.25">
      <c r="A13875" s="62">
        <v>52141523</v>
      </c>
      <c r="B13875" s="63" t="s">
        <v>14728</v>
      </c>
    </row>
    <row r="13876" spans="1:2" x14ac:dyDescent="0.25">
      <c r="A13876" s="62">
        <v>52141524</v>
      </c>
      <c r="B13876" s="63" t="s">
        <v>16677</v>
      </c>
    </row>
    <row r="13877" spans="1:2" x14ac:dyDescent="0.25">
      <c r="A13877" s="62">
        <v>52141525</v>
      </c>
      <c r="B13877" s="63" t="s">
        <v>1828</v>
      </c>
    </row>
    <row r="13878" spans="1:2" x14ac:dyDescent="0.25">
      <c r="A13878" s="62">
        <v>52141526</v>
      </c>
      <c r="B13878" s="63" t="s">
        <v>205</v>
      </c>
    </row>
    <row r="13879" spans="1:2" x14ac:dyDescent="0.25">
      <c r="A13879" s="62">
        <v>52141527</v>
      </c>
      <c r="B13879" s="63" t="s">
        <v>2006</v>
      </c>
    </row>
    <row r="13880" spans="1:2" x14ac:dyDescent="0.25">
      <c r="A13880" s="62">
        <v>52141528</v>
      </c>
      <c r="B13880" s="63" t="s">
        <v>15716</v>
      </c>
    </row>
    <row r="13881" spans="1:2" x14ac:dyDescent="0.25">
      <c r="A13881" s="62">
        <v>52141529</v>
      </c>
      <c r="B13881" s="63" t="s">
        <v>5537</v>
      </c>
    </row>
    <row r="13882" spans="1:2" x14ac:dyDescent="0.25">
      <c r="A13882" s="62">
        <v>52141530</v>
      </c>
      <c r="B13882" s="63" t="s">
        <v>10995</v>
      </c>
    </row>
    <row r="13883" spans="1:2" x14ac:dyDescent="0.25">
      <c r="A13883" s="62">
        <v>52141531</v>
      </c>
      <c r="B13883" s="63" t="s">
        <v>1476</v>
      </c>
    </row>
    <row r="13884" spans="1:2" x14ac:dyDescent="0.25">
      <c r="A13884" s="62">
        <v>52141532</v>
      </c>
      <c r="B13884" s="63" t="s">
        <v>3506</v>
      </c>
    </row>
    <row r="13885" spans="1:2" x14ac:dyDescent="0.25">
      <c r="A13885" s="62">
        <v>52141533</v>
      </c>
      <c r="B13885" s="63" t="s">
        <v>8587</v>
      </c>
    </row>
    <row r="13886" spans="1:2" x14ac:dyDescent="0.25">
      <c r="A13886" s="62">
        <v>52141534</v>
      </c>
      <c r="B13886" s="63" t="s">
        <v>8447</v>
      </c>
    </row>
    <row r="13887" spans="1:2" x14ac:dyDescent="0.25">
      <c r="A13887" s="62">
        <v>52141535</v>
      </c>
      <c r="B13887" s="63" t="s">
        <v>13256</v>
      </c>
    </row>
    <row r="13888" spans="1:2" x14ac:dyDescent="0.25">
      <c r="A13888" s="62">
        <v>52141536</v>
      </c>
      <c r="B13888" s="63" t="s">
        <v>5386</v>
      </c>
    </row>
    <row r="13889" spans="1:2" x14ac:dyDescent="0.25">
      <c r="A13889" s="62">
        <v>52141537</v>
      </c>
      <c r="B13889" s="63" t="s">
        <v>15883</v>
      </c>
    </row>
    <row r="13890" spans="1:2" x14ac:dyDescent="0.25">
      <c r="A13890" s="62">
        <v>52141538</v>
      </c>
      <c r="B13890" s="63" t="s">
        <v>18252</v>
      </c>
    </row>
    <row r="13891" spans="1:2" x14ac:dyDescent="0.25">
      <c r="A13891" s="62">
        <v>52141539</v>
      </c>
      <c r="B13891" s="63" t="s">
        <v>15189</v>
      </c>
    </row>
    <row r="13892" spans="1:2" x14ac:dyDescent="0.25">
      <c r="A13892" s="62">
        <v>52141601</v>
      </c>
      <c r="B13892" s="63" t="s">
        <v>1225</v>
      </c>
    </row>
    <row r="13893" spans="1:2" x14ac:dyDescent="0.25">
      <c r="A13893" s="62">
        <v>52141602</v>
      </c>
      <c r="B13893" s="63" t="s">
        <v>11912</v>
      </c>
    </row>
    <row r="13894" spans="1:2" x14ac:dyDescent="0.25">
      <c r="A13894" s="62">
        <v>52141603</v>
      </c>
      <c r="B13894" s="63" t="s">
        <v>10509</v>
      </c>
    </row>
    <row r="13895" spans="1:2" x14ac:dyDescent="0.25">
      <c r="A13895" s="62">
        <v>52141604</v>
      </c>
      <c r="B13895" s="63" t="s">
        <v>12705</v>
      </c>
    </row>
    <row r="13896" spans="1:2" x14ac:dyDescent="0.25">
      <c r="A13896" s="62">
        <v>52141605</v>
      </c>
      <c r="B13896" s="63" t="s">
        <v>12225</v>
      </c>
    </row>
    <row r="13897" spans="1:2" x14ac:dyDescent="0.25">
      <c r="A13897" s="62">
        <v>52141606</v>
      </c>
      <c r="B13897" s="63" t="s">
        <v>9480</v>
      </c>
    </row>
    <row r="13898" spans="1:2" x14ac:dyDescent="0.25">
      <c r="A13898" s="62">
        <v>52141607</v>
      </c>
      <c r="B13898" s="63" t="s">
        <v>5878</v>
      </c>
    </row>
    <row r="13899" spans="1:2" x14ac:dyDescent="0.25">
      <c r="A13899" s="62">
        <v>52141608</v>
      </c>
      <c r="B13899" s="63" t="s">
        <v>11764</v>
      </c>
    </row>
    <row r="13900" spans="1:2" x14ac:dyDescent="0.25">
      <c r="A13900" s="62">
        <v>52141701</v>
      </c>
      <c r="B13900" s="63" t="s">
        <v>812</v>
      </c>
    </row>
    <row r="13901" spans="1:2" x14ac:dyDescent="0.25">
      <c r="A13901" s="62">
        <v>52141703</v>
      </c>
      <c r="B13901" s="63" t="s">
        <v>12931</v>
      </c>
    </row>
    <row r="13902" spans="1:2" x14ac:dyDescent="0.25">
      <c r="A13902" s="62">
        <v>52141704</v>
      </c>
      <c r="B13902" s="63" t="s">
        <v>12304</v>
      </c>
    </row>
    <row r="13903" spans="1:2" x14ac:dyDescent="0.25">
      <c r="A13903" s="62">
        <v>52141705</v>
      </c>
      <c r="B13903" s="63" t="s">
        <v>7168</v>
      </c>
    </row>
    <row r="13904" spans="1:2" x14ac:dyDescent="0.25">
      <c r="A13904" s="62">
        <v>52141706</v>
      </c>
      <c r="B13904" s="63" t="s">
        <v>12929</v>
      </c>
    </row>
    <row r="13905" spans="1:2" x14ac:dyDescent="0.25">
      <c r="A13905" s="62">
        <v>52141801</v>
      </c>
      <c r="B13905" s="63" t="s">
        <v>18105</v>
      </c>
    </row>
    <row r="13906" spans="1:2" x14ac:dyDescent="0.25">
      <c r="A13906" s="62">
        <v>52141802</v>
      </c>
      <c r="B13906" s="63" t="s">
        <v>3336</v>
      </c>
    </row>
    <row r="13907" spans="1:2" x14ac:dyDescent="0.25">
      <c r="A13907" s="62">
        <v>52141803</v>
      </c>
      <c r="B13907" s="63" t="s">
        <v>11298</v>
      </c>
    </row>
    <row r="13908" spans="1:2" x14ac:dyDescent="0.25">
      <c r="A13908" s="62">
        <v>52151501</v>
      </c>
      <c r="B13908" s="63" t="s">
        <v>13803</v>
      </c>
    </row>
    <row r="13909" spans="1:2" x14ac:dyDescent="0.25">
      <c r="A13909" s="62">
        <v>52151502</v>
      </c>
      <c r="B13909" s="63" t="s">
        <v>18238</v>
      </c>
    </row>
    <row r="13910" spans="1:2" x14ac:dyDescent="0.25">
      <c r="A13910" s="62">
        <v>52151503</v>
      </c>
      <c r="B13910" s="63" t="s">
        <v>3748</v>
      </c>
    </row>
    <row r="13911" spans="1:2" x14ac:dyDescent="0.25">
      <c r="A13911" s="62">
        <v>52151504</v>
      </c>
      <c r="B13911" s="63" t="s">
        <v>7503</v>
      </c>
    </row>
    <row r="13912" spans="1:2" x14ac:dyDescent="0.25">
      <c r="A13912" s="62">
        <v>52151505</v>
      </c>
      <c r="B13912" s="63" t="s">
        <v>15904</v>
      </c>
    </row>
    <row r="13913" spans="1:2" x14ac:dyDescent="0.25">
      <c r="A13913" s="62">
        <v>52151506</v>
      </c>
      <c r="B13913" s="63" t="s">
        <v>15553</v>
      </c>
    </row>
    <row r="13914" spans="1:2" x14ac:dyDescent="0.25">
      <c r="A13914" s="62">
        <v>52151507</v>
      </c>
      <c r="B13914" s="63" t="s">
        <v>1198</v>
      </c>
    </row>
    <row r="13915" spans="1:2" x14ac:dyDescent="0.25">
      <c r="A13915" s="62">
        <v>52151601</v>
      </c>
      <c r="B13915" s="63" t="s">
        <v>17254</v>
      </c>
    </row>
    <row r="13916" spans="1:2" x14ac:dyDescent="0.25">
      <c r="A13916" s="62">
        <v>52151602</v>
      </c>
      <c r="B13916" s="63" t="s">
        <v>12955</v>
      </c>
    </row>
    <row r="13917" spans="1:2" x14ac:dyDescent="0.25">
      <c r="A13917" s="62">
        <v>52151603</v>
      </c>
      <c r="B13917" s="63" t="s">
        <v>12164</v>
      </c>
    </row>
    <row r="13918" spans="1:2" x14ac:dyDescent="0.25">
      <c r="A13918" s="62">
        <v>52151604</v>
      </c>
      <c r="B13918" s="63" t="s">
        <v>8623</v>
      </c>
    </row>
    <row r="13919" spans="1:2" x14ac:dyDescent="0.25">
      <c r="A13919" s="62">
        <v>52151605</v>
      </c>
      <c r="B13919" s="63" t="s">
        <v>9476</v>
      </c>
    </row>
    <row r="13920" spans="1:2" x14ac:dyDescent="0.25">
      <c r="A13920" s="62">
        <v>52151606</v>
      </c>
      <c r="B13920" s="63" t="s">
        <v>10395</v>
      </c>
    </row>
    <row r="13921" spans="1:2" x14ac:dyDescent="0.25">
      <c r="A13921" s="62">
        <v>52151607</v>
      </c>
      <c r="B13921" s="63" t="s">
        <v>9996</v>
      </c>
    </row>
    <row r="13922" spans="1:2" x14ac:dyDescent="0.25">
      <c r="A13922" s="62">
        <v>52151608</v>
      </c>
      <c r="B13922" s="63" t="s">
        <v>7307</v>
      </c>
    </row>
    <row r="13923" spans="1:2" x14ac:dyDescent="0.25">
      <c r="A13923" s="62">
        <v>52151609</v>
      </c>
      <c r="B13923" s="63" t="s">
        <v>13976</v>
      </c>
    </row>
    <row r="13924" spans="1:2" x14ac:dyDescent="0.25">
      <c r="A13924" s="62">
        <v>52151610</v>
      </c>
      <c r="B13924" s="63" t="s">
        <v>13525</v>
      </c>
    </row>
    <row r="13925" spans="1:2" x14ac:dyDescent="0.25">
      <c r="A13925" s="62">
        <v>52151611</v>
      </c>
      <c r="B13925" s="63" t="s">
        <v>7037</v>
      </c>
    </row>
    <row r="13926" spans="1:2" x14ac:dyDescent="0.25">
      <c r="A13926" s="62">
        <v>52151612</v>
      </c>
      <c r="B13926" s="63" t="s">
        <v>4059</v>
      </c>
    </row>
    <row r="13927" spans="1:2" x14ac:dyDescent="0.25">
      <c r="A13927" s="62">
        <v>52151613</v>
      </c>
      <c r="B13927" s="63" t="s">
        <v>16143</v>
      </c>
    </row>
    <row r="13928" spans="1:2" x14ac:dyDescent="0.25">
      <c r="A13928" s="62">
        <v>52151614</v>
      </c>
      <c r="B13928" s="63" t="s">
        <v>17252</v>
      </c>
    </row>
    <row r="13929" spans="1:2" x14ac:dyDescent="0.25">
      <c r="A13929" s="62">
        <v>52151615</v>
      </c>
      <c r="B13929" s="63" t="s">
        <v>10366</v>
      </c>
    </row>
    <row r="13930" spans="1:2" x14ac:dyDescent="0.25">
      <c r="A13930" s="62">
        <v>52151616</v>
      </c>
      <c r="B13930" s="63" t="s">
        <v>8658</v>
      </c>
    </row>
    <row r="13931" spans="1:2" x14ac:dyDescent="0.25">
      <c r="A13931" s="62">
        <v>52151617</v>
      </c>
      <c r="B13931" s="63" t="s">
        <v>15222</v>
      </c>
    </row>
    <row r="13932" spans="1:2" x14ac:dyDescent="0.25">
      <c r="A13932" s="62">
        <v>52151618</v>
      </c>
      <c r="B13932" s="63" t="s">
        <v>16777</v>
      </c>
    </row>
    <row r="13933" spans="1:2" x14ac:dyDescent="0.25">
      <c r="A13933" s="62">
        <v>52151619</v>
      </c>
      <c r="B13933" s="63" t="s">
        <v>14093</v>
      </c>
    </row>
    <row r="13934" spans="1:2" x14ac:dyDescent="0.25">
      <c r="A13934" s="62">
        <v>52151620</v>
      </c>
      <c r="B13934" s="63" t="s">
        <v>1862</v>
      </c>
    </row>
    <row r="13935" spans="1:2" x14ac:dyDescent="0.25">
      <c r="A13935" s="62">
        <v>52151621</v>
      </c>
      <c r="B13935" s="63" t="s">
        <v>12436</v>
      </c>
    </row>
    <row r="13936" spans="1:2" x14ac:dyDescent="0.25">
      <c r="A13936" s="62">
        <v>52151622</v>
      </c>
      <c r="B13936" s="63" t="s">
        <v>2628</v>
      </c>
    </row>
    <row r="13937" spans="1:2" x14ac:dyDescent="0.25">
      <c r="A13937" s="62">
        <v>52151623</v>
      </c>
      <c r="B13937" s="63" t="s">
        <v>18730</v>
      </c>
    </row>
    <row r="13938" spans="1:2" x14ac:dyDescent="0.25">
      <c r="A13938" s="62">
        <v>52151624</v>
      </c>
      <c r="B13938" s="63" t="s">
        <v>12129</v>
      </c>
    </row>
    <row r="13939" spans="1:2" x14ac:dyDescent="0.25">
      <c r="A13939" s="62">
        <v>52151625</v>
      </c>
      <c r="B13939" s="63" t="s">
        <v>402</v>
      </c>
    </row>
    <row r="13940" spans="1:2" x14ac:dyDescent="0.25">
      <c r="A13940" s="62">
        <v>52151626</v>
      </c>
      <c r="B13940" s="63" t="s">
        <v>10602</v>
      </c>
    </row>
    <row r="13941" spans="1:2" x14ac:dyDescent="0.25">
      <c r="A13941" s="62">
        <v>52151627</v>
      </c>
      <c r="B13941" s="63" t="s">
        <v>11335</v>
      </c>
    </row>
    <row r="13942" spans="1:2" x14ac:dyDescent="0.25">
      <c r="A13942" s="62">
        <v>52151628</v>
      </c>
      <c r="B13942" s="63" t="s">
        <v>18611</v>
      </c>
    </row>
    <row r="13943" spans="1:2" x14ac:dyDescent="0.25">
      <c r="A13943" s="62">
        <v>52151629</v>
      </c>
      <c r="B13943" s="63" t="s">
        <v>2423</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2786</v>
      </c>
    </row>
    <row r="13947" spans="1:2" x14ac:dyDescent="0.25">
      <c r="A13947" s="62">
        <v>52151633</v>
      </c>
      <c r="B13947" s="63" t="s">
        <v>10968</v>
      </c>
    </row>
    <row r="13948" spans="1:2" x14ac:dyDescent="0.25">
      <c r="A13948" s="62">
        <v>52151634</v>
      </c>
      <c r="B13948" s="63" t="s">
        <v>6038</v>
      </c>
    </row>
    <row r="13949" spans="1:2" x14ac:dyDescent="0.25">
      <c r="A13949" s="62">
        <v>52151635</v>
      </c>
      <c r="B13949" s="63" t="s">
        <v>5056</v>
      </c>
    </row>
    <row r="13950" spans="1:2" x14ac:dyDescent="0.25">
      <c r="A13950" s="62">
        <v>52151636</v>
      </c>
      <c r="B13950" s="63" t="s">
        <v>13719</v>
      </c>
    </row>
    <row r="13951" spans="1:2" x14ac:dyDescent="0.25">
      <c r="A13951" s="62">
        <v>52151637</v>
      </c>
      <c r="B13951" s="63" t="s">
        <v>12059</v>
      </c>
    </row>
    <row r="13952" spans="1:2" x14ac:dyDescent="0.25">
      <c r="A13952" s="62">
        <v>52151638</v>
      </c>
      <c r="B13952" s="63" t="s">
        <v>7259</v>
      </c>
    </row>
    <row r="13953" spans="1:2" x14ac:dyDescent="0.25">
      <c r="A13953" s="62">
        <v>52151639</v>
      </c>
      <c r="B13953" s="63" t="s">
        <v>11527</v>
      </c>
    </row>
    <row r="13954" spans="1:2" x14ac:dyDescent="0.25">
      <c r="A13954" s="62">
        <v>52151640</v>
      </c>
      <c r="B13954" s="63" t="s">
        <v>17522</v>
      </c>
    </row>
    <row r="13955" spans="1:2" x14ac:dyDescent="0.25">
      <c r="A13955" s="62">
        <v>52151641</v>
      </c>
      <c r="B13955" s="63" t="s">
        <v>3066</v>
      </c>
    </row>
    <row r="13956" spans="1:2" x14ac:dyDescent="0.25">
      <c r="A13956" s="62">
        <v>52151642</v>
      </c>
      <c r="B13956" s="63" t="s">
        <v>7822</v>
      </c>
    </row>
    <row r="13957" spans="1:2" x14ac:dyDescent="0.25">
      <c r="A13957" s="62">
        <v>52151643</v>
      </c>
      <c r="B13957" s="63" t="s">
        <v>17634</v>
      </c>
    </row>
    <row r="13958" spans="1:2" x14ac:dyDescent="0.25">
      <c r="A13958" s="62">
        <v>52151644</v>
      </c>
      <c r="B13958" s="63" t="s">
        <v>14244</v>
      </c>
    </row>
    <row r="13959" spans="1:2" x14ac:dyDescent="0.25">
      <c r="A13959" s="62">
        <v>52151645</v>
      </c>
      <c r="B13959" s="63" t="s">
        <v>15604</v>
      </c>
    </row>
    <row r="13960" spans="1:2" x14ac:dyDescent="0.25">
      <c r="A13960" s="62">
        <v>52151646</v>
      </c>
      <c r="B13960" s="63" t="s">
        <v>14183</v>
      </c>
    </row>
    <row r="13961" spans="1:2" x14ac:dyDescent="0.25">
      <c r="A13961" s="62">
        <v>52151647</v>
      </c>
      <c r="B13961" s="63" t="s">
        <v>15621</v>
      </c>
    </row>
    <row r="13962" spans="1:2" x14ac:dyDescent="0.25">
      <c r="A13962" s="62">
        <v>52151648</v>
      </c>
      <c r="B13962" s="63" t="s">
        <v>15410</v>
      </c>
    </row>
    <row r="13963" spans="1:2" x14ac:dyDescent="0.25">
      <c r="A13963" s="62">
        <v>52151649</v>
      </c>
      <c r="B13963" s="63" t="s">
        <v>9606</v>
      </c>
    </row>
    <row r="13964" spans="1:2" x14ac:dyDescent="0.25">
      <c r="A13964" s="62">
        <v>52151650</v>
      </c>
      <c r="B13964" s="63" t="s">
        <v>16608</v>
      </c>
    </row>
    <row r="13965" spans="1:2" x14ac:dyDescent="0.25">
      <c r="A13965" s="62">
        <v>52151701</v>
      </c>
      <c r="B13965" s="63" t="s">
        <v>16899</v>
      </c>
    </row>
    <row r="13966" spans="1:2" x14ac:dyDescent="0.25">
      <c r="A13966" s="62">
        <v>52151702</v>
      </c>
      <c r="B13966" s="63" t="s">
        <v>6531</v>
      </c>
    </row>
    <row r="13967" spans="1:2" x14ac:dyDescent="0.25">
      <c r="A13967" s="62">
        <v>52151703</v>
      </c>
      <c r="B13967" s="63" t="s">
        <v>4897</v>
      </c>
    </row>
    <row r="13968" spans="1:2" x14ac:dyDescent="0.25">
      <c r="A13968" s="62">
        <v>52151704</v>
      </c>
      <c r="B13968" s="63" t="s">
        <v>616</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1774</v>
      </c>
    </row>
    <row r="13972" spans="1:2" x14ac:dyDescent="0.25">
      <c r="A13972" s="62">
        <v>52151708</v>
      </c>
      <c r="B13972" s="63" t="s">
        <v>14236</v>
      </c>
    </row>
    <row r="13973" spans="1:2" x14ac:dyDescent="0.25">
      <c r="A13973" s="62">
        <v>52151709</v>
      </c>
      <c r="B13973" s="63" t="s">
        <v>8662</v>
      </c>
    </row>
    <row r="13974" spans="1:2" x14ac:dyDescent="0.25">
      <c r="A13974" s="62">
        <v>52151801</v>
      </c>
      <c r="B13974" s="63" t="s">
        <v>9974</v>
      </c>
    </row>
    <row r="13975" spans="1:2" x14ac:dyDescent="0.25">
      <c r="A13975" s="62">
        <v>52151802</v>
      </c>
      <c r="B13975" s="63" t="s">
        <v>17917</v>
      </c>
    </row>
    <row r="13976" spans="1:2" x14ac:dyDescent="0.25">
      <c r="A13976" s="62">
        <v>52151803</v>
      </c>
      <c r="B13976" s="63" t="s">
        <v>15797</v>
      </c>
    </row>
    <row r="13977" spans="1:2" x14ac:dyDescent="0.25">
      <c r="A13977" s="62">
        <v>52151804</v>
      </c>
      <c r="B13977" s="63" t="s">
        <v>18765</v>
      </c>
    </row>
    <row r="13978" spans="1:2" x14ac:dyDescent="0.25">
      <c r="A13978" s="62">
        <v>52151805</v>
      </c>
      <c r="B13978" s="63" t="s">
        <v>5047</v>
      </c>
    </row>
    <row r="13979" spans="1:2" x14ac:dyDescent="0.25">
      <c r="A13979" s="62">
        <v>52151806</v>
      </c>
      <c r="B13979" s="63" t="s">
        <v>2444</v>
      </c>
    </row>
    <row r="13980" spans="1:2" x14ac:dyDescent="0.25">
      <c r="A13980" s="62">
        <v>52151807</v>
      </c>
      <c r="B13980" s="63" t="s">
        <v>10612</v>
      </c>
    </row>
    <row r="13981" spans="1:2" x14ac:dyDescent="0.25">
      <c r="A13981" s="62">
        <v>52151808</v>
      </c>
      <c r="B13981" s="63" t="s">
        <v>7404</v>
      </c>
    </row>
    <row r="13982" spans="1:2" x14ac:dyDescent="0.25">
      <c r="A13982" s="62">
        <v>52151809</v>
      </c>
      <c r="B13982" s="63" t="s">
        <v>15350</v>
      </c>
    </row>
    <row r="13983" spans="1:2" x14ac:dyDescent="0.25">
      <c r="A13983" s="62">
        <v>52151810</v>
      </c>
      <c r="B13983" s="63" t="s">
        <v>6107</v>
      </c>
    </row>
    <row r="13984" spans="1:2" x14ac:dyDescent="0.25">
      <c r="A13984" s="62">
        <v>52151811</v>
      </c>
      <c r="B13984" s="63" t="s">
        <v>15964</v>
      </c>
    </row>
    <row r="13985" spans="1:2" x14ac:dyDescent="0.25">
      <c r="A13985" s="62">
        <v>52151812</v>
      </c>
      <c r="B13985" s="63" t="s">
        <v>6127</v>
      </c>
    </row>
    <row r="13986" spans="1:2" x14ac:dyDescent="0.25">
      <c r="A13986" s="62">
        <v>52151813</v>
      </c>
      <c r="B13986" s="63" t="s">
        <v>18118</v>
      </c>
    </row>
    <row r="13987" spans="1:2" x14ac:dyDescent="0.25">
      <c r="A13987" s="62">
        <v>52151901</v>
      </c>
      <c r="B13987" s="63" t="s">
        <v>11790</v>
      </c>
    </row>
    <row r="13988" spans="1:2" x14ac:dyDescent="0.25">
      <c r="A13988" s="62">
        <v>52151902</v>
      </c>
      <c r="B13988" s="63" t="s">
        <v>4462</v>
      </c>
    </row>
    <row r="13989" spans="1:2" x14ac:dyDescent="0.25">
      <c r="A13989" s="62">
        <v>52151903</v>
      </c>
      <c r="B13989" s="63" t="s">
        <v>17105</v>
      </c>
    </row>
    <row r="13990" spans="1:2" x14ac:dyDescent="0.25">
      <c r="A13990" s="62">
        <v>52151904</v>
      </c>
      <c r="B13990" s="63" t="s">
        <v>6106</v>
      </c>
    </row>
    <row r="13991" spans="1:2" x14ac:dyDescent="0.25">
      <c r="A13991" s="62">
        <v>52151905</v>
      </c>
      <c r="B13991" s="63" t="s">
        <v>8848</v>
      </c>
    </row>
    <row r="13992" spans="1:2" x14ac:dyDescent="0.25">
      <c r="A13992" s="62">
        <v>52151906</v>
      </c>
      <c r="B13992" s="63" t="s">
        <v>13226</v>
      </c>
    </row>
    <row r="13993" spans="1:2" x14ac:dyDescent="0.25">
      <c r="A13993" s="62">
        <v>52151907</v>
      </c>
      <c r="B13993" s="63" t="s">
        <v>13425</v>
      </c>
    </row>
    <row r="13994" spans="1:2" x14ac:dyDescent="0.25">
      <c r="A13994" s="62">
        <v>52151908</v>
      </c>
      <c r="B13994" s="63" t="s">
        <v>17407</v>
      </c>
    </row>
    <row r="13995" spans="1:2" x14ac:dyDescent="0.25">
      <c r="A13995" s="62">
        <v>52151909</v>
      </c>
      <c r="B13995" s="63" t="s">
        <v>5837</v>
      </c>
    </row>
    <row r="13996" spans="1:2" x14ac:dyDescent="0.25">
      <c r="A13996" s="62">
        <v>52152001</v>
      </c>
      <c r="B13996" s="63" t="s">
        <v>1766</v>
      </c>
    </row>
    <row r="13997" spans="1:2" x14ac:dyDescent="0.25">
      <c r="A13997" s="62">
        <v>52152002</v>
      </c>
      <c r="B13997" s="63" t="s">
        <v>7526</v>
      </c>
    </row>
    <row r="13998" spans="1:2" x14ac:dyDescent="0.25">
      <c r="A13998" s="62">
        <v>52152003</v>
      </c>
      <c r="B13998" s="63" t="s">
        <v>9314</v>
      </c>
    </row>
    <row r="13999" spans="1:2" x14ac:dyDescent="0.25">
      <c r="A13999" s="62">
        <v>52152004</v>
      </c>
      <c r="B13999" s="63" t="s">
        <v>10278</v>
      </c>
    </row>
    <row r="14000" spans="1:2" x14ac:dyDescent="0.25">
      <c r="A14000" s="62">
        <v>52152005</v>
      </c>
      <c r="B14000" s="63" t="s">
        <v>184</v>
      </c>
    </row>
    <row r="14001" spans="1:2" x14ac:dyDescent="0.25">
      <c r="A14001" s="62">
        <v>52152006</v>
      </c>
      <c r="B14001" s="63" t="s">
        <v>3331</v>
      </c>
    </row>
    <row r="14002" spans="1:2" x14ac:dyDescent="0.25">
      <c r="A14002" s="62">
        <v>52152007</v>
      </c>
      <c r="B14002" s="63" t="s">
        <v>5199</v>
      </c>
    </row>
    <row r="14003" spans="1:2" x14ac:dyDescent="0.25">
      <c r="A14003" s="62">
        <v>52152008</v>
      </c>
      <c r="B14003" s="63" t="s">
        <v>7723</v>
      </c>
    </row>
    <row r="14004" spans="1:2" x14ac:dyDescent="0.25">
      <c r="A14004" s="62">
        <v>52152009</v>
      </c>
      <c r="B14004" s="63" t="s">
        <v>10517</v>
      </c>
    </row>
    <row r="14005" spans="1:2" x14ac:dyDescent="0.25">
      <c r="A14005" s="62">
        <v>52152010</v>
      </c>
      <c r="B14005" s="63" t="s">
        <v>14537</v>
      </c>
    </row>
    <row r="14006" spans="1:2" x14ac:dyDescent="0.25">
      <c r="A14006" s="62">
        <v>52152011</v>
      </c>
      <c r="B14006" s="63" t="s">
        <v>3938</v>
      </c>
    </row>
    <row r="14007" spans="1:2" x14ac:dyDescent="0.25">
      <c r="A14007" s="62">
        <v>52152012</v>
      </c>
      <c r="B14007" s="63" t="s">
        <v>8768</v>
      </c>
    </row>
    <row r="14008" spans="1:2" x14ac:dyDescent="0.25">
      <c r="A14008" s="62">
        <v>52152013</v>
      </c>
      <c r="B14008" s="63" t="s">
        <v>1115</v>
      </c>
    </row>
    <row r="14009" spans="1:2" x14ac:dyDescent="0.25">
      <c r="A14009" s="62">
        <v>52152014</v>
      </c>
      <c r="B14009" s="63" t="s">
        <v>13693</v>
      </c>
    </row>
    <row r="14010" spans="1:2" x14ac:dyDescent="0.25">
      <c r="A14010" s="62">
        <v>52152015</v>
      </c>
      <c r="B14010" s="63" t="s">
        <v>8651</v>
      </c>
    </row>
    <row r="14011" spans="1:2" x14ac:dyDescent="0.25">
      <c r="A14011" s="62">
        <v>52152016</v>
      </c>
      <c r="B14011" s="63" t="s">
        <v>4645</v>
      </c>
    </row>
    <row r="14012" spans="1:2" x14ac:dyDescent="0.25">
      <c r="A14012" s="62">
        <v>52152101</v>
      </c>
      <c r="B14012" s="63" t="s">
        <v>7151</v>
      </c>
    </row>
    <row r="14013" spans="1:2" x14ac:dyDescent="0.25">
      <c r="A14013" s="62">
        <v>52152102</v>
      </c>
      <c r="B14013" s="63" t="s">
        <v>6431</v>
      </c>
    </row>
    <row r="14014" spans="1:2" x14ac:dyDescent="0.25">
      <c r="A14014" s="62">
        <v>52152103</v>
      </c>
      <c r="B14014" s="63" t="s">
        <v>11366</v>
      </c>
    </row>
    <row r="14015" spans="1:2" x14ac:dyDescent="0.25">
      <c r="A14015" s="62">
        <v>52152104</v>
      </c>
      <c r="B14015" s="63" t="s">
        <v>10514</v>
      </c>
    </row>
    <row r="14016" spans="1:2" x14ac:dyDescent="0.25">
      <c r="A14016" s="62">
        <v>52152105</v>
      </c>
      <c r="B14016" s="63" t="s">
        <v>16625</v>
      </c>
    </row>
    <row r="14017" spans="1:2" x14ac:dyDescent="0.25">
      <c r="A14017" s="62">
        <v>52152201</v>
      </c>
      <c r="B14017" s="63" t="s">
        <v>10967</v>
      </c>
    </row>
    <row r="14018" spans="1:2" x14ac:dyDescent="0.25">
      <c r="A14018" s="62">
        <v>52152202</v>
      </c>
      <c r="B14018" s="63" t="s">
        <v>10802</v>
      </c>
    </row>
    <row r="14019" spans="1:2" x14ac:dyDescent="0.25">
      <c r="A14019" s="62">
        <v>52152203</v>
      </c>
      <c r="B14019" s="63" t="s">
        <v>14423</v>
      </c>
    </row>
    <row r="14020" spans="1:2" x14ac:dyDescent="0.25">
      <c r="A14020" s="62">
        <v>52161502</v>
      </c>
      <c r="B14020" s="63" t="s">
        <v>11301</v>
      </c>
    </row>
    <row r="14021" spans="1:2" x14ac:dyDescent="0.25">
      <c r="A14021" s="62">
        <v>52161505</v>
      </c>
      <c r="B14021" s="63" t="s">
        <v>10359</v>
      </c>
    </row>
    <row r="14022" spans="1:2" x14ac:dyDescent="0.25">
      <c r="A14022" s="62">
        <v>52161507</v>
      </c>
      <c r="B14022" s="63" t="s">
        <v>17160</v>
      </c>
    </row>
    <row r="14023" spans="1:2" x14ac:dyDescent="0.25">
      <c r="A14023" s="62">
        <v>52161508</v>
      </c>
      <c r="B14023" s="63" t="s">
        <v>14821</v>
      </c>
    </row>
    <row r="14024" spans="1:2" x14ac:dyDescent="0.25">
      <c r="A14024" s="62">
        <v>52161509</v>
      </c>
      <c r="B14024" s="63" t="s">
        <v>8784</v>
      </c>
    </row>
    <row r="14025" spans="1:2" x14ac:dyDescent="0.25">
      <c r="A14025" s="62">
        <v>52161510</v>
      </c>
      <c r="B14025" s="63" t="s">
        <v>11289</v>
      </c>
    </row>
    <row r="14026" spans="1:2" x14ac:dyDescent="0.25">
      <c r="A14026" s="62">
        <v>52161511</v>
      </c>
      <c r="B14026" s="63" t="s">
        <v>3956</v>
      </c>
    </row>
    <row r="14027" spans="1:2" x14ac:dyDescent="0.25">
      <c r="A14027" s="62">
        <v>52161512</v>
      </c>
      <c r="B14027" s="63" t="s">
        <v>7110</v>
      </c>
    </row>
    <row r="14028" spans="1:2" x14ac:dyDescent="0.25">
      <c r="A14028" s="62">
        <v>52161513</v>
      </c>
      <c r="B14028" s="63" t="s">
        <v>5463</v>
      </c>
    </row>
    <row r="14029" spans="1:2" x14ac:dyDescent="0.25">
      <c r="A14029" s="62">
        <v>52161514</v>
      </c>
      <c r="B14029" s="63" t="s">
        <v>12933</v>
      </c>
    </row>
    <row r="14030" spans="1:2" x14ac:dyDescent="0.25">
      <c r="A14030" s="62">
        <v>52161515</v>
      </c>
      <c r="B14030" s="63" t="s">
        <v>6391</v>
      </c>
    </row>
    <row r="14031" spans="1:2" x14ac:dyDescent="0.25">
      <c r="A14031" s="62">
        <v>52161516</v>
      </c>
      <c r="B14031" s="63" t="s">
        <v>10697</v>
      </c>
    </row>
    <row r="14032" spans="1:2" x14ac:dyDescent="0.25">
      <c r="A14032" s="62">
        <v>52161517</v>
      </c>
      <c r="B14032" s="63" t="s">
        <v>1733</v>
      </c>
    </row>
    <row r="14033" spans="1:2" x14ac:dyDescent="0.25">
      <c r="A14033" s="62">
        <v>52161518</v>
      </c>
      <c r="B14033" s="63" t="s">
        <v>4538</v>
      </c>
    </row>
    <row r="14034" spans="1:2" x14ac:dyDescent="0.25">
      <c r="A14034" s="62">
        <v>52161520</v>
      </c>
      <c r="B14034" s="63" t="s">
        <v>10187</v>
      </c>
    </row>
    <row r="14035" spans="1:2" x14ac:dyDescent="0.25">
      <c r="A14035" s="62">
        <v>52161521</v>
      </c>
      <c r="B14035" s="63" t="s">
        <v>3564</v>
      </c>
    </row>
    <row r="14036" spans="1:2" x14ac:dyDescent="0.25">
      <c r="A14036" s="62">
        <v>52161522</v>
      </c>
      <c r="B14036" s="63" t="s">
        <v>14972</v>
      </c>
    </row>
    <row r="14037" spans="1:2" x14ac:dyDescent="0.25">
      <c r="A14037" s="62">
        <v>52161523</v>
      </c>
      <c r="B14037" s="63" t="s">
        <v>10860</v>
      </c>
    </row>
    <row r="14038" spans="1:2" x14ac:dyDescent="0.25">
      <c r="A14038" s="62">
        <v>52161524</v>
      </c>
      <c r="B14038" s="63" t="s">
        <v>10387</v>
      </c>
    </row>
    <row r="14039" spans="1:2" x14ac:dyDescent="0.25">
      <c r="A14039" s="62">
        <v>52161525</v>
      </c>
      <c r="B14039" s="63" t="s">
        <v>18652</v>
      </c>
    </row>
    <row r="14040" spans="1:2" x14ac:dyDescent="0.25">
      <c r="A14040" s="62">
        <v>52161526</v>
      </c>
      <c r="B14040" s="63" t="s">
        <v>9892</v>
      </c>
    </row>
    <row r="14041" spans="1:2" x14ac:dyDescent="0.25">
      <c r="A14041" s="62">
        <v>52161527</v>
      </c>
      <c r="B14041" s="63" t="s">
        <v>7903</v>
      </c>
    </row>
    <row r="14042" spans="1:2" x14ac:dyDescent="0.25">
      <c r="A14042" s="62">
        <v>52161529</v>
      </c>
      <c r="B14042" s="63" t="s">
        <v>3907</v>
      </c>
    </row>
    <row r="14043" spans="1:2" x14ac:dyDescent="0.25">
      <c r="A14043" s="62">
        <v>52161531</v>
      </c>
      <c r="B14043" s="63" t="s">
        <v>6875</v>
      </c>
    </row>
    <row r="14044" spans="1:2" x14ac:dyDescent="0.25">
      <c r="A14044" s="62">
        <v>52161532</v>
      </c>
      <c r="B14044" s="63" t="s">
        <v>3280</v>
      </c>
    </row>
    <row r="14045" spans="1:2" x14ac:dyDescent="0.25">
      <c r="A14045" s="62">
        <v>52161533</v>
      </c>
      <c r="B14045" s="63" t="s">
        <v>7153</v>
      </c>
    </row>
    <row r="14046" spans="1:2" x14ac:dyDescent="0.25">
      <c r="A14046" s="62">
        <v>52161534</v>
      </c>
      <c r="B14046" s="63" t="s">
        <v>255</v>
      </c>
    </row>
    <row r="14047" spans="1:2" x14ac:dyDescent="0.25">
      <c r="A14047" s="62">
        <v>52161535</v>
      </c>
      <c r="B14047" s="63" t="s">
        <v>6071</v>
      </c>
    </row>
    <row r="14048" spans="1:2" x14ac:dyDescent="0.25">
      <c r="A14048" s="62">
        <v>52161536</v>
      </c>
      <c r="B14048" s="63" t="s">
        <v>4194</v>
      </c>
    </row>
    <row r="14049" spans="1:2" x14ac:dyDescent="0.25">
      <c r="A14049" s="62">
        <v>52161537</v>
      </c>
      <c r="B14049" s="63" t="s">
        <v>13365</v>
      </c>
    </row>
    <row r="14050" spans="1:2" x14ac:dyDescent="0.25">
      <c r="A14050" s="62">
        <v>52161538</v>
      </c>
      <c r="B14050" s="63" t="s">
        <v>1785</v>
      </c>
    </row>
    <row r="14051" spans="1:2" x14ac:dyDescent="0.25">
      <c r="A14051" s="62">
        <v>52161539</v>
      </c>
      <c r="B14051" s="63" t="s">
        <v>16014</v>
      </c>
    </row>
    <row r="14052" spans="1:2" x14ac:dyDescent="0.25">
      <c r="A14052" s="62">
        <v>52161540</v>
      </c>
      <c r="B14052" s="63" t="s">
        <v>3220</v>
      </c>
    </row>
    <row r="14053" spans="1:2" x14ac:dyDescent="0.25">
      <c r="A14053" s="62">
        <v>52161541</v>
      </c>
      <c r="B14053" s="63" t="s">
        <v>3523</v>
      </c>
    </row>
    <row r="14054" spans="1:2" x14ac:dyDescent="0.25">
      <c r="A14054" s="62">
        <v>52161542</v>
      </c>
      <c r="B14054" s="63" t="s">
        <v>7319</v>
      </c>
    </row>
    <row r="14055" spans="1:2" x14ac:dyDescent="0.25">
      <c r="A14055" s="62">
        <v>52161543</v>
      </c>
      <c r="B14055" s="63" t="s">
        <v>16249</v>
      </c>
    </row>
    <row r="14056" spans="1:2" x14ac:dyDescent="0.25">
      <c r="A14056" s="62">
        <v>52161544</v>
      </c>
      <c r="B14056" s="63" t="s">
        <v>18410</v>
      </c>
    </row>
    <row r="14057" spans="1:2" x14ac:dyDescent="0.25">
      <c r="A14057" s="62">
        <v>52161601</v>
      </c>
      <c r="B14057" s="63" t="s">
        <v>14215</v>
      </c>
    </row>
    <row r="14058" spans="1:2" x14ac:dyDescent="0.25">
      <c r="A14058" s="62">
        <v>52161602</v>
      </c>
      <c r="B14058" s="63" t="s">
        <v>17472</v>
      </c>
    </row>
    <row r="14059" spans="1:2" x14ac:dyDescent="0.25">
      <c r="A14059" s="62">
        <v>52161603</v>
      </c>
      <c r="B14059" s="63" t="s">
        <v>9641</v>
      </c>
    </row>
    <row r="14060" spans="1:2" x14ac:dyDescent="0.25">
      <c r="A14060" s="62">
        <v>52161604</v>
      </c>
      <c r="B14060" s="63" t="s">
        <v>6770</v>
      </c>
    </row>
    <row r="14061" spans="1:2" x14ac:dyDescent="0.25">
      <c r="A14061" s="62">
        <v>52171001</v>
      </c>
      <c r="B14061" s="63" t="s">
        <v>12869</v>
      </c>
    </row>
    <row r="14062" spans="1:2" x14ac:dyDescent="0.25">
      <c r="A14062" s="62">
        <v>53101501</v>
      </c>
      <c r="B14062" s="63" t="s">
        <v>8554</v>
      </c>
    </row>
    <row r="14063" spans="1:2" x14ac:dyDescent="0.25">
      <c r="A14063" s="62">
        <v>53101502</v>
      </c>
      <c r="B14063" s="63" t="s">
        <v>2648</v>
      </c>
    </row>
    <row r="14064" spans="1:2" x14ac:dyDescent="0.25">
      <c r="A14064" s="62">
        <v>53101503</v>
      </c>
      <c r="B14064" s="63" t="s">
        <v>8545</v>
      </c>
    </row>
    <row r="14065" spans="1:2" x14ac:dyDescent="0.25">
      <c r="A14065" s="62">
        <v>53101504</v>
      </c>
      <c r="B14065" s="63" t="s">
        <v>8830</v>
      </c>
    </row>
    <row r="14066" spans="1:2" x14ac:dyDescent="0.25">
      <c r="A14066" s="62">
        <v>53101505</v>
      </c>
      <c r="B14066" s="63" t="s">
        <v>15319</v>
      </c>
    </row>
    <row r="14067" spans="1:2" x14ac:dyDescent="0.25">
      <c r="A14067" s="62">
        <v>53101601</v>
      </c>
      <c r="B14067" s="63" t="s">
        <v>13749</v>
      </c>
    </row>
    <row r="14068" spans="1:2" x14ac:dyDescent="0.25">
      <c r="A14068" s="62">
        <v>53101602</v>
      </c>
      <c r="B14068" s="63" t="s">
        <v>16597</v>
      </c>
    </row>
    <row r="14069" spans="1:2" x14ac:dyDescent="0.25">
      <c r="A14069" s="62">
        <v>53101603</v>
      </c>
      <c r="B14069" s="63" t="s">
        <v>5416</v>
      </c>
    </row>
    <row r="14070" spans="1:2" x14ac:dyDescent="0.25">
      <c r="A14070" s="62">
        <v>53101604</v>
      </c>
      <c r="B14070" s="63" t="s">
        <v>12515</v>
      </c>
    </row>
    <row r="14071" spans="1:2" x14ac:dyDescent="0.25">
      <c r="A14071" s="62">
        <v>53101605</v>
      </c>
      <c r="B14071" s="63" t="s">
        <v>17842</v>
      </c>
    </row>
    <row r="14072" spans="1:2" x14ac:dyDescent="0.25">
      <c r="A14072" s="62">
        <v>53101701</v>
      </c>
      <c r="B14072" s="63" t="s">
        <v>712</v>
      </c>
    </row>
    <row r="14073" spans="1:2" x14ac:dyDescent="0.25">
      <c r="A14073" s="62">
        <v>53101702</v>
      </c>
      <c r="B14073" s="63" t="s">
        <v>13147</v>
      </c>
    </row>
    <row r="14074" spans="1:2" x14ac:dyDescent="0.25">
      <c r="A14074" s="62">
        <v>53101703</v>
      </c>
      <c r="B14074" s="63" t="s">
        <v>13158</v>
      </c>
    </row>
    <row r="14075" spans="1:2" x14ac:dyDescent="0.25">
      <c r="A14075" s="62">
        <v>53101704</v>
      </c>
      <c r="B14075" s="63" t="s">
        <v>17520</v>
      </c>
    </row>
    <row r="14076" spans="1:2" x14ac:dyDescent="0.25">
      <c r="A14076" s="62">
        <v>53101705</v>
      </c>
      <c r="B14076" s="63" t="s">
        <v>2753</v>
      </c>
    </row>
    <row r="14077" spans="1:2" x14ac:dyDescent="0.25">
      <c r="A14077" s="62">
        <v>53101801</v>
      </c>
      <c r="B14077" s="63" t="s">
        <v>12694</v>
      </c>
    </row>
    <row r="14078" spans="1:2" x14ac:dyDescent="0.25">
      <c r="A14078" s="62">
        <v>53101802</v>
      </c>
      <c r="B14078" s="63" t="s">
        <v>14331</v>
      </c>
    </row>
    <row r="14079" spans="1:2" x14ac:dyDescent="0.25">
      <c r="A14079" s="62">
        <v>53101803</v>
      </c>
      <c r="B14079" s="63" t="s">
        <v>12803</v>
      </c>
    </row>
    <row r="14080" spans="1:2" x14ac:dyDescent="0.25">
      <c r="A14080" s="62">
        <v>53101804</v>
      </c>
      <c r="B14080" s="63" t="s">
        <v>3599</v>
      </c>
    </row>
    <row r="14081" spans="1:2" x14ac:dyDescent="0.25">
      <c r="A14081" s="62">
        <v>53101805</v>
      </c>
      <c r="B14081" s="63" t="s">
        <v>17276</v>
      </c>
    </row>
    <row r="14082" spans="1:2" x14ac:dyDescent="0.25">
      <c r="A14082" s="62">
        <v>53101901</v>
      </c>
      <c r="B14082" s="63" t="s">
        <v>12070</v>
      </c>
    </row>
    <row r="14083" spans="1:2" x14ac:dyDescent="0.25">
      <c r="A14083" s="62">
        <v>53101902</v>
      </c>
      <c r="B14083" s="63" t="s">
        <v>4467</v>
      </c>
    </row>
    <row r="14084" spans="1:2" x14ac:dyDescent="0.25">
      <c r="A14084" s="62">
        <v>53101903</v>
      </c>
      <c r="B14084" s="63" t="s">
        <v>13181</v>
      </c>
    </row>
    <row r="14085" spans="1:2" x14ac:dyDescent="0.25">
      <c r="A14085" s="62">
        <v>53101904</v>
      </c>
      <c r="B14085" s="63" t="s">
        <v>9266</v>
      </c>
    </row>
    <row r="14086" spans="1:2" x14ac:dyDescent="0.25">
      <c r="A14086" s="62">
        <v>53101905</v>
      </c>
      <c r="B14086" s="63" t="s">
        <v>15013</v>
      </c>
    </row>
    <row r="14087" spans="1:2" x14ac:dyDescent="0.25">
      <c r="A14087" s="62">
        <v>53102001</v>
      </c>
      <c r="B14087" s="63" t="s">
        <v>7422</v>
      </c>
    </row>
    <row r="14088" spans="1:2" x14ac:dyDescent="0.25">
      <c r="A14088" s="62">
        <v>53102002</v>
      </c>
      <c r="B14088" s="63" t="s">
        <v>14488</v>
      </c>
    </row>
    <row r="14089" spans="1:2" x14ac:dyDescent="0.25">
      <c r="A14089" s="62">
        <v>53102003</v>
      </c>
      <c r="B14089" s="63" t="s">
        <v>9574</v>
      </c>
    </row>
    <row r="14090" spans="1:2" x14ac:dyDescent="0.25">
      <c r="A14090" s="62">
        <v>53102101</v>
      </c>
      <c r="B14090" s="63" t="s">
        <v>9867</v>
      </c>
    </row>
    <row r="14091" spans="1:2" x14ac:dyDescent="0.25">
      <c r="A14091" s="62">
        <v>53102102</v>
      </c>
      <c r="B14091" s="63" t="s">
        <v>14442</v>
      </c>
    </row>
    <row r="14092" spans="1:2" x14ac:dyDescent="0.25">
      <c r="A14092" s="62">
        <v>53102103</v>
      </c>
      <c r="B14092" s="63" t="s">
        <v>10406</v>
      </c>
    </row>
    <row r="14093" spans="1:2" x14ac:dyDescent="0.25">
      <c r="A14093" s="62">
        <v>53102104</v>
      </c>
      <c r="B14093" s="63" t="s">
        <v>1856</v>
      </c>
    </row>
    <row r="14094" spans="1:2" x14ac:dyDescent="0.25">
      <c r="A14094" s="62">
        <v>53102105</v>
      </c>
      <c r="B14094" s="63" t="s">
        <v>2136</v>
      </c>
    </row>
    <row r="14095" spans="1:2" x14ac:dyDescent="0.25">
      <c r="A14095" s="62">
        <v>53102201</v>
      </c>
      <c r="B14095" s="63" t="s">
        <v>14505</v>
      </c>
    </row>
    <row r="14096" spans="1:2" x14ac:dyDescent="0.25">
      <c r="A14096" s="62">
        <v>53102202</v>
      </c>
      <c r="B14096" s="63" t="s">
        <v>11651</v>
      </c>
    </row>
    <row r="14097" spans="1:2" x14ac:dyDescent="0.25">
      <c r="A14097" s="62">
        <v>53102203</v>
      </c>
      <c r="B14097" s="63" t="s">
        <v>5860</v>
      </c>
    </row>
    <row r="14098" spans="1:2" x14ac:dyDescent="0.25">
      <c r="A14098" s="62">
        <v>53102204</v>
      </c>
      <c r="B14098" s="63" t="s">
        <v>400</v>
      </c>
    </row>
    <row r="14099" spans="1:2" x14ac:dyDescent="0.25">
      <c r="A14099" s="62">
        <v>53102205</v>
      </c>
      <c r="B14099" s="63" t="s">
        <v>11538</v>
      </c>
    </row>
    <row r="14100" spans="1:2" x14ac:dyDescent="0.25">
      <c r="A14100" s="62">
        <v>53102301</v>
      </c>
      <c r="B14100" s="63" t="s">
        <v>4081</v>
      </c>
    </row>
    <row r="14101" spans="1:2" x14ac:dyDescent="0.25">
      <c r="A14101" s="62">
        <v>53102302</v>
      </c>
      <c r="B14101" s="63" t="s">
        <v>8511</v>
      </c>
    </row>
    <row r="14102" spans="1:2" x14ac:dyDescent="0.25">
      <c r="A14102" s="62">
        <v>53102303</v>
      </c>
      <c r="B14102" s="63" t="s">
        <v>6346</v>
      </c>
    </row>
    <row r="14103" spans="1:2" x14ac:dyDescent="0.25">
      <c r="A14103" s="62">
        <v>53102304</v>
      </c>
      <c r="B14103" s="63" t="s">
        <v>5040</v>
      </c>
    </row>
    <row r="14104" spans="1:2" x14ac:dyDescent="0.25">
      <c r="A14104" s="62">
        <v>53102305</v>
      </c>
      <c r="B14104" s="63" t="s">
        <v>1678</v>
      </c>
    </row>
    <row r="14105" spans="1:2" x14ac:dyDescent="0.25">
      <c r="A14105" s="62">
        <v>53102306</v>
      </c>
      <c r="B14105" s="63" t="s">
        <v>3694</v>
      </c>
    </row>
    <row r="14106" spans="1:2" x14ac:dyDescent="0.25">
      <c r="A14106" s="62">
        <v>53102307</v>
      </c>
      <c r="B14106" s="63" t="s">
        <v>11164</v>
      </c>
    </row>
    <row r="14107" spans="1:2" x14ac:dyDescent="0.25">
      <c r="A14107" s="62">
        <v>53102308</v>
      </c>
      <c r="B14107" s="63" t="s">
        <v>3625</v>
      </c>
    </row>
    <row r="14108" spans="1:2" x14ac:dyDescent="0.25">
      <c r="A14108" s="62">
        <v>53102401</v>
      </c>
      <c r="B14108" s="63" t="s">
        <v>14971</v>
      </c>
    </row>
    <row r="14109" spans="1:2" x14ac:dyDescent="0.25">
      <c r="A14109" s="62">
        <v>53102402</v>
      </c>
      <c r="B14109" s="63" t="s">
        <v>6306</v>
      </c>
    </row>
    <row r="14110" spans="1:2" x14ac:dyDescent="0.25">
      <c r="A14110" s="62">
        <v>53102403</v>
      </c>
      <c r="B14110" s="63" t="s">
        <v>7073</v>
      </c>
    </row>
    <row r="14111" spans="1:2" x14ac:dyDescent="0.25">
      <c r="A14111" s="62">
        <v>53102404</v>
      </c>
      <c r="B14111" s="63" t="s">
        <v>16669</v>
      </c>
    </row>
    <row r="14112" spans="1:2" x14ac:dyDescent="0.25">
      <c r="A14112" s="62">
        <v>53102501</v>
      </c>
      <c r="B14112" s="63" t="s">
        <v>15651</v>
      </c>
    </row>
    <row r="14113" spans="1:2" x14ac:dyDescent="0.25">
      <c r="A14113" s="62">
        <v>53102502</v>
      </c>
      <c r="B14113" s="63" t="s">
        <v>18007</v>
      </c>
    </row>
    <row r="14114" spans="1:2" x14ac:dyDescent="0.25">
      <c r="A14114" s="62">
        <v>53102503</v>
      </c>
      <c r="B14114" s="63" t="s">
        <v>4754</v>
      </c>
    </row>
    <row r="14115" spans="1:2" x14ac:dyDescent="0.25">
      <c r="A14115" s="62">
        <v>53102504</v>
      </c>
      <c r="B14115" s="63" t="s">
        <v>1507</v>
      </c>
    </row>
    <row r="14116" spans="1:2" x14ac:dyDescent="0.25">
      <c r="A14116" s="62">
        <v>53102505</v>
      </c>
      <c r="B14116" s="63" t="s">
        <v>12171</v>
      </c>
    </row>
    <row r="14117" spans="1:2" x14ac:dyDescent="0.25">
      <c r="A14117" s="62">
        <v>53102506</v>
      </c>
      <c r="B14117" s="63" t="s">
        <v>3090</v>
      </c>
    </row>
    <row r="14118" spans="1:2" x14ac:dyDescent="0.25">
      <c r="A14118" s="62">
        <v>53102507</v>
      </c>
      <c r="B14118" s="63" t="s">
        <v>437</v>
      </c>
    </row>
    <row r="14119" spans="1:2" x14ac:dyDescent="0.25">
      <c r="A14119" s="62">
        <v>53102508</v>
      </c>
      <c r="B14119" s="63" t="s">
        <v>661</v>
      </c>
    </row>
    <row r="14120" spans="1:2" x14ac:dyDescent="0.25">
      <c r="A14120" s="62">
        <v>53102509</v>
      </c>
      <c r="B14120" s="63" t="s">
        <v>14465</v>
      </c>
    </row>
    <row r="14121" spans="1:2" x14ac:dyDescent="0.25">
      <c r="A14121" s="62">
        <v>53102510</v>
      </c>
      <c r="B14121" s="63" t="s">
        <v>14922</v>
      </c>
    </row>
    <row r="14122" spans="1:2" x14ac:dyDescent="0.25">
      <c r="A14122" s="62">
        <v>53102511</v>
      </c>
      <c r="B14122" s="63" t="s">
        <v>2952</v>
      </c>
    </row>
    <row r="14123" spans="1:2" x14ac:dyDescent="0.25">
      <c r="A14123" s="62">
        <v>53102512</v>
      </c>
      <c r="B14123" s="63" t="s">
        <v>6315</v>
      </c>
    </row>
    <row r="14124" spans="1:2" x14ac:dyDescent="0.25">
      <c r="A14124" s="62">
        <v>53102513</v>
      </c>
      <c r="B14124" s="63" t="s">
        <v>6336</v>
      </c>
    </row>
    <row r="14125" spans="1:2" x14ac:dyDescent="0.25">
      <c r="A14125" s="62">
        <v>53102514</v>
      </c>
      <c r="B14125" s="63" t="s">
        <v>5008</v>
      </c>
    </row>
    <row r="14126" spans="1:2" x14ac:dyDescent="0.25">
      <c r="A14126" s="62">
        <v>53102515</v>
      </c>
      <c r="B14126" s="63" t="s">
        <v>12000</v>
      </c>
    </row>
    <row r="14127" spans="1:2" x14ac:dyDescent="0.25">
      <c r="A14127" s="62">
        <v>53102516</v>
      </c>
      <c r="B14127" s="63" t="s">
        <v>18526</v>
      </c>
    </row>
    <row r="14128" spans="1:2" x14ac:dyDescent="0.25">
      <c r="A14128" s="62">
        <v>53102517</v>
      </c>
      <c r="B14128" s="63" t="s">
        <v>16262</v>
      </c>
    </row>
    <row r="14129" spans="1:2" x14ac:dyDescent="0.25">
      <c r="A14129" s="62">
        <v>53102518</v>
      </c>
      <c r="B14129" s="63" t="s">
        <v>7460</v>
      </c>
    </row>
    <row r="14130" spans="1:2" x14ac:dyDescent="0.25">
      <c r="A14130" s="62">
        <v>53102519</v>
      </c>
      <c r="B14130" s="63" t="s">
        <v>4130</v>
      </c>
    </row>
    <row r="14131" spans="1:2" x14ac:dyDescent="0.25">
      <c r="A14131" s="62">
        <v>53102520</v>
      </c>
      <c r="B14131" s="63" t="s">
        <v>18513</v>
      </c>
    </row>
    <row r="14132" spans="1:2" x14ac:dyDescent="0.25">
      <c r="A14132" s="62">
        <v>53102601</v>
      </c>
      <c r="B14132" s="63" t="s">
        <v>335</v>
      </c>
    </row>
    <row r="14133" spans="1:2" x14ac:dyDescent="0.25">
      <c r="A14133" s="62">
        <v>53102602</v>
      </c>
      <c r="B14133" s="63" t="s">
        <v>17367</v>
      </c>
    </row>
    <row r="14134" spans="1:2" x14ac:dyDescent="0.25">
      <c r="A14134" s="62">
        <v>53102603</v>
      </c>
      <c r="B14134" s="63" t="s">
        <v>338</v>
      </c>
    </row>
    <row r="14135" spans="1:2" x14ac:dyDescent="0.25">
      <c r="A14135" s="62">
        <v>53102604</v>
      </c>
      <c r="B14135" s="63" t="s">
        <v>17079</v>
      </c>
    </row>
    <row r="14136" spans="1:2" x14ac:dyDescent="0.25">
      <c r="A14136" s="62">
        <v>53102605</v>
      </c>
      <c r="B14136" s="63" t="s">
        <v>18525</v>
      </c>
    </row>
    <row r="14137" spans="1:2" x14ac:dyDescent="0.25">
      <c r="A14137" s="62">
        <v>53102606</v>
      </c>
      <c r="B14137" s="63" t="s">
        <v>16486</v>
      </c>
    </row>
    <row r="14138" spans="1:2" x14ac:dyDescent="0.25">
      <c r="A14138" s="62">
        <v>53102701</v>
      </c>
      <c r="B14138" s="63" t="s">
        <v>7080</v>
      </c>
    </row>
    <row r="14139" spans="1:2" x14ac:dyDescent="0.25">
      <c r="A14139" s="62">
        <v>53102702</v>
      </c>
      <c r="B14139" s="63" t="s">
        <v>241</v>
      </c>
    </row>
    <row r="14140" spans="1:2" x14ac:dyDescent="0.25">
      <c r="A14140" s="62">
        <v>53102703</v>
      </c>
      <c r="B14140" s="63" t="s">
        <v>7198</v>
      </c>
    </row>
    <row r="14141" spans="1:2" x14ac:dyDescent="0.25">
      <c r="A14141" s="62">
        <v>53102704</v>
      </c>
      <c r="B14141" s="63" t="s">
        <v>1524</v>
      </c>
    </row>
    <row r="14142" spans="1:2" x14ac:dyDescent="0.25">
      <c r="A14142" s="62">
        <v>53102705</v>
      </c>
      <c r="B14142" s="63" t="s">
        <v>14577</v>
      </c>
    </row>
    <row r="14143" spans="1:2" x14ac:dyDescent="0.25">
      <c r="A14143" s="62">
        <v>53102706</v>
      </c>
      <c r="B14143" s="63" t="s">
        <v>16699</v>
      </c>
    </row>
    <row r="14144" spans="1:2" x14ac:dyDescent="0.25">
      <c r="A14144" s="62">
        <v>53102707</v>
      </c>
      <c r="B14144" s="63" t="s">
        <v>14978</v>
      </c>
    </row>
    <row r="14145" spans="1:2" x14ac:dyDescent="0.25">
      <c r="A14145" s="62">
        <v>53102708</v>
      </c>
      <c r="B14145" s="63" t="s">
        <v>17455</v>
      </c>
    </row>
    <row r="14146" spans="1:2" x14ac:dyDescent="0.25">
      <c r="A14146" s="62">
        <v>53102709</v>
      </c>
      <c r="B14146" s="63" t="s">
        <v>14962</v>
      </c>
    </row>
    <row r="14147" spans="1:2" x14ac:dyDescent="0.25">
      <c r="A14147" s="62">
        <v>53102710</v>
      </c>
      <c r="B14147" s="63" t="s">
        <v>5993</v>
      </c>
    </row>
    <row r="14148" spans="1:2" x14ac:dyDescent="0.25">
      <c r="A14148" s="62">
        <v>53102711</v>
      </c>
      <c r="B14148" s="63" t="s">
        <v>10460</v>
      </c>
    </row>
    <row r="14149" spans="1:2" x14ac:dyDescent="0.25">
      <c r="A14149" s="62">
        <v>53102712</v>
      </c>
      <c r="B14149" s="63" t="s">
        <v>6737</v>
      </c>
    </row>
    <row r="14150" spans="1:2" x14ac:dyDescent="0.25">
      <c r="A14150" s="62">
        <v>53102801</v>
      </c>
      <c r="B14150" s="63" t="s">
        <v>17155</v>
      </c>
    </row>
    <row r="14151" spans="1:2" x14ac:dyDescent="0.25">
      <c r="A14151" s="62">
        <v>53102802</v>
      </c>
      <c r="B14151" s="63" t="s">
        <v>17562</v>
      </c>
    </row>
    <row r="14152" spans="1:2" x14ac:dyDescent="0.25">
      <c r="A14152" s="62">
        <v>53102803</v>
      </c>
      <c r="B14152" s="63" t="s">
        <v>12718</v>
      </c>
    </row>
    <row r="14153" spans="1:2" x14ac:dyDescent="0.25">
      <c r="A14153" s="62">
        <v>53102804</v>
      </c>
      <c r="B14153" s="63" t="s">
        <v>4082</v>
      </c>
    </row>
    <row r="14154" spans="1:2" x14ac:dyDescent="0.25">
      <c r="A14154" s="62">
        <v>53102805</v>
      </c>
      <c r="B14154" s="63" t="s">
        <v>16251</v>
      </c>
    </row>
    <row r="14155" spans="1:2" x14ac:dyDescent="0.25">
      <c r="A14155" s="62">
        <v>53102901</v>
      </c>
      <c r="B14155" s="63" t="s">
        <v>16961</v>
      </c>
    </row>
    <row r="14156" spans="1:2" x14ac:dyDescent="0.25">
      <c r="A14156" s="62">
        <v>53102902</v>
      </c>
      <c r="B14156" s="63" t="s">
        <v>14233</v>
      </c>
    </row>
    <row r="14157" spans="1:2" x14ac:dyDescent="0.25">
      <c r="A14157" s="62">
        <v>53102903</v>
      </c>
      <c r="B14157" s="63" t="s">
        <v>1536</v>
      </c>
    </row>
    <row r="14158" spans="1:2" x14ac:dyDescent="0.25">
      <c r="A14158" s="62">
        <v>53102904</v>
      </c>
      <c r="B14158" s="63" t="s">
        <v>3609</v>
      </c>
    </row>
    <row r="14159" spans="1:2" x14ac:dyDescent="0.25">
      <c r="A14159" s="62">
        <v>53103001</v>
      </c>
      <c r="B14159" s="63" t="s">
        <v>8318</v>
      </c>
    </row>
    <row r="14160" spans="1:2" x14ac:dyDescent="0.25">
      <c r="A14160" s="62">
        <v>53103101</v>
      </c>
      <c r="B14160" s="63" t="s">
        <v>8852</v>
      </c>
    </row>
    <row r="14161" spans="1:2" x14ac:dyDescent="0.25">
      <c r="A14161" s="62">
        <v>53111501</v>
      </c>
      <c r="B14161" s="63" t="s">
        <v>5380</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11735</v>
      </c>
    </row>
    <row r="14165" spans="1:2" x14ac:dyDescent="0.25">
      <c r="A14165" s="62">
        <v>53111505</v>
      </c>
      <c r="B14165" s="63" t="s">
        <v>5677</v>
      </c>
    </row>
    <row r="14166" spans="1:2" x14ac:dyDescent="0.25">
      <c r="A14166" s="62">
        <v>53111601</v>
      </c>
      <c r="B14166" s="63" t="s">
        <v>5602</v>
      </c>
    </row>
    <row r="14167" spans="1:2" x14ac:dyDescent="0.25">
      <c r="A14167" s="62">
        <v>53111602</v>
      </c>
      <c r="B14167" s="63" t="s">
        <v>17295</v>
      </c>
    </row>
    <row r="14168" spans="1:2" x14ac:dyDescent="0.25">
      <c r="A14168" s="62">
        <v>53111603</v>
      </c>
      <c r="B14168" s="63" t="s">
        <v>510</v>
      </c>
    </row>
    <row r="14169" spans="1:2" x14ac:dyDescent="0.25">
      <c r="A14169" s="62">
        <v>53111604</v>
      </c>
      <c r="B14169" s="63" t="s">
        <v>518</v>
      </c>
    </row>
    <row r="14170" spans="1:2" x14ac:dyDescent="0.25">
      <c r="A14170" s="62">
        <v>53111605</v>
      </c>
      <c r="B14170" s="63" t="s">
        <v>7359</v>
      </c>
    </row>
    <row r="14171" spans="1:2" x14ac:dyDescent="0.25">
      <c r="A14171" s="62">
        <v>53111701</v>
      </c>
      <c r="B14171" s="63" t="s">
        <v>9349</v>
      </c>
    </row>
    <row r="14172" spans="1:2" x14ac:dyDescent="0.25">
      <c r="A14172" s="62">
        <v>53111702</v>
      </c>
      <c r="B14172" s="63" t="s">
        <v>7076</v>
      </c>
    </row>
    <row r="14173" spans="1:2" x14ac:dyDescent="0.25">
      <c r="A14173" s="62">
        <v>53111703</v>
      </c>
      <c r="B14173" s="63" t="s">
        <v>7810</v>
      </c>
    </row>
    <row r="14174" spans="1:2" x14ac:dyDescent="0.25">
      <c r="A14174" s="62">
        <v>53111704</v>
      </c>
      <c r="B14174" s="63" t="s">
        <v>10470</v>
      </c>
    </row>
    <row r="14175" spans="1:2" x14ac:dyDescent="0.25">
      <c r="A14175" s="62">
        <v>53111705</v>
      </c>
      <c r="B14175" s="63" t="s">
        <v>14207</v>
      </c>
    </row>
    <row r="14176" spans="1:2" x14ac:dyDescent="0.25">
      <c r="A14176" s="62">
        <v>53111801</v>
      </c>
      <c r="B14176" s="63" t="s">
        <v>11922</v>
      </c>
    </row>
    <row r="14177" spans="1:2" x14ac:dyDescent="0.25">
      <c r="A14177" s="62">
        <v>53111802</v>
      </c>
      <c r="B14177" s="63" t="s">
        <v>10014</v>
      </c>
    </row>
    <row r="14178" spans="1:2" x14ac:dyDescent="0.25">
      <c r="A14178" s="62">
        <v>53111803</v>
      </c>
      <c r="B14178" s="63" t="s">
        <v>14991</v>
      </c>
    </row>
    <row r="14179" spans="1:2" x14ac:dyDescent="0.25">
      <c r="A14179" s="62">
        <v>53111804</v>
      </c>
      <c r="B14179" s="63" t="s">
        <v>14990</v>
      </c>
    </row>
    <row r="14180" spans="1:2" x14ac:dyDescent="0.25">
      <c r="A14180" s="62">
        <v>53111805</v>
      </c>
      <c r="B14180" s="63" t="s">
        <v>506</v>
      </c>
    </row>
    <row r="14181" spans="1:2" x14ac:dyDescent="0.25">
      <c r="A14181" s="62">
        <v>53111901</v>
      </c>
      <c r="B14181" s="63" t="s">
        <v>1482</v>
      </c>
    </row>
    <row r="14182" spans="1:2" x14ac:dyDescent="0.25">
      <c r="A14182" s="62">
        <v>53111902</v>
      </c>
      <c r="B14182" s="63" t="s">
        <v>18092</v>
      </c>
    </row>
    <row r="14183" spans="1:2" x14ac:dyDescent="0.25">
      <c r="A14183" s="62">
        <v>53111903</v>
      </c>
      <c r="B14183" s="63" t="s">
        <v>10688</v>
      </c>
    </row>
    <row r="14184" spans="1:2" x14ac:dyDescent="0.25">
      <c r="A14184" s="62">
        <v>53111904</v>
      </c>
      <c r="B14184" s="63" t="s">
        <v>9894</v>
      </c>
    </row>
    <row r="14185" spans="1:2" x14ac:dyDescent="0.25">
      <c r="A14185" s="62">
        <v>53111905</v>
      </c>
      <c r="B14185" s="63" t="s">
        <v>939</v>
      </c>
    </row>
    <row r="14186" spans="1:2" x14ac:dyDescent="0.25">
      <c r="A14186" s="62">
        <v>53112001</v>
      </c>
      <c r="B14186" s="63" t="s">
        <v>14553</v>
      </c>
    </row>
    <row r="14187" spans="1:2" x14ac:dyDescent="0.25">
      <c r="A14187" s="62">
        <v>53112002</v>
      </c>
      <c r="B14187" s="63" t="s">
        <v>13323</v>
      </c>
    </row>
    <row r="14188" spans="1:2" x14ac:dyDescent="0.25">
      <c r="A14188" s="62">
        <v>53112003</v>
      </c>
      <c r="B14188" s="63" t="s">
        <v>5636</v>
      </c>
    </row>
    <row r="14189" spans="1:2" x14ac:dyDescent="0.25">
      <c r="A14189" s="62">
        <v>53112004</v>
      </c>
      <c r="B14189" s="63" t="s">
        <v>8035</v>
      </c>
    </row>
    <row r="14190" spans="1:2" x14ac:dyDescent="0.25">
      <c r="A14190" s="62">
        <v>53112005</v>
      </c>
      <c r="B14190" s="63" t="s">
        <v>6174</v>
      </c>
    </row>
    <row r="14191" spans="1:2" x14ac:dyDescent="0.25">
      <c r="A14191" s="62">
        <v>53112101</v>
      </c>
      <c r="B14191" s="63" t="s">
        <v>15577</v>
      </c>
    </row>
    <row r="14192" spans="1:2" x14ac:dyDescent="0.25">
      <c r="A14192" s="62">
        <v>53112102</v>
      </c>
      <c r="B14192" s="63" t="s">
        <v>5001</v>
      </c>
    </row>
    <row r="14193" spans="1:2" x14ac:dyDescent="0.25">
      <c r="A14193" s="62">
        <v>53112103</v>
      </c>
      <c r="B14193" s="63" t="s">
        <v>5197</v>
      </c>
    </row>
    <row r="14194" spans="1:2" x14ac:dyDescent="0.25">
      <c r="A14194" s="62">
        <v>53112104</v>
      </c>
      <c r="B14194" s="63" t="s">
        <v>5192</v>
      </c>
    </row>
    <row r="14195" spans="1:2" x14ac:dyDescent="0.25">
      <c r="A14195" s="62">
        <v>53112105</v>
      </c>
      <c r="B14195" s="63" t="s">
        <v>2931</v>
      </c>
    </row>
    <row r="14196" spans="1:2" x14ac:dyDescent="0.25">
      <c r="A14196" s="62">
        <v>53121501</v>
      </c>
      <c r="B14196" s="63" t="s">
        <v>5061</v>
      </c>
    </row>
    <row r="14197" spans="1:2" x14ac:dyDescent="0.25">
      <c r="A14197" s="62">
        <v>53121502</v>
      </c>
      <c r="B14197" s="63" t="s">
        <v>10745</v>
      </c>
    </row>
    <row r="14198" spans="1:2" x14ac:dyDescent="0.25">
      <c r="A14198" s="62">
        <v>53121503</v>
      </c>
      <c r="B14198" s="63" t="s">
        <v>13564</v>
      </c>
    </row>
    <row r="14199" spans="1:2" x14ac:dyDescent="0.25">
      <c r="A14199" s="62">
        <v>53121601</v>
      </c>
      <c r="B14199" s="63" t="s">
        <v>10811</v>
      </c>
    </row>
    <row r="14200" spans="1:2" x14ac:dyDescent="0.25">
      <c r="A14200" s="62">
        <v>53121602</v>
      </c>
      <c r="B14200" s="63" t="s">
        <v>1940</v>
      </c>
    </row>
    <row r="14201" spans="1:2" x14ac:dyDescent="0.25">
      <c r="A14201" s="62">
        <v>53121603</v>
      </c>
      <c r="B14201" s="63" t="s">
        <v>15989</v>
      </c>
    </row>
    <row r="14202" spans="1:2" x14ac:dyDescent="0.25">
      <c r="A14202" s="62">
        <v>53121605</v>
      </c>
      <c r="B14202" s="63" t="s">
        <v>9270</v>
      </c>
    </row>
    <row r="14203" spans="1:2" x14ac:dyDescent="0.25">
      <c r="A14203" s="62">
        <v>53121606</v>
      </c>
      <c r="B14203" s="63" t="s">
        <v>5092</v>
      </c>
    </row>
    <row r="14204" spans="1:2" x14ac:dyDescent="0.25">
      <c r="A14204" s="62">
        <v>53121607</v>
      </c>
      <c r="B14204" s="63" t="s">
        <v>5961</v>
      </c>
    </row>
    <row r="14205" spans="1:2" x14ac:dyDescent="0.25">
      <c r="A14205" s="62">
        <v>53121608</v>
      </c>
      <c r="B14205" s="63" t="s">
        <v>8839</v>
      </c>
    </row>
    <row r="14206" spans="1:2" x14ac:dyDescent="0.25">
      <c r="A14206" s="62">
        <v>53121701</v>
      </c>
      <c r="B14206" s="63" t="s">
        <v>10570</v>
      </c>
    </row>
    <row r="14207" spans="1:2" x14ac:dyDescent="0.25">
      <c r="A14207" s="62">
        <v>53121702</v>
      </c>
      <c r="B14207" s="63" t="s">
        <v>17882</v>
      </c>
    </row>
    <row r="14208" spans="1:2" x14ac:dyDescent="0.25">
      <c r="A14208" s="62">
        <v>53121704</v>
      </c>
      <c r="B14208" s="63" t="s">
        <v>6135</v>
      </c>
    </row>
    <row r="14209" spans="1:2" x14ac:dyDescent="0.25">
      <c r="A14209" s="62">
        <v>53121705</v>
      </c>
      <c r="B14209" s="63" t="s">
        <v>3718</v>
      </c>
    </row>
    <row r="14210" spans="1:2" x14ac:dyDescent="0.25">
      <c r="A14210" s="62">
        <v>53121706</v>
      </c>
      <c r="B14210" s="63" t="s">
        <v>12375</v>
      </c>
    </row>
    <row r="14211" spans="1:2" x14ac:dyDescent="0.25">
      <c r="A14211" s="62">
        <v>53121801</v>
      </c>
      <c r="B14211" s="63" t="s">
        <v>9514</v>
      </c>
    </row>
    <row r="14212" spans="1:2" x14ac:dyDescent="0.25">
      <c r="A14212" s="62">
        <v>53121802</v>
      </c>
      <c r="B14212" s="63" t="s">
        <v>11566</v>
      </c>
    </row>
    <row r="14213" spans="1:2" x14ac:dyDescent="0.25">
      <c r="A14213" s="62">
        <v>53121803</v>
      </c>
      <c r="B14213" s="63" t="s">
        <v>3946</v>
      </c>
    </row>
    <row r="14214" spans="1:2" x14ac:dyDescent="0.25">
      <c r="A14214" s="62">
        <v>53121804</v>
      </c>
      <c r="B14214" s="63" t="s">
        <v>14381</v>
      </c>
    </row>
    <row r="14215" spans="1:2" x14ac:dyDescent="0.25">
      <c r="A14215" s="62">
        <v>53131501</v>
      </c>
      <c r="B14215" s="63" t="s">
        <v>6724</v>
      </c>
    </row>
    <row r="14216" spans="1:2" x14ac:dyDescent="0.25">
      <c r="A14216" s="62">
        <v>53131502</v>
      </c>
      <c r="B14216" s="63" t="s">
        <v>7485</v>
      </c>
    </row>
    <row r="14217" spans="1:2" x14ac:dyDescent="0.25">
      <c r="A14217" s="62">
        <v>53131503</v>
      </c>
      <c r="B14217" s="63" t="s">
        <v>8341</v>
      </c>
    </row>
    <row r="14218" spans="1:2" x14ac:dyDescent="0.25">
      <c r="A14218" s="62">
        <v>53131504</v>
      </c>
      <c r="B14218" s="63" t="s">
        <v>17832</v>
      </c>
    </row>
    <row r="14219" spans="1:2" x14ac:dyDescent="0.25">
      <c r="A14219" s="62">
        <v>53131505</v>
      </c>
      <c r="B14219" s="63" t="s">
        <v>5671</v>
      </c>
    </row>
    <row r="14220" spans="1:2" x14ac:dyDescent="0.25">
      <c r="A14220" s="62">
        <v>53131506</v>
      </c>
      <c r="B14220" s="63" t="s">
        <v>964</v>
      </c>
    </row>
    <row r="14221" spans="1:2" x14ac:dyDescent="0.25">
      <c r="A14221" s="62">
        <v>53131507</v>
      </c>
      <c r="B14221" s="63" t="s">
        <v>1578</v>
      </c>
    </row>
    <row r="14222" spans="1:2" x14ac:dyDescent="0.25">
      <c r="A14222" s="62">
        <v>53131508</v>
      </c>
      <c r="B14222" s="63" t="s">
        <v>7136</v>
      </c>
    </row>
    <row r="14223" spans="1:2" x14ac:dyDescent="0.25">
      <c r="A14223" s="62">
        <v>53131509</v>
      </c>
      <c r="B14223" s="63" t="s">
        <v>18396</v>
      </c>
    </row>
    <row r="14224" spans="1:2" x14ac:dyDescent="0.25">
      <c r="A14224" s="62">
        <v>53131601</v>
      </c>
      <c r="B14224" s="63" t="s">
        <v>2319</v>
      </c>
    </row>
    <row r="14225" spans="1:2" x14ac:dyDescent="0.25">
      <c r="A14225" s="62">
        <v>53131602</v>
      </c>
      <c r="B14225" s="63" t="s">
        <v>14598</v>
      </c>
    </row>
    <row r="14226" spans="1:2" x14ac:dyDescent="0.25">
      <c r="A14226" s="62">
        <v>53131603</v>
      </c>
      <c r="B14226" s="63" t="s">
        <v>3407</v>
      </c>
    </row>
    <row r="14227" spans="1:2" x14ac:dyDescent="0.25">
      <c r="A14227" s="62">
        <v>53131604</v>
      </c>
      <c r="B14227" s="63" t="s">
        <v>13566</v>
      </c>
    </row>
    <row r="14228" spans="1:2" x14ac:dyDescent="0.25">
      <c r="A14228" s="62">
        <v>53131605</v>
      </c>
      <c r="B14228" s="63" t="s">
        <v>12094</v>
      </c>
    </row>
    <row r="14229" spans="1:2" x14ac:dyDescent="0.25">
      <c r="A14229" s="62">
        <v>53131606</v>
      </c>
      <c r="B14229" s="63" t="s">
        <v>5223</v>
      </c>
    </row>
    <row r="14230" spans="1:2" x14ac:dyDescent="0.25">
      <c r="A14230" s="62">
        <v>53131607</v>
      </c>
      <c r="B14230" s="63" t="s">
        <v>7401</v>
      </c>
    </row>
    <row r="14231" spans="1:2" x14ac:dyDescent="0.25">
      <c r="A14231" s="62">
        <v>53131608</v>
      </c>
      <c r="B14231" s="63" t="s">
        <v>11378</v>
      </c>
    </row>
    <row r="14232" spans="1:2" x14ac:dyDescent="0.25">
      <c r="A14232" s="62">
        <v>53131609</v>
      </c>
      <c r="B14232" s="63" t="s">
        <v>5104</v>
      </c>
    </row>
    <row r="14233" spans="1:2" x14ac:dyDescent="0.25">
      <c r="A14233" s="62">
        <v>53131610</v>
      </c>
      <c r="B14233" s="63" t="s">
        <v>13780</v>
      </c>
    </row>
    <row r="14234" spans="1:2" x14ac:dyDescent="0.25">
      <c r="A14234" s="62">
        <v>53131611</v>
      </c>
      <c r="B14234" s="63" t="s">
        <v>4646</v>
      </c>
    </row>
    <row r="14235" spans="1:2" x14ac:dyDescent="0.25">
      <c r="A14235" s="62">
        <v>53131612</v>
      </c>
      <c r="B14235" s="63" t="s">
        <v>2093</v>
      </c>
    </row>
    <row r="14236" spans="1:2" x14ac:dyDescent="0.25">
      <c r="A14236" s="62">
        <v>53131613</v>
      </c>
      <c r="B14236" s="63" t="s">
        <v>771</v>
      </c>
    </row>
    <row r="14237" spans="1:2" x14ac:dyDescent="0.25">
      <c r="A14237" s="62">
        <v>53131614</v>
      </c>
      <c r="B14237" s="63" t="s">
        <v>12431</v>
      </c>
    </row>
    <row r="14238" spans="1:2" x14ac:dyDescent="0.25">
      <c r="A14238" s="62">
        <v>53131615</v>
      </c>
      <c r="B14238" s="63" t="s">
        <v>11282</v>
      </c>
    </row>
    <row r="14239" spans="1:2" x14ac:dyDescent="0.25">
      <c r="A14239" s="62">
        <v>53131616</v>
      </c>
      <c r="B14239" s="63" t="s">
        <v>12717</v>
      </c>
    </row>
    <row r="14240" spans="1:2" x14ac:dyDescent="0.25">
      <c r="A14240" s="62">
        <v>53131617</v>
      </c>
      <c r="B14240" s="63" t="s">
        <v>18734</v>
      </c>
    </row>
    <row r="14241" spans="1:2" x14ac:dyDescent="0.25">
      <c r="A14241" s="62">
        <v>53131618</v>
      </c>
      <c r="B14241" s="63" t="s">
        <v>6753</v>
      </c>
    </row>
    <row r="14242" spans="1:2" x14ac:dyDescent="0.25">
      <c r="A14242" s="62">
        <v>53131619</v>
      </c>
      <c r="B14242" s="63" t="s">
        <v>9608</v>
      </c>
    </row>
    <row r="14243" spans="1:2" x14ac:dyDescent="0.25">
      <c r="A14243" s="62">
        <v>53131620</v>
      </c>
      <c r="B14243" s="63" t="s">
        <v>5838</v>
      </c>
    </row>
    <row r="14244" spans="1:2" x14ac:dyDescent="0.25">
      <c r="A14244" s="62">
        <v>53131621</v>
      </c>
      <c r="B14244" s="63" t="s">
        <v>16248</v>
      </c>
    </row>
    <row r="14245" spans="1:2" x14ac:dyDescent="0.25">
      <c r="A14245" s="62">
        <v>53131622</v>
      </c>
      <c r="B14245" s="63" t="s">
        <v>5325</v>
      </c>
    </row>
    <row r="14246" spans="1:2" x14ac:dyDescent="0.25">
      <c r="A14246" s="62">
        <v>53131623</v>
      </c>
      <c r="B14246" s="63" t="s">
        <v>1313</v>
      </c>
    </row>
    <row r="14247" spans="1:2" x14ac:dyDescent="0.25">
      <c r="A14247" s="62">
        <v>53131624</v>
      </c>
      <c r="B14247" s="63" t="s">
        <v>2101</v>
      </c>
    </row>
    <row r="14248" spans="1:2" x14ac:dyDescent="0.25">
      <c r="A14248" s="62">
        <v>53131625</v>
      </c>
      <c r="B14248" s="63" t="s">
        <v>14525</v>
      </c>
    </row>
    <row r="14249" spans="1:2" x14ac:dyDescent="0.25">
      <c r="A14249" s="62">
        <v>53131626</v>
      </c>
      <c r="B14249" s="63" t="s">
        <v>4987</v>
      </c>
    </row>
    <row r="14250" spans="1:2" x14ac:dyDescent="0.25">
      <c r="A14250" s="62">
        <v>53131627</v>
      </c>
      <c r="B14250" s="63" t="s">
        <v>6750</v>
      </c>
    </row>
    <row r="14251" spans="1:2" x14ac:dyDescent="0.25">
      <c r="A14251" s="62">
        <v>53131628</v>
      </c>
      <c r="B14251" s="63" t="s">
        <v>7748</v>
      </c>
    </row>
    <row r="14252" spans="1:2" x14ac:dyDescent="0.25">
      <c r="A14252" s="62">
        <v>53131629</v>
      </c>
      <c r="B14252" s="63" t="s">
        <v>18830</v>
      </c>
    </row>
    <row r="14253" spans="1:2" x14ac:dyDescent="0.25">
      <c r="A14253" s="62">
        <v>53131630</v>
      </c>
      <c r="B14253" s="63" t="s">
        <v>17118</v>
      </c>
    </row>
    <row r="14254" spans="1:2" x14ac:dyDescent="0.25">
      <c r="A14254" s="62">
        <v>53131631</v>
      </c>
      <c r="B14254" s="63" t="s">
        <v>15060</v>
      </c>
    </row>
    <row r="14255" spans="1:2" x14ac:dyDescent="0.25">
      <c r="A14255" s="62">
        <v>53131632</v>
      </c>
      <c r="B14255" s="63" t="s">
        <v>9400</v>
      </c>
    </row>
    <row r="14256" spans="1:2" x14ac:dyDescent="0.25">
      <c r="A14256" s="62">
        <v>53131633</v>
      </c>
      <c r="B14256" s="63" t="s">
        <v>18444</v>
      </c>
    </row>
    <row r="14257" spans="1:2" x14ac:dyDescent="0.25">
      <c r="A14257" s="62">
        <v>53131634</v>
      </c>
      <c r="B14257" s="63" t="s">
        <v>1494</v>
      </c>
    </row>
    <row r="14258" spans="1:2" x14ac:dyDescent="0.25">
      <c r="A14258" s="62">
        <v>53131635</v>
      </c>
      <c r="B14258" s="63" t="s">
        <v>6228</v>
      </c>
    </row>
    <row r="14259" spans="1:2" x14ac:dyDescent="0.25">
      <c r="A14259" s="62">
        <v>53131636</v>
      </c>
      <c r="B14259" s="63" t="s">
        <v>14494</v>
      </c>
    </row>
    <row r="14260" spans="1:2" x14ac:dyDescent="0.25">
      <c r="A14260" s="62">
        <v>53131637</v>
      </c>
      <c r="B14260" s="63" t="s">
        <v>2571</v>
      </c>
    </row>
    <row r="14261" spans="1:2" x14ac:dyDescent="0.25">
      <c r="A14261" s="62">
        <v>53131638</v>
      </c>
      <c r="B14261" s="63" t="s">
        <v>13502</v>
      </c>
    </row>
    <row r="14262" spans="1:2" x14ac:dyDescent="0.25">
      <c r="A14262" s="62">
        <v>53141501</v>
      </c>
      <c r="B14262" s="63" t="s">
        <v>389</v>
      </c>
    </row>
    <row r="14263" spans="1:2" x14ac:dyDescent="0.25">
      <c r="A14263" s="62">
        <v>53141502</v>
      </c>
      <c r="B14263" s="63" t="s">
        <v>6214</v>
      </c>
    </row>
    <row r="14264" spans="1:2" x14ac:dyDescent="0.25">
      <c r="A14264" s="62">
        <v>53141503</v>
      </c>
      <c r="B14264" s="63" t="s">
        <v>17891</v>
      </c>
    </row>
    <row r="14265" spans="1:2" x14ac:dyDescent="0.25">
      <c r="A14265" s="62">
        <v>53141504</v>
      </c>
      <c r="B14265" s="63" t="s">
        <v>3884</v>
      </c>
    </row>
    <row r="14266" spans="1:2" x14ac:dyDescent="0.25">
      <c r="A14266" s="62">
        <v>53141505</v>
      </c>
      <c r="B14266" s="63" t="s">
        <v>6248</v>
      </c>
    </row>
    <row r="14267" spans="1:2" x14ac:dyDescent="0.25">
      <c r="A14267" s="62">
        <v>53141506</v>
      </c>
      <c r="B14267" s="63" t="s">
        <v>10958</v>
      </c>
    </row>
    <row r="14268" spans="1:2" x14ac:dyDescent="0.25">
      <c r="A14268" s="62">
        <v>53141507</v>
      </c>
      <c r="B14268" s="63" t="s">
        <v>4776</v>
      </c>
    </row>
    <row r="14269" spans="1:2" x14ac:dyDescent="0.25">
      <c r="A14269" s="62">
        <v>53141508</v>
      </c>
      <c r="B14269" s="63" t="s">
        <v>8909</v>
      </c>
    </row>
    <row r="14270" spans="1:2" x14ac:dyDescent="0.25">
      <c r="A14270" s="62">
        <v>53141601</v>
      </c>
      <c r="B14270" s="63" t="s">
        <v>4750</v>
      </c>
    </row>
    <row r="14271" spans="1:2" x14ac:dyDescent="0.25">
      <c r="A14271" s="62">
        <v>53141602</v>
      </c>
      <c r="B14271" s="63" t="s">
        <v>608</v>
      </c>
    </row>
    <row r="14272" spans="1:2" x14ac:dyDescent="0.25">
      <c r="A14272" s="62">
        <v>53141603</v>
      </c>
      <c r="B14272" s="63" t="s">
        <v>2250</v>
      </c>
    </row>
    <row r="14273" spans="1:2" x14ac:dyDescent="0.25">
      <c r="A14273" s="62">
        <v>53141604</v>
      </c>
      <c r="B14273" s="63" t="s">
        <v>13320</v>
      </c>
    </row>
    <row r="14274" spans="1:2" x14ac:dyDescent="0.25">
      <c r="A14274" s="62">
        <v>53141605</v>
      </c>
      <c r="B14274" s="63" t="s">
        <v>7033</v>
      </c>
    </row>
    <row r="14275" spans="1:2" x14ac:dyDescent="0.25">
      <c r="A14275" s="62">
        <v>53141606</v>
      </c>
      <c r="B14275" s="63" t="s">
        <v>17519</v>
      </c>
    </row>
    <row r="14276" spans="1:2" x14ac:dyDescent="0.25">
      <c r="A14276" s="62">
        <v>53141607</v>
      </c>
      <c r="B14276" s="63" t="s">
        <v>7092</v>
      </c>
    </row>
    <row r="14277" spans="1:2" x14ac:dyDescent="0.25">
      <c r="A14277" s="62">
        <v>53141608</v>
      </c>
      <c r="B14277" s="63" t="s">
        <v>2312</v>
      </c>
    </row>
    <row r="14278" spans="1:2" x14ac:dyDescent="0.25">
      <c r="A14278" s="62">
        <v>53141609</v>
      </c>
      <c r="B14278" s="63" t="s">
        <v>4328</v>
      </c>
    </row>
    <row r="14279" spans="1:2" x14ac:dyDescent="0.25">
      <c r="A14279" s="62">
        <v>53141610</v>
      </c>
      <c r="B14279" s="63" t="s">
        <v>13598</v>
      </c>
    </row>
    <row r="14280" spans="1:2" x14ac:dyDescent="0.25">
      <c r="A14280" s="62">
        <v>53141611</v>
      </c>
      <c r="B14280" s="63" t="s">
        <v>17266</v>
      </c>
    </row>
    <row r="14281" spans="1:2" x14ac:dyDescent="0.25">
      <c r="A14281" s="62">
        <v>53141612</v>
      </c>
      <c r="B14281" s="63" t="s">
        <v>5887</v>
      </c>
    </row>
    <row r="14282" spans="1:2" x14ac:dyDescent="0.25">
      <c r="A14282" s="62">
        <v>53141613</v>
      </c>
      <c r="B14282" s="63" t="s">
        <v>3350</v>
      </c>
    </row>
    <row r="14283" spans="1:2" x14ac:dyDescent="0.25">
      <c r="A14283" s="62">
        <v>53141614</v>
      </c>
      <c r="B14283" s="63" t="s">
        <v>3877</v>
      </c>
    </row>
    <row r="14284" spans="1:2" x14ac:dyDescent="0.25">
      <c r="A14284" s="62">
        <v>53141615</v>
      </c>
      <c r="B14284" s="63" t="s">
        <v>4968</v>
      </c>
    </row>
    <row r="14285" spans="1:2" x14ac:dyDescent="0.25">
      <c r="A14285" s="62">
        <v>53141616</v>
      </c>
      <c r="B14285" s="63" t="s">
        <v>6855</v>
      </c>
    </row>
    <row r="14286" spans="1:2" x14ac:dyDescent="0.25">
      <c r="A14286" s="62">
        <v>53141617</v>
      </c>
      <c r="B14286" s="63" t="s">
        <v>15503</v>
      </c>
    </row>
    <row r="14287" spans="1:2" x14ac:dyDescent="0.25">
      <c r="A14287" s="62">
        <v>53141618</v>
      </c>
      <c r="B14287" s="63" t="s">
        <v>10723</v>
      </c>
    </row>
    <row r="14288" spans="1:2" x14ac:dyDescent="0.25">
      <c r="A14288" s="62">
        <v>53141619</v>
      </c>
      <c r="B14288" s="63" t="s">
        <v>16302</v>
      </c>
    </row>
    <row r="14289" spans="1:2" x14ac:dyDescent="0.25">
      <c r="A14289" s="62">
        <v>53141620</v>
      </c>
      <c r="B14289" s="63" t="s">
        <v>14126</v>
      </c>
    </row>
    <row r="14290" spans="1:2" x14ac:dyDescent="0.25">
      <c r="A14290" s="62">
        <v>53141621</v>
      </c>
      <c r="B14290" s="63" t="s">
        <v>2941</v>
      </c>
    </row>
    <row r="14291" spans="1:2" x14ac:dyDescent="0.25">
      <c r="A14291" s="62">
        <v>53141622</v>
      </c>
      <c r="B14291" s="63" t="s">
        <v>3241</v>
      </c>
    </row>
    <row r="14292" spans="1:2" x14ac:dyDescent="0.25">
      <c r="A14292" s="62">
        <v>53141623</v>
      </c>
      <c r="B14292" s="63" t="s">
        <v>3582</v>
      </c>
    </row>
    <row r="14293" spans="1:2" x14ac:dyDescent="0.25">
      <c r="A14293" s="62">
        <v>53141624</v>
      </c>
      <c r="B14293" s="63" t="s">
        <v>11947</v>
      </c>
    </row>
    <row r="14294" spans="1:2" x14ac:dyDescent="0.25">
      <c r="A14294" s="62">
        <v>53141625</v>
      </c>
      <c r="B14294" s="63" t="s">
        <v>279</v>
      </c>
    </row>
    <row r="14295" spans="1:2" x14ac:dyDescent="0.25">
      <c r="A14295" s="62">
        <v>53141626</v>
      </c>
      <c r="B14295" s="63" t="s">
        <v>14399</v>
      </c>
    </row>
    <row r="14296" spans="1:2" x14ac:dyDescent="0.25">
      <c r="A14296" s="62">
        <v>53141627</v>
      </c>
      <c r="B14296" s="63" t="s">
        <v>12181</v>
      </c>
    </row>
    <row r="14297" spans="1:2" x14ac:dyDescent="0.25">
      <c r="A14297" s="62">
        <v>53141628</v>
      </c>
      <c r="B14297" s="63" t="s">
        <v>12312</v>
      </c>
    </row>
    <row r="14298" spans="1:2" x14ac:dyDescent="0.25">
      <c r="A14298" s="62">
        <v>53141629</v>
      </c>
      <c r="B14298" s="63" t="s">
        <v>17183</v>
      </c>
    </row>
    <row r="14299" spans="1:2" x14ac:dyDescent="0.25">
      <c r="A14299" s="62">
        <v>53141630</v>
      </c>
      <c r="B14299" s="63" t="s">
        <v>7525</v>
      </c>
    </row>
    <row r="14300" spans="1:2" x14ac:dyDescent="0.25">
      <c r="A14300" s="62">
        <v>54101501</v>
      </c>
      <c r="B14300" s="63" t="s">
        <v>15533</v>
      </c>
    </row>
    <row r="14301" spans="1:2" x14ac:dyDescent="0.25">
      <c r="A14301" s="62">
        <v>54101502</v>
      </c>
      <c r="B14301" s="63" t="s">
        <v>6689</v>
      </c>
    </row>
    <row r="14302" spans="1:2" x14ac:dyDescent="0.25">
      <c r="A14302" s="62">
        <v>54101503</v>
      </c>
      <c r="B14302" s="63" t="s">
        <v>12063</v>
      </c>
    </row>
    <row r="14303" spans="1:2" x14ac:dyDescent="0.25">
      <c r="A14303" s="62">
        <v>54101504</v>
      </c>
      <c r="B14303" s="63" t="s">
        <v>4086</v>
      </c>
    </row>
    <row r="14304" spans="1:2" x14ac:dyDescent="0.25">
      <c r="A14304" s="62">
        <v>54101505</v>
      </c>
      <c r="B14304" s="63" t="s">
        <v>1709</v>
      </c>
    </row>
    <row r="14305" spans="1:2" x14ac:dyDescent="0.25">
      <c r="A14305" s="62">
        <v>54101506</v>
      </c>
      <c r="B14305" s="63" t="s">
        <v>13985</v>
      </c>
    </row>
    <row r="14306" spans="1:2" x14ac:dyDescent="0.25">
      <c r="A14306" s="62">
        <v>54101507</v>
      </c>
      <c r="B14306" s="63" t="s">
        <v>11889</v>
      </c>
    </row>
    <row r="14307" spans="1:2" x14ac:dyDescent="0.25">
      <c r="A14307" s="62">
        <v>54101508</v>
      </c>
      <c r="B14307" s="63" t="s">
        <v>4516</v>
      </c>
    </row>
    <row r="14308" spans="1:2" x14ac:dyDescent="0.25">
      <c r="A14308" s="62">
        <v>54101509</v>
      </c>
      <c r="B14308" s="63" t="s">
        <v>15654</v>
      </c>
    </row>
    <row r="14309" spans="1:2" x14ac:dyDescent="0.25">
      <c r="A14309" s="62">
        <v>54101510</v>
      </c>
      <c r="B14309" s="63" t="s">
        <v>14290</v>
      </c>
    </row>
    <row r="14310" spans="1:2" x14ac:dyDescent="0.25">
      <c r="A14310" s="62">
        <v>54101511</v>
      </c>
      <c r="B14310" s="63" t="s">
        <v>5005</v>
      </c>
    </row>
    <row r="14311" spans="1:2" x14ac:dyDescent="0.25">
      <c r="A14311" s="62">
        <v>54101512</v>
      </c>
      <c r="B14311" s="63" t="s">
        <v>2881</v>
      </c>
    </row>
    <row r="14312" spans="1:2" x14ac:dyDescent="0.25">
      <c r="A14312" s="62">
        <v>54101601</v>
      </c>
      <c r="B14312" s="63" t="s">
        <v>2736</v>
      </c>
    </row>
    <row r="14313" spans="1:2" x14ac:dyDescent="0.25">
      <c r="A14313" s="62">
        <v>54101602</v>
      </c>
      <c r="B14313" s="63" t="s">
        <v>4001</v>
      </c>
    </row>
    <row r="14314" spans="1:2" x14ac:dyDescent="0.25">
      <c r="A14314" s="62">
        <v>54101603</v>
      </c>
      <c r="B14314" s="63" t="s">
        <v>14610</v>
      </c>
    </row>
    <row r="14315" spans="1:2" x14ac:dyDescent="0.25">
      <c r="A14315" s="62">
        <v>54101604</v>
      </c>
      <c r="B14315" s="63" t="s">
        <v>1754</v>
      </c>
    </row>
    <row r="14316" spans="1:2" x14ac:dyDescent="0.25">
      <c r="A14316" s="62">
        <v>54101605</v>
      </c>
      <c r="B14316" s="63" t="s">
        <v>7913</v>
      </c>
    </row>
    <row r="14317" spans="1:2" x14ac:dyDescent="0.25">
      <c r="A14317" s="62">
        <v>54101701</v>
      </c>
      <c r="B14317" s="63" t="s">
        <v>2845</v>
      </c>
    </row>
    <row r="14318" spans="1:2" x14ac:dyDescent="0.25">
      <c r="A14318" s="62">
        <v>54101702</v>
      </c>
      <c r="B14318" s="63" t="s">
        <v>17727</v>
      </c>
    </row>
    <row r="14319" spans="1:2" x14ac:dyDescent="0.25">
      <c r="A14319" s="62">
        <v>54101703</v>
      </c>
      <c r="B14319" s="63" t="s">
        <v>963</v>
      </c>
    </row>
    <row r="14320" spans="1:2" x14ac:dyDescent="0.25">
      <c r="A14320" s="62">
        <v>54101704</v>
      </c>
      <c r="B14320" s="63" t="s">
        <v>16319</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10966</v>
      </c>
    </row>
    <row r="14324" spans="1:2" x14ac:dyDescent="0.25">
      <c r="A14324" s="62">
        <v>54111502</v>
      </c>
      <c r="B14324" s="63" t="s">
        <v>351</v>
      </c>
    </row>
    <row r="14325" spans="1:2" x14ac:dyDescent="0.25">
      <c r="A14325" s="62">
        <v>54111601</v>
      </c>
      <c r="B14325" s="63" t="s">
        <v>6395</v>
      </c>
    </row>
    <row r="14326" spans="1:2" x14ac:dyDescent="0.25">
      <c r="A14326" s="62">
        <v>54111602</v>
      </c>
      <c r="B14326" s="63" t="s">
        <v>17082</v>
      </c>
    </row>
    <row r="14327" spans="1:2" x14ac:dyDescent="0.25">
      <c r="A14327" s="62">
        <v>54111603</v>
      </c>
      <c r="B14327" s="63" t="s">
        <v>11765</v>
      </c>
    </row>
    <row r="14328" spans="1:2" x14ac:dyDescent="0.25">
      <c r="A14328" s="62">
        <v>54111604</v>
      </c>
      <c r="B14328" s="63" t="s">
        <v>6972</v>
      </c>
    </row>
    <row r="14329" spans="1:2" x14ac:dyDescent="0.25">
      <c r="A14329" s="62">
        <v>54111701</v>
      </c>
      <c r="B14329" s="63" t="s">
        <v>7227</v>
      </c>
    </row>
    <row r="14330" spans="1:2" x14ac:dyDescent="0.25">
      <c r="A14330" s="62">
        <v>54111702</v>
      </c>
      <c r="B14330" s="63" t="s">
        <v>2393</v>
      </c>
    </row>
    <row r="14331" spans="1:2" x14ac:dyDescent="0.25">
      <c r="A14331" s="62">
        <v>54111703</v>
      </c>
      <c r="B14331" s="63" t="s">
        <v>9320</v>
      </c>
    </row>
    <row r="14332" spans="1:2" x14ac:dyDescent="0.25">
      <c r="A14332" s="62">
        <v>54111704</v>
      </c>
      <c r="B14332" s="63" t="s">
        <v>9861</v>
      </c>
    </row>
    <row r="14333" spans="1:2" x14ac:dyDescent="0.25">
      <c r="A14333" s="62">
        <v>54111705</v>
      </c>
      <c r="B14333" s="63" t="s">
        <v>5147</v>
      </c>
    </row>
    <row r="14334" spans="1:2" x14ac:dyDescent="0.25">
      <c r="A14334" s="62">
        <v>54111706</v>
      </c>
      <c r="B14334" s="63" t="s">
        <v>12022</v>
      </c>
    </row>
    <row r="14335" spans="1:2" x14ac:dyDescent="0.25">
      <c r="A14335" s="62">
        <v>54111707</v>
      </c>
      <c r="B14335" s="63" t="s">
        <v>4947</v>
      </c>
    </row>
    <row r="14336" spans="1:2" x14ac:dyDescent="0.25">
      <c r="A14336" s="62">
        <v>54111708</v>
      </c>
      <c r="B14336" s="63" t="s">
        <v>9951</v>
      </c>
    </row>
    <row r="14337" spans="1:2" x14ac:dyDescent="0.25">
      <c r="A14337" s="62">
        <v>54111709</v>
      </c>
      <c r="B14337" s="63" t="s">
        <v>9012</v>
      </c>
    </row>
    <row r="14338" spans="1:2" x14ac:dyDescent="0.25">
      <c r="A14338" s="62">
        <v>54121501</v>
      </c>
      <c r="B14338" s="63" t="s">
        <v>2546</v>
      </c>
    </row>
    <row r="14339" spans="1:2" x14ac:dyDescent="0.25">
      <c r="A14339" s="62">
        <v>54121502</v>
      </c>
      <c r="B14339" s="63" t="s">
        <v>8297</v>
      </c>
    </row>
    <row r="14340" spans="1:2" x14ac:dyDescent="0.25">
      <c r="A14340" s="62">
        <v>54121503</v>
      </c>
      <c r="B14340" s="63" t="s">
        <v>6435</v>
      </c>
    </row>
    <row r="14341" spans="1:2" x14ac:dyDescent="0.25">
      <c r="A14341" s="62">
        <v>54121504</v>
      </c>
      <c r="B14341" s="63" t="s">
        <v>7678</v>
      </c>
    </row>
    <row r="14342" spans="1:2" x14ac:dyDescent="0.25">
      <c r="A14342" s="62">
        <v>54121601</v>
      </c>
      <c r="B14342" s="63" t="s">
        <v>9738</v>
      </c>
    </row>
    <row r="14343" spans="1:2" x14ac:dyDescent="0.25">
      <c r="A14343" s="62">
        <v>54121602</v>
      </c>
      <c r="B14343" s="63" t="s">
        <v>17815</v>
      </c>
    </row>
    <row r="14344" spans="1:2" x14ac:dyDescent="0.25">
      <c r="A14344" s="62">
        <v>54121603</v>
      </c>
      <c r="B14344" s="63" t="s">
        <v>16834</v>
      </c>
    </row>
    <row r="14345" spans="1:2" x14ac:dyDescent="0.25">
      <c r="A14345" s="62">
        <v>54121701</v>
      </c>
      <c r="B14345" s="63" t="s">
        <v>1960</v>
      </c>
    </row>
    <row r="14346" spans="1:2" x14ac:dyDescent="0.25">
      <c r="A14346" s="62">
        <v>54121702</v>
      </c>
      <c r="B14346" s="63" t="s">
        <v>9014</v>
      </c>
    </row>
    <row r="14347" spans="1:2" x14ac:dyDescent="0.25">
      <c r="A14347" s="62">
        <v>54121801</v>
      </c>
      <c r="B14347" s="63" t="s">
        <v>6084</v>
      </c>
    </row>
    <row r="14348" spans="1:2" x14ac:dyDescent="0.25">
      <c r="A14348" s="62">
        <v>54121802</v>
      </c>
      <c r="B14348" s="63" t="s">
        <v>41</v>
      </c>
    </row>
    <row r="14349" spans="1:2" x14ac:dyDescent="0.25">
      <c r="A14349" s="62">
        <v>55101501</v>
      </c>
      <c r="B14349" s="63" t="s">
        <v>3781</v>
      </c>
    </row>
    <row r="14350" spans="1:2" x14ac:dyDescent="0.25">
      <c r="A14350" s="62">
        <v>55101502</v>
      </c>
      <c r="B14350" s="63" t="s">
        <v>7349</v>
      </c>
    </row>
    <row r="14351" spans="1:2" x14ac:dyDescent="0.25">
      <c r="A14351" s="62">
        <v>55101503</v>
      </c>
      <c r="B14351" s="63" t="s">
        <v>7333</v>
      </c>
    </row>
    <row r="14352" spans="1:2" x14ac:dyDescent="0.25">
      <c r="A14352" s="62">
        <v>55101504</v>
      </c>
      <c r="B14352" s="63" t="s">
        <v>619</v>
      </c>
    </row>
    <row r="14353" spans="1:2" x14ac:dyDescent="0.25">
      <c r="A14353" s="62">
        <v>55101505</v>
      </c>
      <c r="B14353" s="63" t="s">
        <v>2966</v>
      </c>
    </row>
    <row r="14354" spans="1:2" x14ac:dyDescent="0.25">
      <c r="A14354" s="62">
        <v>55101506</v>
      </c>
      <c r="B14354" s="63" t="s">
        <v>13069</v>
      </c>
    </row>
    <row r="14355" spans="1:2" x14ac:dyDescent="0.25">
      <c r="A14355" s="62">
        <v>55101507</v>
      </c>
      <c r="B14355" s="63" t="s">
        <v>17048</v>
      </c>
    </row>
    <row r="14356" spans="1:2" x14ac:dyDescent="0.25">
      <c r="A14356" s="62">
        <v>55101509</v>
      </c>
      <c r="B14356" s="63" t="s">
        <v>1470</v>
      </c>
    </row>
    <row r="14357" spans="1:2" x14ac:dyDescent="0.25">
      <c r="A14357" s="62">
        <v>55101510</v>
      </c>
      <c r="B14357" s="63" t="s">
        <v>4694</v>
      </c>
    </row>
    <row r="14358" spans="1:2" x14ac:dyDescent="0.25">
      <c r="A14358" s="62">
        <v>55101513</v>
      </c>
      <c r="B14358" s="63" t="s">
        <v>6028</v>
      </c>
    </row>
    <row r="14359" spans="1:2" x14ac:dyDescent="0.25">
      <c r="A14359" s="62">
        <v>55101514</v>
      </c>
      <c r="B14359" s="63" t="s">
        <v>814</v>
      </c>
    </row>
    <row r="14360" spans="1:2" x14ac:dyDescent="0.25">
      <c r="A14360" s="62">
        <v>55101515</v>
      </c>
      <c r="B14360" s="63" t="s">
        <v>7403</v>
      </c>
    </row>
    <row r="14361" spans="1:2" x14ac:dyDescent="0.25">
      <c r="A14361" s="62">
        <v>55101516</v>
      </c>
      <c r="B14361" s="63" t="s">
        <v>11988</v>
      </c>
    </row>
    <row r="14362" spans="1:2" x14ac:dyDescent="0.25">
      <c r="A14362" s="62">
        <v>55101517</v>
      </c>
      <c r="B14362" s="63" t="s">
        <v>17621</v>
      </c>
    </row>
    <row r="14363" spans="1:2" x14ac:dyDescent="0.25">
      <c r="A14363" s="62">
        <v>55101518</v>
      </c>
      <c r="B14363" s="63" t="s">
        <v>4459</v>
      </c>
    </row>
    <row r="14364" spans="1:2" x14ac:dyDescent="0.25">
      <c r="A14364" s="62">
        <v>55101519</v>
      </c>
      <c r="B14364" s="63" t="s">
        <v>16477</v>
      </c>
    </row>
    <row r="14365" spans="1:2" x14ac:dyDescent="0.25">
      <c r="A14365" s="62">
        <v>55101520</v>
      </c>
      <c r="B14365" s="63" t="s">
        <v>1395</v>
      </c>
    </row>
    <row r="14366" spans="1:2" x14ac:dyDescent="0.25">
      <c r="A14366" s="62">
        <v>55101521</v>
      </c>
      <c r="B14366" s="63" t="s">
        <v>16730</v>
      </c>
    </row>
    <row r="14367" spans="1:2" x14ac:dyDescent="0.25">
      <c r="A14367" s="62">
        <v>55101522</v>
      </c>
      <c r="B14367" s="63" t="s">
        <v>10770</v>
      </c>
    </row>
    <row r="14368" spans="1:2" x14ac:dyDescent="0.25">
      <c r="A14368" s="62">
        <v>55101523</v>
      </c>
      <c r="B14368" s="63" t="s">
        <v>16437</v>
      </c>
    </row>
    <row r="14369" spans="1:2" x14ac:dyDescent="0.25">
      <c r="A14369" s="62">
        <v>55101524</v>
      </c>
      <c r="B14369" s="63" t="s">
        <v>16614</v>
      </c>
    </row>
    <row r="14370" spans="1:2" x14ac:dyDescent="0.25">
      <c r="A14370" s="62">
        <v>55101525</v>
      </c>
      <c r="B14370" s="63" t="s">
        <v>10143</v>
      </c>
    </row>
    <row r="14371" spans="1:2" x14ac:dyDescent="0.25">
      <c r="A14371" s="62">
        <v>55101526</v>
      </c>
      <c r="B14371" s="63" t="s">
        <v>4027</v>
      </c>
    </row>
    <row r="14372" spans="1:2" x14ac:dyDescent="0.25">
      <c r="A14372" s="62">
        <v>55101527</v>
      </c>
      <c r="B14372" s="63" t="s">
        <v>18053</v>
      </c>
    </row>
    <row r="14373" spans="1:2" x14ac:dyDescent="0.25">
      <c r="A14373" s="62">
        <v>55101528</v>
      </c>
      <c r="B14373" s="63" t="s">
        <v>13638</v>
      </c>
    </row>
    <row r="14374" spans="1:2" x14ac:dyDescent="0.25">
      <c r="A14374" s="62">
        <v>55111501</v>
      </c>
      <c r="B14374" s="63" t="s">
        <v>10536</v>
      </c>
    </row>
    <row r="14375" spans="1:2" x14ac:dyDescent="0.25">
      <c r="A14375" s="62">
        <v>55111502</v>
      </c>
      <c r="B14375" s="63" t="s">
        <v>6372</v>
      </c>
    </row>
    <row r="14376" spans="1:2" x14ac:dyDescent="0.25">
      <c r="A14376" s="62">
        <v>55111503</v>
      </c>
      <c r="B14376" s="63" t="s">
        <v>2562</v>
      </c>
    </row>
    <row r="14377" spans="1:2" x14ac:dyDescent="0.25">
      <c r="A14377" s="62">
        <v>55111504</v>
      </c>
      <c r="B14377" s="63" t="s">
        <v>12459</v>
      </c>
    </row>
    <row r="14378" spans="1:2" x14ac:dyDescent="0.25">
      <c r="A14378" s="62">
        <v>55111505</v>
      </c>
      <c r="B14378" s="63" t="s">
        <v>16945</v>
      </c>
    </row>
    <row r="14379" spans="1:2" x14ac:dyDescent="0.25">
      <c r="A14379" s="62">
        <v>55111506</v>
      </c>
      <c r="B14379" s="63" t="s">
        <v>5847</v>
      </c>
    </row>
    <row r="14380" spans="1:2" x14ac:dyDescent="0.25">
      <c r="A14380" s="62">
        <v>55111507</v>
      </c>
      <c r="B14380" s="63" t="s">
        <v>5931</v>
      </c>
    </row>
    <row r="14381" spans="1:2" x14ac:dyDescent="0.25">
      <c r="A14381" s="62">
        <v>55111508</v>
      </c>
      <c r="B14381" s="63" t="s">
        <v>6487</v>
      </c>
    </row>
    <row r="14382" spans="1:2" x14ac:dyDescent="0.25">
      <c r="A14382" s="62">
        <v>55111509</v>
      </c>
      <c r="B14382" s="63" t="s">
        <v>12309</v>
      </c>
    </row>
    <row r="14383" spans="1:2" x14ac:dyDescent="0.25">
      <c r="A14383" s="62">
        <v>55111510</v>
      </c>
      <c r="B14383" s="63" t="s">
        <v>16813</v>
      </c>
    </row>
    <row r="14384" spans="1:2" x14ac:dyDescent="0.25">
      <c r="A14384" s="62">
        <v>55111511</v>
      </c>
      <c r="B14384" s="63" t="s">
        <v>7044</v>
      </c>
    </row>
    <row r="14385" spans="1:2" x14ac:dyDescent="0.25">
      <c r="A14385" s="62">
        <v>55111512</v>
      </c>
      <c r="B14385" s="63" t="s">
        <v>16164</v>
      </c>
    </row>
    <row r="14386" spans="1:2" x14ac:dyDescent="0.25">
      <c r="A14386" s="62">
        <v>55111513</v>
      </c>
      <c r="B14386" s="63" t="s">
        <v>5691</v>
      </c>
    </row>
    <row r="14387" spans="1:2" x14ac:dyDescent="0.25">
      <c r="A14387" s="62">
        <v>55111514</v>
      </c>
      <c r="B14387" s="63" t="s">
        <v>12015</v>
      </c>
    </row>
    <row r="14388" spans="1:2" x14ac:dyDescent="0.25">
      <c r="A14388" s="62">
        <v>55111601</v>
      </c>
      <c r="B14388" s="63" t="s">
        <v>15483</v>
      </c>
    </row>
    <row r="14389" spans="1:2" x14ac:dyDescent="0.25">
      <c r="A14389" s="62">
        <v>55121501</v>
      </c>
      <c r="B14389" s="63" t="s">
        <v>596</v>
      </c>
    </row>
    <row r="14390" spans="1:2" x14ac:dyDescent="0.25">
      <c r="A14390" s="62">
        <v>55121502</v>
      </c>
      <c r="B14390" s="63" t="s">
        <v>3697</v>
      </c>
    </row>
    <row r="14391" spans="1:2" x14ac:dyDescent="0.25">
      <c r="A14391" s="62">
        <v>55121503</v>
      </c>
      <c r="B14391" s="63" t="s">
        <v>8037</v>
      </c>
    </row>
    <row r="14392" spans="1:2" x14ac:dyDescent="0.25">
      <c r="A14392" s="62">
        <v>55121504</v>
      </c>
      <c r="B14392" s="63" t="s">
        <v>332</v>
      </c>
    </row>
    <row r="14393" spans="1:2" x14ac:dyDescent="0.25">
      <c r="A14393" s="62">
        <v>55121505</v>
      </c>
      <c r="B14393" s="63" t="s">
        <v>6350</v>
      </c>
    </row>
    <row r="14394" spans="1:2" x14ac:dyDescent="0.25">
      <c r="A14394" s="62">
        <v>55121506</v>
      </c>
      <c r="B14394" s="63" t="s">
        <v>10521</v>
      </c>
    </row>
    <row r="14395" spans="1:2" x14ac:dyDescent="0.25">
      <c r="A14395" s="62">
        <v>55121601</v>
      </c>
      <c r="B14395" s="63" t="s">
        <v>17096</v>
      </c>
    </row>
    <row r="14396" spans="1:2" x14ac:dyDescent="0.25">
      <c r="A14396" s="62">
        <v>55121602</v>
      </c>
      <c r="B14396" s="63" t="s">
        <v>6648</v>
      </c>
    </row>
    <row r="14397" spans="1:2" x14ac:dyDescent="0.25">
      <c r="A14397" s="62">
        <v>55121604</v>
      </c>
      <c r="B14397" s="63" t="s">
        <v>12719</v>
      </c>
    </row>
    <row r="14398" spans="1:2" x14ac:dyDescent="0.25">
      <c r="A14398" s="62">
        <v>55121605</v>
      </c>
      <c r="B14398" s="63" t="s">
        <v>6377</v>
      </c>
    </row>
    <row r="14399" spans="1:2" x14ac:dyDescent="0.25">
      <c r="A14399" s="62">
        <v>55121606</v>
      </c>
      <c r="B14399" s="63" t="s">
        <v>3933</v>
      </c>
    </row>
    <row r="14400" spans="1:2" x14ac:dyDescent="0.25">
      <c r="A14400" s="62">
        <v>55121607</v>
      </c>
      <c r="B14400" s="63" t="s">
        <v>5277</v>
      </c>
    </row>
    <row r="14401" spans="1:2" x14ac:dyDescent="0.25">
      <c r="A14401" s="62">
        <v>55121608</v>
      </c>
      <c r="B14401" s="63" t="s">
        <v>12188</v>
      </c>
    </row>
    <row r="14402" spans="1:2" x14ac:dyDescent="0.25">
      <c r="A14402" s="62">
        <v>55121609</v>
      </c>
      <c r="B14402" s="63" t="s">
        <v>2324</v>
      </c>
    </row>
    <row r="14403" spans="1:2" x14ac:dyDescent="0.25">
      <c r="A14403" s="62">
        <v>55121610</v>
      </c>
      <c r="B14403" s="63" t="s">
        <v>1825</v>
      </c>
    </row>
    <row r="14404" spans="1:2" x14ac:dyDescent="0.25">
      <c r="A14404" s="62">
        <v>55121611</v>
      </c>
      <c r="B14404" s="63" t="s">
        <v>15908</v>
      </c>
    </row>
    <row r="14405" spans="1:2" x14ac:dyDescent="0.25">
      <c r="A14405" s="62">
        <v>55121612</v>
      </c>
      <c r="B14405" s="63" t="s">
        <v>14760</v>
      </c>
    </row>
    <row r="14406" spans="1:2" x14ac:dyDescent="0.25">
      <c r="A14406" s="62">
        <v>55121613</v>
      </c>
      <c r="B14406" s="63" t="s">
        <v>4030</v>
      </c>
    </row>
    <row r="14407" spans="1:2" x14ac:dyDescent="0.25">
      <c r="A14407" s="62">
        <v>55121614</v>
      </c>
      <c r="B14407" s="63" t="s">
        <v>1979</v>
      </c>
    </row>
    <row r="14408" spans="1:2" x14ac:dyDescent="0.25">
      <c r="A14408" s="62">
        <v>55121615</v>
      </c>
      <c r="B14408" s="63" t="s">
        <v>2266</v>
      </c>
    </row>
    <row r="14409" spans="1:2" x14ac:dyDescent="0.25">
      <c r="A14409" s="62">
        <v>55121616</v>
      </c>
      <c r="B14409" s="63" t="s">
        <v>8533</v>
      </c>
    </row>
    <row r="14410" spans="1:2" x14ac:dyDescent="0.25">
      <c r="A14410" s="62">
        <v>55121617</v>
      </c>
      <c r="B14410" s="63" t="s">
        <v>16350</v>
      </c>
    </row>
    <row r="14411" spans="1:2" x14ac:dyDescent="0.25">
      <c r="A14411" s="62">
        <v>55121618</v>
      </c>
      <c r="B14411" s="63" t="s">
        <v>4171</v>
      </c>
    </row>
    <row r="14412" spans="1:2" x14ac:dyDescent="0.25">
      <c r="A14412" s="62">
        <v>55121619</v>
      </c>
      <c r="B14412" s="63" t="s">
        <v>13676</v>
      </c>
    </row>
    <row r="14413" spans="1:2" x14ac:dyDescent="0.25">
      <c r="A14413" s="62">
        <v>55121620</v>
      </c>
      <c r="B14413" s="63" t="s">
        <v>16599</v>
      </c>
    </row>
    <row r="14414" spans="1:2" x14ac:dyDescent="0.25">
      <c r="A14414" s="62">
        <v>55121621</v>
      </c>
      <c r="B14414" s="63" t="s">
        <v>3451</v>
      </c>
    </row>
    <row r="14415" spans="1:2" x14ac:dyDescent="0.25">
      <c r="A14415" s="62">
        <v>55121701</v>
      </c>
      <c r="B14415" s="63" t="s">
        <v>5404</v>
      </c>
    </row>
    <row r="14416" spans="1:2" x14ac:dyDescent="0.25">
      <c r="A14416" s="62">
        <v>55121702</v>
      </c>
      <c r="B14416" s="63" t="s">
        <v>9865</v>
      </c>
    </row>
    <row r="14417" spans="1:2" x14ac:dyDescent="0.25">
      <c r="A14417" s="62">
        <v>55121703</v>
      </c>
      <c r="B14417" s="63" t="s">
        <v>18823</v>
      </c>
    </row>
    <row r="14418" spans="1:2" x14ac:dyDescent="0.25">
      <c r="A14418" s="62">
        <v>55121704</v>
      </c>
      <c r="B14418" s="63" t="s">
        <v>7386</v>
      </c>
    </row>
    <row r="14419" spans="1:2" x14ac:dyDescent="0.25">
      <c r="A14419" s="62">
        <v>55121705</v>
      </c>
      <c r="B14419" s="63" t="s">
        <v>4079</v>
      </c>
    </row>
    <row r="14420" spans="1:2" x14ac:dyDescent="0.25">
      <c r="A14420" s="62">
        <v>55121706</v>
      </c>
      <c r="B14420" s="63" t="s">
        <v>15131</v>
      </c>
    </row>
    <row r="14421" spans="1:2" x14ac:dyDescent="0.25">
      <c r="A14421" s="62">
        <v>55121707</v>
      </c>
      <c r="B14421" s="63" t="s">
        <v>7286</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9405</v>
      </c>
    </row>
    <row r="14425" spans="1:2" x14ac:dyDescent="0.25">
      <c r="A14425" s="62">
        <v>55121711</v>
      </c>
      <c r="B14425" s="63" t="s">
        <v>18253</v>
      </c>
    </row>
    <row r="14426" spans="1:2" x14ac:dyDescent="0.25">
      <c r="A14426" s="62">
        <v>55121712</v>
      </c>
      <c r="B14426" s="63" t="s">
        <v>10595</v>
      </c>
    </row>
    <row r="14427" spans="1:2" x14ac:dyDescent="0.25">
      <c r="A14427" s="62">
        <v>55121713</v>
      </c>
      <c r="B14427" s="63" t="s">
        <v>18362</v>
      </c>
    </row>
    <row r="14428" spans="1:2" x14ac:dyDescent="0.25">
      <c r="A14428" s="62">
        <v>55121714</v>
      </c>
      <c r="B14428" s="63" t="s">
        <v>16118</v>
      </c>
    </row>
    <row r="14429" spans="1:2" x14ac:dyDescent="0.25">
      <c r="A14429" s="62">
        <v>55121715</v>
      </c>
      <c r="B14429" s="63" t="s">
        <v>18627</v>
      </c>
    </row>
    <row r="14430" spans="1:2" x14ac:dyDescent="0.25">
      <c r="A14430" s="62">
        <v>55121716</v>
      </c>
      <c r="B14430" s="63" t="s">
        <v>15276</v>
      </c>
    </row>
    <row r="14431" spans="1:2" x14ac:dyDescent="0.25">
      <c r="A14431" s="62">
        <v>55121717</v>
      </c>
      <c r="B14431" s="63" t="s">
        <v>12942</v>
      </c>
    </row>
    <row r="14432" spans="1:2" x14ac:dyDescent="0.25">
      <c r="A14432" s="62">
        <v>55121718</v>
      </c>
      <c r="B14432" s="63" t="s">
        <v>6645</v>
      </c>
    </row>
    <row r="14433" spans="1:2" x14ac:dyDescent="0.25">
      <c r="A14433" s="62">
        <v>55121719</v>
      </c>
      <c r="B14433" s="63" t="s">
        <v>6970</v>
      </c>
    </row>
    <row r="14434" spans="1:2" x14ac:dyDescent="0.25">
      <c r="A14434" s="62">
        <v>55121720</v>
      </c>
      <c r="B14434" s="63" t="s">
        <v>15485</v>
      </c>
    </row>
    <row r="14435" spans="1:2" x14ac:dyDescent="0.25">
      <c r="A14435" s="62">
        <v>55121721</v>
      </c>
      <c r="B14435" s="63" t="s">
        <v>17444</v>
      </c>
    </row>
    <row r="14436" spans="1:2" x14ac:dyDescent="0.25">
      <c r="A14436" s="62">
        <v>55121722</v>
      </c>
      <c r="B14436" s="63" t="s">
        <v>12433</v>
      </c>
    </row>
    <row r="14437" spans="1:2" x14ac:dyDescent="0.25">
      <c r="A14437" s="62">
        <v>55121723</v>
      </c>
      <c r="B14437" s="63" t="s">
        <v>3223</v>
      </c>
    </row>
    <row r="14438" spans="1:2" x14ac:dyDescent="0.25">
      <c r="A14438" s="62">
        <v>55121724</v>
      </c>
      <c r="B14438" s="63" t="s">
        <v>4492</v>
      </c>
    </row>
    <row r="14439" spans="1:2" x14ac:dyDescent="0.25">
      <c r="A14439" s="62">
        <v>55121725</v>
      </c>
      <c r="B14439" s="63" t="s">
        <v>52</v>
      </c>
    </row>
    <row r="14440" spans="1:2" x14ac:dyDescent="0.25">
      <c r="A14440" s="62">
        <v>55121726</v>
      </c>
      <c r="B14440" s="63" t="s">
        <v>14662</v>
      </c>
    </row>
    <row r="14441" spans="1:2" x14ac:dyDescent="0.25">
      <c r="A14441" s="62">
        <v>55121727</v>
      </c>
      <c r="B14441" s="63" t="s">
        <v>465</v>
      </c>
    </row>
    <row r="14442" spans="1:2" x14ac:dyDescent="0.25">
      <c r="A14442" s="62">
        <v>55121728</v>
      </c>
      <c r="B14442" s="63" t="s">
        <v>3053</v>
      </c>
    </row>
    <row r="14443" spans="1:2" x14ac:dyDescent="0.25">
      <c r="A14443" s="62">
        <v>55121729</v>
      </c>
      <c r="B14443" s="63" t="s">
        <v>17267</v>
      </c>
    </row>
    <row r="14444" spans="1:2" x14ac:dyDescent="0.25">
      <c r="A14444" s="62">
        <v>55121730</v>
      </c>
      <c r="B14444" s="63" t="s">
        <v>12900</v>
      </c>
    </row>
    <row r="14445" spans="1:2" x14ac:dyDescent="0.25">
      <c r="A14445" s="62">
        <v>55121731</v>
      </c>
      <c r="B14445" s="63" t="s">
        <v>8795</v>
      </c>
    </row>
    <row r="14446" spans="1:2" x14ac:dyDescent="0.25">
      <c r="A14446" s="62">
        <v>55121732</v>
      </c>
      <c r="B14446" s="63" t="s">
        <v>9627</v>
      </c>
    </row>
    <row r="14447" spans="1:2" x14ac:dyDescent="0.25">
      <c r="A14447" s="62">
        <v>55121801</v>
      </c>
      <c r="B14447" s="63" t="s">
        <v>305</v>
      </c>
    </row>
    <row r="14448" spans="1:2" x14ac:dyDescent="0.25">
      <c r="A14448" s="62">
        <v>55121802</v>
      </c>
      <c r="B14448" s="63" t="s">
        <v>265</v>
      </c>
    </row>
    <row r="14449" spans="1:2" x14ac:dyDescent="0.25">
      <c r="A14449" s="62">
        <v>55121803</v>
      </c>
      <c r="B14449" s="63" t="s">
        <v>16289</v>
      </c>
    </row>
    <row r="14450" spans="1:2" x14ac:dyDescent="0.25">
      <c r="A14450" s="62">
        <v>55121804</v>
      </c>
      <c r="B14450" s="63" t="s">
        <v>7769</v>
      </c>
    </row>
    <row r="14451" spans="1:2" x14ac:dyDescent="0.25">
      <c r="A14451" s="62">
        <v>55121806</v>
      </c>
      <c r="B14451" s="63" t="s">
        <v>13159</v>
      </c>
    </row>
    <row r="14452" spans="1:2" x14ac:dyDescent="0.25">
      <c r="A14452" s="62">
        <v>55121807</v>
      </c>
      <c r="B14452" s="63" t="s">
        <v>6731</v>
      </c>
    </row>
    <row r="14453" spans="1:2" x14ac:dyDescent="0.25">
      <c r="A14453" s="62">
        <v>56101501</v>
      </c>
      <c r="B14453" s="63" t="s">
        <v>11390</v>
      </c>
    </row>
    <row r="14454" spans="1:2" x14ac:dyDescent="0.25">
      <c r="A14454" s="62">
        <v>56101502</v>
      </c>
      <c r="B14454" s="63" t="s">
        <v>13150</v>
      </c>
    </row>
    <row r="14455" spans="1:2" x14ac:dyDescent="0.25">
      <c r="A14455" s="62">
        <v>56101503</v>
      </c>
      <c r="B14455" s="63" t="s">
        <v>8653</v>
      </c>
    </row>
    <row r="14456" spans="1:2" x14ac:dyDescent="0.25">
      <c r="A14456" s="62">
        <v>56101504</v>
      </c>
      <c r="B14456" s="63" t="s">
        <v>7492</v>
      </c>
    </row>
    <row r="14457" spans="1:2" x14ac:dyDescent="0.25">
      <c r="A14457" s="62">
        <v>56101505</v>
      </c>
      <c r="B14457" s="63" t="s">
        <v>3992</v>
      </c>
    </row>
    <row r="14458" spans="1:2" x14ac:dyDescent="0.25">
      <c r="A14458" s="62">
        <v>56101506</v>
      </c>
      <c r="B14458" s="63" t="s">
        <v>5053</v>
      </c>
    </row>
    <row r="14459" spans="1:2" x14ac:dyDescent="0.25">
      <c r="A14459" s="62">
        <v>56101507</v>
      </c>
      <c r="B14459" s="63" t="s">
        <v>7258</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16727</v>
      </c>
    </row>
    <row r="14463" spans="1:2" x14ac:dyDescent="0.25">
      <c r="A14463" s="62">
        <v>56101513</v>
      </c>
      <c r="B14463" s="63" t="s">
        <v>14251</v>
      </c>
    </row>
    <row r="14464" spans="1:2" x14ac:dyDescent="0.25">
      <c r="A14464" s="62">
        <v>56101514</v>
      </c>
      <c r="B14464" s="63" t="s">
        <v>16087</v>
      </c>
    </row>
    <row r="14465" spans="1:2" x14ac:dyDescent="0.25">
      <c r="A14465" s="62">
        <v>56101515</v>
      </c>
      <c r="B14465" s="63" t="s">
        <v>14173</v>
      </c>
    </row>
    <row r="14466" spans="1:2" x14ac:dyDescent="0.25">
      <c r="A14466" s="62">
        <v>56101516</v>
      </c>
      <c r="B14466" s="63" t="s">
        <v>17238</v>
      </c>
    </row>
    <row r="14467" spans="1:2" x14ac:dyDescent="0.25">
      <c r="A14467" s="62">
        <v>56101518</v>
      </c>
      <c r="B14467" s="63" t="s">
        <v>478</v>
      </c>
    </row>
    <row r="14468" spans="1:2" x14ac:dyDescent="0.25">
      <c r="A14468" s="62">
        <v>56101519</v>
      </c>
      <c r="B14468" s="63" t="s">
        <v>2667</v>
      </c>
    </row>
    <row r="14469" spans="1:2" x14ac:dyDescent="0.25">
      <c r="A14469" s="62">
        <v>56101520</v>
      </c>
      <c r="B14469" s="63" t="s">
        <v>10915</v>
      </c>
    </row>
    <row r="14470" spans="1:2" x14ac:dyDescent="0.25">
      <c r="A14470" s="62">
        <v>56101521</v>
      </c>
      <c r="B14470" s="63" t="s">
        <v>1324</v>
      </c>
    </row>
    <row r="14471" spans="1:2" x14ac:dyDescent="0.25">
      <c r="A14471" s="62">
        <v>56101522</v>
      </c>
      <c r="B14471" s="63" t="s">
        <v>13791</v>
      </c>
    </row>
    <row r="14472" spans="1:2" x14ac:dyDescent="0.25">
      <c r="A14472" s="62">
        <v>56101523</v>
      </c>
      <c r="B14472" s="63" t="s">
        <v>8686</v>
      </c>
    </row>
    <row r="14473" spans="1:2" x14ac:dyDescent="0.25">
      <c r="A14473" s="62">
        <v>56101524</v>
      </c>
      <c r="B14473" s="63" t="s">
        <v>8185</v>
      </c>
    </row>
    <row r="14474" spans="1:2" x14ac:dyDescent="0.25">
      <c r="A14474" s="62">
        <v>56101525</v>
      </c>
      <c r="B14474" s="63" t="s">
        <v>3164</v>
      </c>
    </row>
    <row r="14475" spans="1:2" x14ac:dyDescent="0.25">
      <c r="A14475" s="62">
        <v>56101526</v>
      </c>
      <c r="B14475" s="63" t="s">
        <v>11599</v>
      </c>
    </row>
    <row r="14476" spans="1:2" x14ac:dyDescent="0.25">
      <c r="A14476" s="62">
        <v>56101527</v>
      </c>
      <c r="B14476" s="63" t="s">
        <v>4202</v>
      </c>
    </row>
    <row r="14477" spans="1:2" x14ac:dyDescent="0.25">
      <c r="A14477" s="62">
        <v>56101528</v>
      </c>
      <c r="B14477" s="63" t="s">
        <v>16407</v>
      </c>
    </row>
    <row r="14478" spans="1:2" x14ac:dyDescent="0.25">
      <c r="A14478" s="62">
        <v>56101529</v>
      </c>
      <c r="B14478" s="63" t="s">
        <v>11517</v>
      </c>
    </row>
    <row r="14479" spans="1:2" x14ac:dyDescent="0.25">
      <c r="A14479" s="62">
        <v>56101530</v>
      </c>
      <c r="B14479" s="63" t="s">
        <v>12028</v>
      </c>
    </row>
    <row r="14480" spans="1:2" x14ac:dyDescent="0.25">
      <c r="A14480" s="62">
        <v>56101531</v>
      </c>
      <c r="B14480" s="63" t="s">
        <v>10661</v>
      </c>
    </row>
    <row r="14481" spans="1:2" x14ac:dyDescent="0.25">
      <c r="A14481" s="62">
        <v>56101532</v>
      </c>
      <c r="B14481" s="63" t="s">
        <v>11915</v>
      </c>
    </row>
    <row r="14482" spans="1:2" x14ac:dyDescent="0.25">
      <c r="A14482" s="62">
        <v>56101533</v>
      </c>
      <c r="B14482" s="63" t="s">
        <v>3537</v>
      </c>
    </row>
    <row r="14483" spans="1:2" x14ac:dyDescent="0.25">
      <c r="A14483" s="62">
        <v>56101535</v>
      </c>
      <c r="B14483" s="63" t="s">
        <v>5253</v>
      </c>
    </row>
    <row r="14484" spans="1:2" x14ac:dyDescent="0.25">
      <c r="A14484" s="62">
        <v>56101536</v>
      </c>
      <c r="B14484" s="63" t="s">
        <v>12514</v>
      </c>
    </row>
    <row r="14485" spans="1:2" x14ac:dyDescent="0.25">
      <c r="A14485" s="62">
        <v>56101537</v>
      </c>
      <c r="B14485" s="63" t="s">
        <v>8439</v>
      </c>
    </row>
    <row r="14486" spans="1:2" x14ac:dyDescent="0.25">
      <c r="A14486" s="62">
        <v>56101538</v>
      </c>
      <c r="B14486" s="63" t="s">
        <v>17695</v>
      </c>
    </row>
    <row r="14487" spans="1:2" x14ac:dyDescent="0.25">
      <c r="A14487" s="62">
        <v>56101539</v>
      </c>
      <c r="B14487" s="63" t="s">
        <v>1784</v>
      </c>
    </row>
    <row r="14488" spans="1:2" x14ac:dyDescent="0.25">
      <c r="A14488" s="62">
        <v>56101540</v>
      </c>
      <c r="B14488" s="63" t="s">
        <v>10198</v>
      </c>
    </row>
    <row r="14489" spans="1:2" x14ac:dyDescent="0.25">
      <c r="A14489" s="62">
        <v>56101541</v>
      </c>
      <c r="B14489" s="63" t="s">
        <v>16554</v>
      </c>
    </row>
    <row r="14490" spans="1:2" x14ac:dyDescent="0.25">
      <c r="A14490" s="62">
        <v>56101601</v>
      </c>
      <c r="B14490" s="63" t="s">
        <v>10644</v>
      </c>
    </row>
    <row r="14491" spans="1:2" x14ac:dyDescent="0.25">
      <c r="A14491" s="62">
        <v>56101602</v>
      </c>
      <c r="B14491" s="63" t="s">
        <v>15760</v>
      </c>
    </row>
    <row r="14492" spans="1:2" x14ac:dyDescent="0.25">
      <c r="A14492" s="62">
        <v>56101603</v>
      </c>
      <c r="B14492" s="63" t="s">
        <v>10123</v>
      </c>
    </row>
    <row r="14493" spans="1:2" x14ac:dyDescent="0.25">
      <c r="A14493" s="62">
        <v>56101604</v>
      </c>
      <c r="B14493" s="63" t="s">
        <v>5205</v>
      </c>
    </row>
    <row r="14494" spans="1:2" x14ac:dyDescent="0.25">
      <c r="A14494" s="62">
        <v>56101605</v>
      </c>
      <c r="B14494" s="63" t="s">
        <v>16442</v>
      </c>
    </row>
    <row r="14495" spans="1:2" x14ac:dyDescent="0.25">
      <c r="A14495" s="62">
        <v>56101606</v>
      </c>
      <c r="B14495" s="63" t="s">
        <v>13342</v>
      </c>
    </row>
    <row r="14496" spans="1:2" x14ac:dyDescent="0.25">
      <c r="A14496" s="62">
        <v>56101607</v>
      </c>
      <c r="B14496" s="63" t="s">
        <v>8672</v>
      </c>
    </row>
    <row r="14497" spans="1:2" x14ac:dyDescent="0.25">
      <c r="A14497" s="62">
        <v>56101608</v>
      </c>
      <c r="B14497" s="63" t="s">
        <v>11416</v>
      </c>
    </row>
    <row r="14498" spans="1:2" x14ac:dyDescent="0.25">
      <c r="A14498" s="62">
        <v>56101701</v>
      </c>
      <c r="B14498" s="63" t="s">
        <v>4002</v>
      </c>
    </row>
    <row r="14499" spans="1:2" x14ac:dyDescent="0.25">
      <c r="A14499" s="62">
        <v>56101702</v>
      </c>
      <c r="B14499" s="63" t="s">
        <v>7378</v>
      </c>
    </row>
    <row r="14500" spans="1:2" x14ac:dyDescent="0.25">
      <c r="A14500" s="62">
        <v>56101703</v>
      </c>
      <c r="B14500" s="63" t="s">
        <v>12489</v>
      </c>
    </row>
    <row r="14501" spans="1:2" x14ac:dyDescent="0.25">
      <c r="A14501" s="62">
        <v>56101704</v>
      </c>
      <c r="B14501" s="63" t="s">
        <v>821</v>
      </c>
    </row>
    <row r="14502" spans="1:2" x14ac:dyDescent="0.25">
      <c r="A14502" s="62">
        <v>56101705</v>
      </c>
      <c r="B14502" s="63" t="s">
        <v>2004</v>
      </c>
    </row>
    <row r="14503" spans="1:2" x14ac:dyDescent="0.25">
      <c r="A14503" s="62">
        <v>56101706</v>
      </c>
      <c r="B14503" s="63" t="s">
        <v>7942</v>
      </c>
    </row>
    <row r="14504" spans="1:2" x14ac:dyDescent="0.25">
      <c r="A14504" s="62">
        <v>56101707</v>
      </c>
      <c r="B14504" s="63" t="s">
        <v>5662</v>
      </c>
    </row>
    <row r="14505" spans="1:2" x14ac:dyDescent="0.25">
      <c r="A14505" s="62">
        <v>56101708</v>
      </c>
      <c r="B14505" s="63" t="s">
        <v>11406</v>
      </c>
    </row>
    <row r="14506" spans="1:2" x14ac:dyDescent="0.25">
      <c r="A14506" s="62">
        <v>56101710</v>
      </c>
      <c r="B14506" s="63" t="s">
        <v>16288</v>
      </c>
    </row>
    <row r="14507" spans="1:2" x14ac:dyDescent="0.25">
      <c r="A14507" s="62">
        <v>56101711</v>
      </c>
      <c r="B14507" s="63" t="s">
        <v>15489</v>
      </c>
    </row>
    <row r="14508" spans="1:2" x14ac:dyDescent="0.25">
      <c r="A14508" s="62">
        <v>56101712</v>
      </c>
      <c r="B14508" s="63" t="s">
        <v>9343</v>
      </c>
    </row>
    <row r="14509" spans="1:2" x14ac:dyDescent="0.25">
      <c r="A14509" s="62">
        <v>56101713</v>
      </c>
      <c r="B14509" s="63" t="s">
        <v>18183</v>
      </c>
    </row>
    <row r="14510" spans="1:2" x14ac:dyDescent="0.25">
      <c r="A14510" s="62">
        <v>56101714</v>
      </c>
      <c r="B14510" s="63" t="s">
        <v>2839</v>
      </c>
    </row>
    <row r="14511" spans="1:2" x14ac:dyDescent="0.25">
      <c r="A14511" s="62">
        <v>56101715</v>
      </c>
      <c r="B14511" s="63" t="s">
        <v>13349</v>
      </c>
    </row>
    <row r="14512" spans="1:2" x14ac:dyDescent="0.25">
      <c r="A14512" s="62">
        <v>56101716</v>
      </c>
      <c r="B14512" s="63" t="s">
        <v>5201</v>
      </c>
    </row>
    <row r="14513" spans="1:2" x14ac:dyDescent="0.25">
      <c r="A14513" s="62">
        <v>56101717</v>
      </c>
      <c r="B14513" s="63" t="s">
        <v>16743</v>
      </c>
    </row>
    <row r="14514" spans="1:2" x14ac:dyDescent="0.25">
      <c r="A14514" s="62">
        <v>56101803</v>
      </c>
      <c r="B14514" s="63" t="s">
        <v>6313</v>
      </c>
    </row>
    <row r="14515" spans="1:2" x14ac:dyDescent="0.25">
      <c r="A14515" s="62">
        <v>56101804</v>
      </c>
      <c r="B14515" s="63" t="s">
        <v>15806</v>
      </c>
    </row>
    <row r="14516" spans="1:2" x14ac:dyDescent="0.25">
      <c r="A14516" s="62">
        <v>56101805</v>
      </c>
      <c r="B14516" s="63" t="s">
        <v>12980</v>
      </c>
    </row>
    <row r="14517" spans="1:2" x14ac:dyDescent="0.25">
      <c r="A14517" s="62">
        <v>56101806</v>
      </c>
      <c r="B14517" s="63" t="s">
        <v>11276</v>
      </c>
    </row>
    <row r="14518" spans="1:2" x14ac:dyDescent="0.25">
      <c r="A14518" s="62">
        <v>56101807</v>
      </c>
      <c r="B14518" s="63" t="s">
        <v>10939</v>
      </c>
    </row>
    <row r="14519" spans="1:2" x14ac:dyDescent="0.25">
      <c r="A14519" s="62">
        <v>56101808</v>
      </c>
      <c r="B14519" s="63" t="s">
        <v>17500</v>
      </c>
    </row>
    <row r="14520" spans="1:2" x14ac:dyDescent="0.25">
      <c r="A14520" s="62">
        <v>56101809</v>
      </c>
      <c r="B14520" s="63" t="s">
        <v>13921</v>
      </c>
    </row>
    <row r="14521" spans="1:2" x14ac:dyDescent="0.25">
      <c r="A14521" s="62">
        <v>56101810</v>
      </c>
      <c r="B14521" s="63" t="s">
        <v>11649</v>
      </c>
    </row>
    <row r="14522" spans="1:2" x14ac:dyDescent="0.25">
      <c r="A14522" s="62">
        <v>56101811</v>
      </c>
      <c r="B14522" s="63" t="s">
        <v>9416</v>
      </c>
    </row>
    <row r="14523" spans="1:2" x14ac:dyDescent="0.25">
      <c r="A14523" s="62">
        <v>56101812</v>
      </c>
      <c r="B14523" s="63" t="s">
        <v>11826</v>
      </c>
    </row>
    <row r="14524" spans="1:2" x14ac:dyDescent="0.25">
      <c r="A14524" s="62">
        <v>56101813</v>
      </c>
      <c r="B14524" s="63" t="s">
        <v>8668</v>
      </c>
    </row>
    <row r="14525" spans="1:2" x14ac:dyDescent="0.25">
      <c r="A14525" s="62">
        <v>56101901</v>
      </c>
      <c r="B14525" s="63" t="s">
        <v>539</v>
      </c>
    </row>
    <row r="14526" spans="1:2" x14ac:dyDescent="0.25">
      <c r="A14526" s="62">
        <v>56101902</v>
      </c>
      <c r="B14526" s="63" t="s">
        <v>10025</v>
      </c>
    </row>
    <row r="14527" spans="1:2" x14ac:dyDescent="0.25">
      <c r="A14527" s="62">
        <v>56101903</v>
      </c>
      <c r="B14527" s="63" t="s">
        <v>14043</v>
      </c>
    </row>
    <row r="14528" spans="1:2" x14ac:dyDescent="0.25">
      <c r="A14528" s="62">
        <v>56101904</v>
      </c>
      <c r="B14528" s="63" t="s">
        <v>9694</v>
      </c>
    </row>
    <row r="14529" spans="1:2" x14ac:dyDescent="0.25">
      <c r="A14529" s="62">
        <v>56101905</v>
      </c>
      <c r="B14529" s="63" t="s">
        <v>917</v>
      </c>
    </row>
    <row r="14530" spans="1:2" x14ac:dyDescent="0.25">
      <c r="A14530" s="62">
        <v>56101906</v>
      </c>
      <c r="B14530" s="63" t="s">
        <v>14881</v>
      </c>
    </row>
    <row r="14531" spans="1:2" x14ac:dyDescent="0.25">
      <c r="A14531" s="62">
        <v>56101907</v>
      </c>
      <c r="B14531" s="63" t="s">
        <v>13306</v>
      </c>
    </row>
    <row r="14532" spans="1:2" x14ac:dyDescent="0.25">
      <c r="A14532" s="62">
        <v>56111501</v>
      </c>
      <c r="B14532" s="63" t="s">
        <v>8930</v>
      </c>
    </row>
    <row r="14533" spans="1:2" x14ac:dyDescent="0.25">
      <c r="A14533" s="62">
        <v>56111502</v>
      </c>
      <c r="B14533" s="63" t="s">
        <v>18376</v>
      </c>
    </row>
    <row r="14534" spans="1:2" x14ac:dyDescent="0.25">
      <c r="A14534" s="62">
        <v>56111503</v>
      </c>
      <c r="B14534" s="63" t="s">
        <v>10535</v>
      </c>
    </row>
    <row r="14535" spans="1:2" x14ac:dyDescent="0.25">
      <c r="A14535" s="62">
        <v>56111504</v>
      </c>
      <c r="B14535" s="63" t="s">
        <v>13832</v>
      </c>
    </row>
    <row r="14536" spans="1:2" x14ac:dyDescent="0.25">
      <c r="A14536" s="62">
        <v>56111505</v>
      </c>
      <c r="B14536" s="63" t="s">
        <v>1562</v>
      </c>
    </row>
    <row r="14537" spans="1:2" x14ac:dyDescent="0.25">
      <c r="A14537" s="62">
        <v>56111506</v>
      </c>
      <c r="B14537" s="63" t="s">
        <v>914</v>
      </c>
    </row>
    <row r="14538" spans="1:2" x14ac:dyDescent="0.25">
      <c r="A14538" s="62">
        <v>56111507</v>
      </c>
      <c r="B14538" s="63" t="s">
        <v>8766</v>
      </c>
    </row>
    <row r="14539" spans="1:2" x14ac:dyDescent="0.25">
      <c r="A14539" s="62">
        <v>56111508</v>
      </c>
      <c r="B14539" s="63" t="s">
        <v>9821</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11184</v>
      </c>
    </row>
    <row r="14543" spans="1:2" x14ac:dyDescent="0.25">
      <c r="A14543" s="62">
        <v>56111512</v>
      </c>
      <c r="B14543" s="63" t="s">
        <v>3727</v>
      </c>
    </row>
    <row r="14544" spans="1:2" x14ac:dyDescent="0.25">
      <c r="A14544" s="62">
        <v>56111513</v>
      </c>
      <c r="B14544" s="63" t="s">
        <v>2533</v>
      </c>
    </row>
    <row r="14545" spans="1:2" x14ac:dyDescent="0.25">
      <c r="A14545" s="62">
        <v>56111514</v>
      </c>
      <c r="B14545" s="63" t="s">
        <v>8221</v>
      </c>
    </row>
    <row r="14546" spans="1:2" x14ac:dyDescent="0.25">
      <c r="A14546" s="62">
        <v>56111601</v>
      </c>
      <c r="B14546" s="63" t="s">
        <v>6225</v>
      </c>
    </row>
    <row r="14547" spans="1:2" x14ac:dyDescent="0.25">
      <c r="A14547" s="62">
        <v>56111602</v>
      </c>
      <c r="B14547" s="63" t="s">
        <v>2594</v>
      </c>
    </row>
    <row r="14548" spans="1:2" x14ac:dyDescent="0.25">
      <c r="A14548" s="62">
        <v>56111603</v>
      </c>
      <c r="B14548" s="63" t="s">
        <v>10084</v>
      </c>
    </row>
    <row r="14549" spans="1:2" x14ac:dyDescent="0.25">
      <c r="A14549" s="62">
        <v>56111604</v>
      </c>
      <c r="B14549" s="63" t="s">
        <v>17642</v>
      </c>
    </row>
    <row r="14550" spans="1:2" x14ac:dyDescent="0.25">
      <c r="A14550" s="62">
        <v>56111605</v>
      </c>
      <c r="B14550" s="63" t="s">
        <v>14775</v>
      </c>
    </row>
    <row r="14551" spans="1:2" x14ac:dyDescent="0.25">
      <c r="A14551" s="62">
        <v>56111606</v>
      </c>
      <c r="B14551" s="63" t="s">
        <v>8049</v>
      </c>
    </row>
    <row r="14552" spans="1:2" x14ac:dyDescent="0.25">
      <c r="A14552" s="62">
        <v>56111701</v>
      </c>
      <c r="B14552" s="63" t="s">
        <v>14824</v>
      </c>
    </row>
    <row r="14553" spans="1:2" x14ac:dyDescent="0.25">
      <c r="A14553" s="62">
        <v>56111702</v>
      </c>
      <c r="B14553" s="63" t="s">
        <v>1132</v>
      </c>
    </row>
    <row r="14554" spans="1:2" x14ac:dyDescent="0.25">
      <c r="A14554" s="62">
        <v>56111703</v>
      </c>
      <c r="B14554" s="63" t="s">
        <v>10507</v>
      </c>
    </row>
    <row r="14555" spans="1:2" x14ac:dyDescent="0.25">
      <c r="A14555" s="62">
        <v>56111704</v>
      </c>
      <c r="B14555" s="63" t="s">
        <v>18442</v>
      </c>
    </row>
    <row r="14556" spans="1:2" x14ac:dyDescent="0.25">
      <c r="A14556" s="62">
        <v>56111705</v>
      </c>
      <c r="B14556" s="63" t="s">
        <v>12184</v>
      </c>
    </row>
    <row r="14557" spans="1:2" x14ac:dyDescent="0.25">
      <c r="A14557" s="62">
        <v>56111706</v>
      </c>
      <c r="B14557" s="63" t="s">
        <v>12</v>
      </c>
    </row>
    <row r="14558" spans="1:2" x14ac:dyDescent="0.25">
      <c r="A14558" s="62">
        <v>56111707</v>
      </c>
      <c r="B14558" s="63" t="s">
        <v>14820</v>
      </c>
    </row>
    <row r="14559" spans="1:2" x14ac:dyDescent="0.25">
      <c r="A14559" s="62">
        <v>56111801</v>
      </c>
      <c r="B14559" s="63" t="s">
        <v>6788</v>
      </c>
    </row>
    <row r="14560" spans="1:2" x14ac:dyDescent="0.25">
      <c r="A14560" s="62">
        <v>56111802</v>
      </c>
      <c r="B14560" s="63" t="s">
        <v>15349</v>
      </c>
    </row>
    <row r="14561" spans="1:2" x14ac:dyDescent="0.25">
      <c r="A14561" s="62">
        <v>56111803</v>
      </c>
      <c r="B14561" s="63" t="s">
        <v>12611</v>
      </c>
    </row>
    <row r="14562" spans="1:2" x14ac:dyDescent="0.25">
      <c r="A14562" s="62">
        <v>56111804</v>
      </c>
      <c r="B14562" s="63" t="s">
        <v>2818</v>
      </c>
    </row>
    <row r="14563" spans="1:2" x14ac:dyDescent="0.25">
      <c r="A14563" s="62">
        <v>56111805</v>
      </c>
      <c r="B14563" s="63" t="s">
        <v>4972</v>
      </c>
    </row>
    <row r="14564" spans="1:2" x14ac:dyDescent="0.25">
      <c r="A14564" s="62">
        <v>56111901</v>
      </c>
      <c r="B14564" s="63" t="s">
        <v>1966</v>
      </c>
    </row>
    <row r="14565" spans="1:2" x14ac:dyDescent="0.25">
      <c r="A14565" s="62">
        <v>56111902</v>
      </c>
      <c r="B14565" s="63" t="s">
        <v>8906</v>
      </c>
    </row>
    <row r="14566" spans="1:2" x14ac:dyDescent="0.25">
      <c r="A14566" s="62">
        <v>56111903</v>
      </c>
      <c r="B14566" s="63" t="s">
        <v>13580</v>
      </c>
    </row>
    <row r="14567" spans="1:2" x14ac:dyDescent="0.25">
      <c r="A14567" s="62">
        <v>56111904</v>
      </c>
      <c r="B14567" s="63" t="s">
        <v>14630</v>
      </c>
    </row>
    <row r="14568" spans="1:2" x14ac:dyDescent="0.25">
      <c r="A14568" s="62">
        <v>56111905</v>
      </c>
      <c r="B14568" s="63" t="s">
        <v>6541</v>
      </c>
    </row>
    <row r="14569" spans="1:2" x14ac:dyDescent="0.25">
      <c r="A14569" s="62">
        <v>56111906</v>
      </c>
      <c r="B14569" s="63" t="s">
        <v>3137</v>
      </c>
    </row>
    <row r="14570" spans="1:2" x14ac:dyDescent="0.25">
      <c r="A14570" s="62">
        <v>56111907</v>
      </c>
      <c r="B14570" s="63" t="s">
        <v>6602</v>
      </c>
    </row>
    <row r="14571" spans="1:2" x14ac:dyDescent="0.25">
      <c r="A14571" s="62">
        <v>56112001</v>
      </c>
      <c r="B14571" s="63" t="s">
        <v>14855</v>
      </c>
    </row>
    <row r="14572" spans="1:2" x14ac:dyDescent="0.25">
      <c r="A14572" s="62">
        <v>56112002</v>
      </c>
      <c r="B14572" s="63" t="s">
        <v>17753</v>
      </c>
    </row>
    <row r="14573" spans="1:2" x14ac:dyDescent="0.25">
      <c r="A14573" s="62">
        <v>56112003</v>
      </c>
      <c r="B14573" s="63" t="s">
        <v>6284</v>
      </c>
    </row>
    <row r="14574" spans="1:2" x14ac:dyDescent="0.25">
      <c r="A14574" s="62">
        <v>56112004</v>
      </c>
      <c r="B14574" s="63" t="s">
        <v>16286</v>
      </c>
    </row>
    <row r="14575" spans="1:2" x14ac:dyDescent="0.25">
      <c r="A14575" s="62">
        <v>56112005</v>
      </c>
      <c r="B14575" s="63" t="s">
        <v>2585</v>
      </c>
    </row>
    <row r="14576" spans="1:2" x14ac:dyDescent="0.25">
      <c r="A14576" s="62">
        <v>56112101</v>
      </c>
      <c r="B14576" s="63" t="s">
        <v>16203</v>
      </c>
    </row>
    <row r="14577" spans="1:2" x14ac:dyDescent="0.25">
      <c r="A14577" s="62">
        <v>56112102</v>
      </c>
      <c r="B14577" s="63" t="s">
        <v>3449</v>
      </c>
    </row>
    <row r="14578" spans="1:2" x14ac:dyDescent="0.25">
      <c r="A14578" s="62">
        <v>56112103</v>
      </c>
      <c r="B14578" s="63" t="s">
        <v>14585</v>
      </c>
    </row>
    <row r="14579" spans="1:2" x14ac:dyDescent="0.25">
      <c r="A14579" s="62">
        <v>56112104</v>
      </c>
      <c r="B14579" s="63" t="s">
        <v>16022</v>
      </c>
    </row>
    <row r="14580" spans="1:2" x14ac:dyDescent="0.25">
      <c r="A14580" s="62">
        <v>56112105</v>
      </c>
      <c r="B14580" s="63" t="s">
        <v>15122</v>
      </c>
    </row>
    <row r="14581" spans="1:2" x14ac:dyDescent="0.25">
      <c r="A14581" s="62">
        <v>56112106</v>
      </c>
      <c r="B14581" s="63" t="s">
        <v>11729</v>
      </c>
    </row>
    <row r="14582" spans="1:2" x14ac:dyDescent="0.25">
      <c r="A14582" s="62">
        <v>56112107</v>
      </c>
      <c r="B14582" s="63" t="s">
        <v>3385</v>
      </c>
    </row>
    <row r="14583" spans="1:2" x14ac:dyDescent="0.25">
      <c r="A14583" s="62">
        <v>56112108</v>
      </c>
      <c r="B14583" s="63" t="s">
        <v>4464</v>
      </c>
    </row>
    <row r="14584" spans="1:2" x14ac:dyDescent="0.25">
      <c r="A14584" s="62">
        <v>56112109</v>
      </c>
      <c r="B14584" s="63" t="s">
        <v>13054</v>
      </c>
    </row>
    <row r="14585" spans="1:2" x14ac:dyDescent="0.25">
      <c r="A14585" s="62">
        <v>56112110</v>
      </c>
      <c r="B14585" s="63" t="s">
        <v>13394</v>
      </c>
    </row>
    <row r="14586" spans="1:2" x14ac:dyDescent="0.25">
      <c r="A14586" s="62">
        <v>56121001</v>
      </c>
      <c r="B14586" s="63" t="s">
        <v>5576</v>
      </c>
    </row>
    <row r="14587" spans="1:2" x14ac:dyDescent="0.25">
      <c r="A14587" s="62">
        <v>56121002</v>
      </c>
      <c r="B14587" s="63" t="s">
        <v>15831</v>
      </c>
    </row>
    <row r="14588" spans="1:2" x14ac:dyDescent="0.25">
      <c r="A14588" s="62">
        <v>56121003</v>
      </c>
      <c r="B14588" s="63" t="s">
        <v>12564</v>
      </c>
    </row>
    <row r="14589" spans="1:2" x14ac:dyDescent="0.25">
      <c r="A14589" s="62">
        <v>56121004</v>
      </c>
      <c r="B14589" s="63" t="s">
        <v>12219</v>
      </c>
    </row>
    <row r="14590" spans="1:2" x14ac:dyDescent="0.25">
      <c r="A14590" s="62">
        <v>56121005</v>
      </c>
      <c r="B14590" s="63" t="s">
        <v>15278</v>
      </c>
    </row>
    <row r="14591" spans="1:2" x14ac:dyDescent="0.25">
      <c r="A14591" s="62">
        <v>56121006</v>
      </c>
      <c r="B14591" s="63" t="s">
        <v>4966</v>
      </c>
    </row>
    <row r="14592" spans="1:2" x14ac:dyDescent="0.25">
      <c r="A14592" s="62">
        <v>56121007</v>
      </c>
      <c r="B14592" s="63" t="s">
        <v>3383</v>
      </c>
    </row>
    <row r="14593" spans="1:2" x14ac:dyDescent="0.25">
      <c r="A14593" s="62">
        <v>56121008</v>
      </c>
      <c r="B14593" s="63" t="s">
        <v>13125</v>
      </c>
    </row>
    <row r="14594" spans="1:2" x14ac:dyDescent="0.25">
      <c r="A14594" s="62">
        <v>56121009</v>
      </c>
      <c r="B14594" s="63" t="s">
        <v>14670</v>
      </c>
    </row>
    <row r="14595" spans="1:2" x14ac:dyDescent="0.25">
      <c r="A14595" s="62">
        <v>56121010</v>
      </c>
      <c r="B14595" s="63" t="s">
        <v>16484</v>
      </c>
    </row>
    <row r="14596" spans="1:2" x14ac:dyDescent="0.25">
      <c r="A14596" s="62">
        <v>56121011</v>
      </c>
      <c r="B14596" s="63" t="s">
        <v>8558</v>
      </c>
    </row>
    <row r="14597" spans="1:2" x14ac:dyDescent="0.25">
      <c r="A14597" s="62">
        <v>56121012</v>
      </c>
      <c r="B14597" s="63" t="s">
        <v>18803</v>
      </c>
    </row>
    <row r="14598" spans="1:2" x14ac:dyDescent="0.25">
      <c r="A14598" s="62">
        <v>56121014</v>
      </c>
      <c r="B14598" s="63" t="s">
        <v>11736</v>
      </c>
    </row>
    <row r="14599" spans="1:2" x14ac:dyDescent="0.25">
      <c r="A14599" s="62">
        <v>56121101</v>
      </c>
      <c r="B14599" s="63" t="s">
        <v>10777</v>
      </c>
    </row>
    <row r="14600" spans="1:2" x14ac:dyDescent="0.25">
      <c r="A14600" s="62">
        <v>56121102</v>
      </c>
      <c r="B14600" s="63" t="s">
        <v>6864</v>
      </c>
    </row>
    <row r="14601" spans="1:2" x14ac:dyDescent="0.25">
      <c r="A14601" s="62">
        <v>56121201</v>
      </c>
      <c r="B14601" s="63" t="s">
        <v>1437</v>
      </c>
    </row>
    <row r="14602" spans="1:2" x14ac:dyDescent="0.25">
      <c r="A14602" s="62">
        <v>56121301</v>
      </c>
      <c r="B14602" s="63" t="s">
        <v>18165</v>
      </c>
    </row>
    <row r="14603" spans="1:2" x14ac:dyDescent="0.25">
      <c r="A14603" s="62">
        <v>56121302</v>
      </c>
      <c r="B14603" s="63" t="s">
        <v>1062</v>
      </c>
    </row>
    <row r="14604" spans="1:2" x14ac:dyDescent="0.25">
      <c r="A14604" s="62">
        <v>56121303</v>
      </c>
      <c r="B14604" s="63" t="s">
        <v>9456</v>
      </c>
    </row>
    <row r="14605" spans="1:2" x14ac:dyDescent="0.25">
      <c r="A14605" s="62">
        <v>56121304</v>
      </c>
      <c r="B14605" s="63" t="s">
        <v>318</v>
      </c>
    </row>
    <row r="14606" spans="1:2" x14ac:dyDescent="0.25">
      <c r="A14606" s="62">
        <v>56121401</v>
      </c>
      <c r="B14606" s="63" t="s">
        <v>3798</v>
      </c>
    </row>
    <row r="14607" spans="1:2" x14ac:dyDescent="0.25">
      <c r="A14607" s="62">
        <v>56121402</v>
      </c>
      <c r="B14607" s="63" t="s">
        <v>15764</v>
      </c>
    </row>
    <row r="14608" spans="1:2" x14ac:dyDescent="0.25">
      <c r="A14608" s="62">
        <v>56121403</v>
      </c>
      <c r="B14608" s="63" t="s">
        <v>14252</v>
      </c>
    </row>
    <row r="14609" spans="1:2" x14ac:dyDescent="0.25">
      <c r="A14609" s="62">
        <v>56121501</v>
      </c>
      <c r="B14609" s="63" t="s">
        <v>8985</v>
      </c>
    </row>
    <row r="14610" spans="1:2" x14ac:dyDescent="0.25">
      <c r="A14610" s="62">
        <v>56121502</v>
      </c>
      <c r="B14610" s="63" t="s">
        <v>17388</v>
      </c>
    </row>
    <row r="14611" spans="1:2" x14ac:dyDescent="0.25">
      <c r="A14611" s="62">
        <v>56121503</v>
      </c>
      <c r="B14611" s="63" t="s">
        <v>15091</v>
      </c>
    </row>
    <row r="14612" spans="1:2" x14ac:dyDescent="0.25">
      <c r="A14612" s="62">
        <v>56121504</v>
      </c>
      <c r="B14612" s="63" t="s">
        <v>17433</v>
      </c>
    </row>
    <row r="14613" spans="1:2" x14ac:dyDescent="0.25">
      <c r="A14613" s="62">
        <v>56121505</v>
      </c>
      <c r="B14613" s="63" t="s">
        <v>15368</v>
      </c>
    </row>
    <row r="14614" spans="1:2" x14ac:dyDescent="0.25">
      <c r="A14614" s="62">
        <v>56121506</v>
      </c>
      <c r="B14614" s="63" t="s">
        <v>13043</v>
      </c>
    </row>
    <row r="14615" spans="1:2" x14ac:dyDescent="0.25">
      <c r="A14615" s="62">
        <v>56121507</v>
      </c>
      <c r="B14615" s="63" t="s">
        <v>12402</v>
      </c>
    </row>
    <row r="14616" spans="1:2" x14ac:dyDescent="0.25">
      <c r="A14616" s="62">
        <v>56121508</v>
      </c>
      <c r="B14616" s="63" t="s">
        <v>7469</v>
      </c>
    </row>
    <row r="14617" spans="1:2" x14ac:dyDescent="0.25">
      <c r="A14617" s="62">
        <v>56121509</v>
      </c>
      <c r="B14617" s="63" t="s">
        <v>7531</v>
      </c>
    </row>
    <row r="14618" spans="1:2" x14ac:dyDescent="0.25">
      <c r="A14618" s="62">
        <v>56121601</v>
      </c>
      <c r="B14618" s="63" t="s">
        <v>8054</v>
      </c>
    </row>
    <row r="14619" spans="1:2" x14ac:dyDescent="0.25">
      <c r="A14619" s="62">
        <v>56121602</v>
      </c>
      <c r="B14619" s="63" t="s">
        <v>6117</v>
      </c>
    </row>
    <row r="14620" spans="1:2" x14ac:dyDescent="0.25">
      <c r="A14620" s="62">
        <v>56121603</v>
      </c>
      <c r="B14620" s="63" t="s">
        <v>4823</v>
      </c>
    </row>
    <row r="14621" spans="1:2" x14ac:dyDescent="0.25">
      <c r="A14621" s="62">
        <v>56121604</v>
      </c>
      <c r="B14621" s="63" t="s">
        <v>16550</v>
      </c>
    </row>
    <row r="14622" spans="1:2" x14ac:dyDescent="0.25">
      <c r="A14622" s="62">
        <v>56121605</v>
      </c>
      <c r="B14622" s="63" t="s">
        <v>9156</v>
      </c>
    </row>
    <row r="14623" spans="1:2" x14ac:dyDescent="0.25">
      <c r="A14623" s="62">
        <v>56121606</v>
      </c>
      <c r="B14623" s="63" t="s">
        <v>5262</v>
      </c>
    </row>
    <row r="14624" spans="1:2" x14ac:dyDescent="0.25">
      <c r="A14624" s="62">
        <v>56121607</v>
      </c>
      <c r="B14624" s="63" t="s">
        <v>3468</v>
      </c>
    </row>
    <row r="14625" spans="1:2" x14ac:dyDescent="0.25">
      <c r="A14625" s="62">
        <v>56121608</v>
      </c>
      <c r="B14625" s="63" t="s">
        <v>16190</v>
      </c>
    </row>
    <row r="14626" spans="1:2" x14ac:dyDescent="0.25">
      <c r="A14626" s="62">
        <v>56121609</v>
      </c>
      <c r="B14626" s="63" t="s">
        <v>5505</v>
      </c>
    </row>
    <row r="14627" spans="1:2" x14ac:dyDescent="0.25">
      <c r="A14627" s="62">
        <v>56121610</v>
      </c>
      <c r="B14627" s="63" t="s">
        <v>10381</v>
      </c>
    </row>
    <row r="14628" spans="1:2" x14ac:dyDescent="0.25">
      <c r="A14628" s="62">
        <v>56121701</v>
      </c>
      <c r="B14628" s="63" t="s">
        <v>8785</v>
      </c>
    </row>
    <row r="14629" spans="1:2" x14ac:dyDescent="0.25">
      <c r="A14629" s="62">
        <v>56121702</v>
      </c>
      <c r="B14629" s="63" t="s">
        <v>9342</v>
      </c>
    </row>
    <row r="14630" spans="1:2" x14ac:dyDescent="0.25">
      <c r="A14630" s="62">
        <v>56121703</v>
      </c>
      <c r="B14630" s="63" t="s">
        <v>18821</v>
      </c>
    </row>
    <row r="14631" spans="1:2" x14ac:dyDescent="0.25">
      <c r="A14631" s="62">
        <v>56121704</v>
      </c>
      <c r="B14631" s="63" t="s">
        <v>10196</v>
      </c>
    </row>
    <row r="14632" spans="1:2" x14ac:dyDescent="0.25">
      <c r="A14632" s="62">
        <v>56121801</v>
      </c>
      <c r="B14632" s="63" t="s">
        <v>11016</v>
      </c>
    </row>
    <row r="14633" spans="1:2" x14ac:dyDescent="0.25">
      <c r="A14633" s="62">
        <v>56121802</v>
      </c>
      <c r="B14633" s="63" t="s">
        <v>7611</v>
      </c>
    </row>
    <row r="14634" spans="1:2" x14ac:dyDescent="0.25">
      <c r="A14634" s="62">
        <v>56121803</v>
      </c>
      <c r="B14634" s="63" t="s">
        <v>4774</v>
      </c>
    </row>
    <row r="14635" spans="1:2" x14ac:dyDescent="0.25">
      <c r="A14635" s="62">
        <v>56121804</v>
      </c>
      <c r="B14635" s="63" t="s">
        <v>7019</v>
      </c>
    </row>
    <row r="14636" spans="1:2" x14ac:dyDescent="0.25">
      <c r="A14636" s="62">
        <v>56121805</v>
      </c>
      <c r="B14636" s="63" t="s">
        <v>11994</v>
      </c>
    </row>
    <row r="14637" spans="1:2" x14ac:dyDescent="0.25">
      <c r="A14637" s="62">
        <v>56121901</v>
      </c>
      <c r="B14637" s="63" t="s">
        <v>3192</v>
      </c>
    </row>
    <row r="14638" spans="1:2" x14ac:dyDescent="0.25">
      <c r="A14638" s="62">
        <v>56122001</v>
      </c>
      <c r="B14638" s="63" t="s">
        <v>9914</v>
      </c>
    </row>
    <row r="14639" spans="1:2" x14ac:dyDescent="0.25">
      <c r="A14639" s="62">
        <v>56122002</v>
      </c>
      <c r="B14639" s="63" t="s">
        <v>18399</v>
      </c>
    </row>
    <row r="14640" spans="1:2" x14ac:dyDescent="0.25">
      <c r="A14640" s="62">
        <v>56122003</v>
      </c>
      <c r="B14640" s="63" t="s">
        <v>12542</v>
      </c>
    </row>
    <row r="14641" spans="1:2" x14ac:dyDescent="0.25">
      <c r="A14641" s="62">
        <v>56122004</v>
      </c>
      <c r="B14641" s="63" t="s">
        <v>6016</v>
      </c>
    </row>
    <row r="14642" spans="1:2" x14ac:dyDescent="0.25">
      <c r="A14642" s="62">
        <v>60101001</v>
      </c>
      <c r="B14642" s="63" t="s">
        <v>9501</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10756</v>
      </c>
    </row>
    <row r="14646" spans="1:2" x14ac:dyDescent="0.25">
      <c r="A14646" s="62">
        <v>60101005</v>
      </c>
      <c r="B14646" s="63" t="s">
        <v>853</v>
      </c>
    </row>
    <row r="14647" spans="1:2" x14ac:dyDescent="0.25">
      <c r="A14647" s="62">
        <v>60101006</v>
      </c>
      <c r="B14647" s="63" t="s">
        <v>15332</v>
      </c>
    </row>
    <row r="14648" spans="1:2" x14ac:dyDescent="0.25">
      <c r="A14648" s="62">
        <v>60101007</v>
      </c>
      <c r="B14648" s="63" t="s">
        <v>7458</v>
      </c>
    </row>
    <row r="14649" spans="1:2" x14ac:dyDescent="0.25">
      <c r="A14649" s="62">
        <v>60101008</v>
      </c>
      <c r="B14649" s="63" t="s">
        <v>5459</v>
      </c>
    </row>
    <row r="14650" spans="1:2" x14ac:dyDescent="0.25">
      <c r="A14650" s="62">
        <v>60101009</v>
      </c>
      <c r="B14650" s="63" t="s">
        <v>7088</v>
      </c>
    </row>
    <row r="14651" spans="1:2" x14ac:dyDescent="0.25">
      <c r="A14651" s="62">
        <v>60101010</v>
      </c>
      <c r="B14651" s="63" t="s">
        <v>16833</v>
      </c>
    </row>
    <row r="14652" spans="1:2" x14ac:dyDescent="0.25">
      <c r="A14652" s="62">
        <v>60101101</v>
      </c>
      <c r="B14652" s="63" t="s">
        <v>14419</v>
      </c>
    </row>
    <row r="14653" spans="1:2" x14ac:dyDescent="0.25">
      <c r="A14653" s="62">
        <v>60101102</v>
      </c>
      <c r="B14653" s="63" t="s">
        <v>14445</v>
      </c>
    </row>
    <row r="14654" spans="1:2" x14ac:dyDescent="0.25">
      <c r="A14654" s="62">
        <v>60101103</v>
      </c>
      <c r="B14654" s="63" t="s">
        <v>6145</v>
      </c>
    </row>
    <row r="14655" spans="1:2" x14ac:dyDescent="0.25">
      <c r="A14655" s="62">
        <v>60101104</v>
      </c>
      <c r="B14655" s="63" t="s">
        <v>4273</v>
      </c>
    </row>
    <row r="14656" spans="1:2" x14ac:dyDescent="0.25">
      <c r="A14656" s="62">
        <v>60101201</v>
      </c>
      <c r="B14656" s="63" t="s">
        <v>9084</v>
      </c>
    </row>
    <row r="14657" spans="1:2" x14ac:dyDescent="0.25">
      <c r="A14657" s="62">
        <v>60101202</v>
      </c>
      <c r="B14657" s="63" t="s">
        <v>17602</v>
      </c>
    </row>
    <row r="14658" spans="1:2" x14ac:dyDescent="0.25">
      <c r="A14658" s="62">
        <v>60101203</v>
      </c>
      <c r="B14658" s="63" t="s">
        <v>16652</v>
      </c>
    </row>
    <row r="14659" spans="1:2" x14ac:dyDescent="0.25">
      <c r="A14659" s="62">
        <v>60101204</v>
      </c>
      <c r="B14659" s="63" t="s">
        <v>7516</v>
      </c>
    </row>
    <row r="14660" spans="1:2" x14ac:dyDescent="0.25">
      <c r="A14660" s="62">
        <v>60101205</v>
      </c>
      <c r="B14660" s="63" t="s">
        <v>12303</v>
      </c>
    </row>
    <row r="14661" spans="1:2" x14ac:dyDescent="0.25">
      <c r="A14661" s="62">
        <v>60101301</v>
      </c>
      <c r="B14661" s="63" t="s">
        <v>2074</v>
      </c>
    </row>
    <row r="14662" spans="1:2" x14ac:dyDescent="0.25">
      <c r="A14662" s="62">
        <v>60101302</v>
      </c>
      <c r="B14662" s="63" t="s">
        <v>6210</v>
      </c>
    </row>
    <row r="14663" spans="1:2" x14ac:dyDescent="0.25">
      <c r="A14663" s="62">
        <v>60101304</v>
      </c>
      <c r="B14663" s="63" t="s">
        <v>9570</v>
      </c>
    </row>
    <row r="14664" spans="1:2" x14ac:dyDescent="0.25">
      <c r="A14664" s="62">
        <v>60101305</v>
      </c>
      <c r="B14664" s="63" t="s">
        <v>2153</v>
      </c>
    </row>
    <row r="14665" spans="1:2" x14ac:dyDescent="0.25">
      <c r="A14665" s="62">
        <v>60101306</v>
      </c>
      <c r="B14665" s="63" t="s">
        <v>7493</v>
      </c>
    </row>
    <row r="14666" spans="1:2" x14ac:dyDescent="0.25">
      <c r="A14666" s="62">
        <v>60101307</v>
      </c>
      <c r="B14666" s="63" t="s">
        <v>17645</v>
      </c>
    </row>
    <row r="14667" spans="1:2" x14ac:dyDescent="0.25">
      <c r="A14667" s="62">
        <v>60101308</v>
      </c>
      <c r="B14667" s="63" t="s">
        <v>5787</v>
      </c>
    </row>
    <row r="14668" spans="1:2" x14ac:dyDescent="0.25">
      <c r="A14668" s="62">
        <v>60101309</v>
      </c>
      <c r="B14668" s="63" t="s">
        <v>15746</v>
      </c>
    </row>
    <row r="14669" spans="1:2" x14ac:dyDescent="0.25">
      <c r="A14669" s="62">
        <v>60101310</v>
      </c>
      <c r="B14669" s="63" t="s">
        <v>16526</v>
      </c>
    </row>
    <row r="14670" spans="1:2" x14ac:dyDescent="0.25">
      <c r="A14670" s="62">
        <v>60101311</v>
      </c>
      <c r="B14670" s="63" t="s">
        <v>5120</v>
      </c>
    </row>
    <row r="14671" spans="1:2" x14ac:dyDescent="0.25">
      <c r="A14671" s="62">
        <v>60101312</v>
      </c>
      <c r="B14671" s="63" t="s">
        <v>12915</v>
      </c>
    </row>
    <row r="14672" spans="1:2" x14ac:dyDescent="0.25">
      <c r="A14672" s="62">
        <v>60101313</v>
      </c>
      <c r="B14672" s="63" t="s">
        <v>9459</v>
      </c>
    </row>
    <row r="14673" spans="1:2" x14ac:dyDescent="0.25">
      <c r="A14673" s="62">
        <v>60101314</v>
      </c>
      <c r="B14673" s="63" t="s">
        <v>13287</v>
      </c>
    </row>
    <row r="14674" spans="1:2" x14ac:dyDescent="0.25">
      <c r="A14674" s="62">
        <v>60101315</v>
      </c>
      <c r="B14674" s="63" t="s">
        <v>17425</v>
      </c>
    </row>
    <row r="14675" spans="1:2" x14ac:dyDescent="0.25">
      <c r="A14675" s="62">
        <v>60101316</v>
      </c>
      <c r="B14675" s="63" t="s">
        <v>13097</v>
      </c>
    </row>
    <row r="14676" spans="1:2" x14ac:dyDescent="0.25">
      <c r="A14676" s="62">
        <v>60101317</v>
      </c>
      <c r="B14676" s="63" t="s">
        <v>3111</v>
      </c>
    </row>
    <row r="14677" spans="1:2" x14ac:dyDescent="0.25">
      <c r="A14677" s="62">
        <v>60101318</v>
      </c>
      <c r="B14677" s="63" t="s">
        <v>11069</v>
      </c>
    </row>
    <row r="14678" spans="1:2" x14ac:dyDescent="0.25">
      <c r="A14678" s="62">
        <v>60101319</v>
      </c>
      <c r="B14678" s="63" t="s">
        <v>13689</v>
      </c>
    </row>
    <row r="14679" spans="1:2" x14ac:dyDescent="0.25">
      <c r="A14679" s="62">
        <v>60101320</v>
      </c>
      <c r="B14679" s="63" t="s">
        <v>2950</v>
      </c>
    </row>
    <row r="14680" spans="1:2" x14ac:dyDescent="0.25">
      <c r="A14680" s="62">
        <v>60101321</v>
      </c>
      <c r="B14680" s="63" t="s">
        <v>12558</v>
      </c>
    </row>
    <row r="14681" spans="1:2" x14ac:dyDescent="0.25">
      <c r="A14681" s="62">
        <v>60101322</v>
      </c>
      <c r="B14681" s="63" t="s">
        <v>6947</v>
      </c>
    </row>
    <row r="14682" spans="1:2" x14ac:dyDescent="0.25">
      <c r="A14682" s="62">
        <v>60101323</v>
      </c>
      <c r="B14682" s="63" t="s">
        <v>1576</v>
      </c>
    </row>
    <row r="14683" spans="1:2" x14ac:dyDescent="0.25">
      <c r="A14683" s="62">
        <v>60101324</v>
      </c>
      <c r="B14683" s="63" t="s">
        <v>4786</v>
      </c>
    </row>
    <row r="14684" spans="1:2" x14ac:dyDescent="0.25">
      <c r="A14684" s="62">
        <v>60101325</v>
      </c>
      <c r="B14684" s="63" t="s">
        <v>10425</v>
      </c>
    </row>
    <row r="14685" spans="1:2" x14ac:dyDescent="0.25">
      <c r="A14685" s="62">
        <v>60101326</v>
      </c>
      <c r="B14685" s="63" t="s">
        <v>15331</v>
      </c>
    </row>
    <row r="14686" spans="1:2" x14ac:dyDescent="0.25">
      <c r="A14686" s="62">
        <v>60101327</v>
      </c>
      <c r="B14686" s="63" t="s">
        <v>1939</v>
      </c>
    </row>
    <row r="14687" spans="1:2" x14ac:dyDescent="0.25">
      <c r="A14687" s="62">
        <v>60101328</v>
      </c>
      <c r="B14687" s="63" t="s">
        <v>5358</v>
      </c>
    </row>
    <row r="14688" spans="1:2" x14ac:dyDescent="0.25">
      <c r="A14688" s="62">
        <v>60101329</v>
      </c>
      <c r="B14688" s="63" t="s">
        <v>13253</v>
      </c>
    </row>
    <row r="14689" spans="1:2" x14ac:dyDescent="0.25">
      <c r="A14689" s="62">
        <v>60101330</v>
      </c>
      <c r="B14689" s="63" t="s">
        <v>9159</v>
      </c>
    </row>
    <row r="14690" spans="1:2" x14ac:dyDescent="0.25">
      <c r="A14690" s="62">
        <v>60101331</v>
      </c>
      <c r="B14690" s="63" t="s">
        <v>15107</v>
      </c>
    </row>
    <row r="14691" spans="1:2" x14ac:dyDescent="0.25">
      <c r="A14691" s="62">
        <v>60101401</v>
      </c>
      <c r="B14691" s="63" t="s">
        <v>6720</v>
      </c>
    </row>
    <row r="14692" spans="1:2" x14ac:dyDescent="0.25">
      <c r="A14692" s="62">
        <v>60101402</v>
      </c>
      <c r="B14692" s="63" t="s">
        <v>1056</v>
      </c>
    </row>
    <row r="14693" spans="1:2" x14ac:dyDescent="0.25">
      <c r="A14693" s="62">
        <v>60101403</v>
      </c>
      <c r="B14693" s="63" t="s">
        <v>17892</v>
      </c>
    </row>
    <row r="14694" spans="1:2" x14ac:dyDescent="0.25">
      <c r="A14694" s="62">
        <v>60101404</v>
      </c>
      <c r="B14694" s="63" t="s">
        <v>943</v>
      </c>
    </row>
    <row r="14695" spans="1:2" x14ac:dyDescent="0.25">
      <c r="A14695" s="62">
        <v>60101405</v>
      </c>
      <c r="B14695" s="63" t="s">
        <v>7856</v>
      </c>
    </row>
    <row r="14696" spans="1:2" x14ac:dyDescent="0.25">
      <c r="A14696" s="62">
        <v>60101601</v>
      </c>
      <c r="B14696" s="63" t="s">
        <v>8924</v>
      </c>
    </row>
    <row r="14697" spans="1:2" x14ac:dyDescent="0.25">
      <c r="A14697" s="62">
        <v>60101602</v>
      </c>
      <c r="B14697" s="63" t="s">
        <v>1730</v>
      </c>
    </row>
    <row r="14698" spans="1:2" x14ac:dyDescent="0.25">
      <c r="A14698" s="62">
        <v>60101603</v>
      </c>
      <c r="B14698" s="63" t="s">
        <v>9149</v>
      </c>
    </row>
    <row r="14699" spans="1:2" x14ac:dyDescent="0.25">
      <c r="A14699" s="62">
        <v>60101604</v>
      </c>
      <c r="B14699" s="63" t="s">
        <v>18425</v>
      </c>
    </row>
    <row r="14700" spans="1:2" x14ac:dyDescent="0.25">
      <c r="A14700" s="62">
        <v>60101605</v>
      </c>
      <c r="B14700" s="63" t="s">
        <v>5444</v>
      </c>
    </row>
    <row r="14701" spans="1:2" x14ac:dyDescent="0.25">
      <c r="A14701" s="62">
        <v>60101606</v>
      </c>
      <c r="B14701" s="63" t="s">
        <v>18507</v>
      </c>
    </row>
    <row r="14702" spans="1:2" x14ac:dyDescent="0.25">
      <c r="A14702" s="62">
        <v>60101607</v>
      </c>
      <c r="B14702" s="63" t="s">
        <v>7161</v>
      </c>
    </row>
    <row r="14703" spans="1:2" x14ac:dyDescent="0.25">
      <c r="A14703" s="62">
        <v>60101608</v>
      </c>
      <c r="B14703" s="63" t="s">
        <v>2659</v>
      </c>
    </row>
    <row r="14704" spans="1:2" x14ac:dyDescent="0.25">
      <c r="A14704" s="62">
        <v>60101609</v>
      </c>
      <c r="B14704" s="63" t="s">
        <v>18518</v>
      </c>
    </row>
    <row r="14705" spans="1:2" x14ac:dyDescent="0.25">
      <c r="A14705" s="62">
        <v>60101610</v>
      </c>
      <c r="B14705" s="63" t="s">
        <v>15413</v>
      </c>
    </row>
    <row r="14706" spans="1:2" x14ac:dyDescent="0.25">
      <c r="A14706" s="62">
        <v>60101701</v>
      </c>
      <c r="B14706" s="63" t="s">
        <v>11379</v>
      </c>
    </row>
    <row r="14707" spans="1:2" x14ac:dyDescent="0.25">
      <c r="A14707" s="62">
        <v>60101702</v>
      </c>
      <c r="B14707" s="63" t="s">
        <v>1698</v>
      </c>
    </row>
    <row r="14708" spans="1:2" x14ac:dyDescent="0.25">
      <c r="A14708" s="62">
        <v>60101703</v>
      </c>
      <c r="B14708" s="63" t="s">
        <v>9649</v>
      </c>
    </row>
    <row r="14709" spans="1:2" x14ac:dyDescent="0.25">
      <c r="A14709" s="62">
        <v>60101704</v>
      </c>
      <c r="B14709" s="63" t="s">
        <v>9516</v>
      </c>
    </row>
    <row r="14710" spans="1:2" x14ac:dyDescent="0.25">
      <c r="A14710" s="62">
        <v>60101705</v>
      </c>
      <c r="B14710" s="63" t="s">
        <v>6262</v>
      </c>
    </row>
    <row r="14711" spans="1:2" x14ac:dyDescent="0.25">
      <c r="A14711" s="62">
        <v>60101706</v>
      </c>
      <c r="B14711" s="63" t="s">
        <v>6234</v>
      </c>
    </row>
    <row r="14712" spans="1:2" x14ac:dyDescent="0.25">
      <c r="A14712" s="62">
        <v>60101707</v>
      </c>
      <c r="B14712" s="63" t="s">
        <v>13019</v>
      </c>
    </row>
    <row r="14713" spans="1:2" x14ac:dyDescent="0.25">
      <c r="A14713" s="62">
        <v>60101708</v>
      </c>
      <c r="B14713" s="63" t="s">
        <v>14744</v>
      </c>
    </row>
    <row r="14714" spans="1:2" x14ac:dyDescent="0.25">
      <c r="A14714" s="62">
        <v>60101709</v>
      </c>
      <c r="B14714" s="63" t="s">
        <v>8850</v>
      </c>
    </row>
    <row r="14715" spans="1:2" x14ac:dyDescent="0.25">
      <c r="A14715" s="62">
        <v>60101710</v>
      </c>
      <c r="B14715" s="63" t="s">
        <v>17659</v>
      </c>
    </row>
    <row r="14716" spans="1:2" x14ac:dyDescent="0.25">
      <c r="A14716" s="62">
        <v>60101711</v>
      </c>
      <c r="B14716" s="63" t="s">
        <v>3651</v>
      </c>
    </row>
    <row r="14717" spans="1:2" x14ac:dyDescent="0.25">
      <c r="A14717" s="62">
        <v>60101712</v>
      </c>
      <c r="B14717" s="63" t="s">
        <v>10731</v>
      </c>
    </row>
    <row r="14718" spans="1:2" x14ac:dyDescent="0.25">
      <c r="A14718" s="62">
        <v>60101713</v>
      </c>
      <c r="B14718" s="63" t="s">
        <v>16975</v>
      </c>
    </row>
    <row r="14719" spans="1:2" x14ac:dyDescent="0.25">
      <c r="A14719" s="62">
        <v>60101714</v>
      </c>
      <c r="B14719" s="63" t="s">
        <v>12495</v>
      </c>
    </row>
    <row r="14720" spans="1:2" x14ac:dyDescent="0.25">
      <c r="A14720" s="62">
        <v>60101715</v>
      </c>
      <c r="B14720" s="63" t="s">
        <v>14049</v>
      </c>
    </row>
    <row r="14721" spans="1:2" x14ac:dyDescent="0.25">
      <c r="A14721" s="62">
        <v>60101716</v>
      </c>
      <c r="B14721" s="63" t="s">
        <v>2027</v>
      </c>
    </row>
    <row r="14722" spans="1:2" x14ac:dyDescent="0.25">
      <c r="A14722" s="62">
        <v>60101717</v>
      </c>
      <c r="B14722" s="63" t="s">
        <v>10937</v>
      </c>
    </row>
    <row r="14723" spans="1:2" x14ac:dyDescent="0.25">
      <c r="A14723" s="62">
        <v>60101718</v>
      </c>
      <c r="B14723" s="63" t="s">
        <v>7607</v>
      </c>
    </row>
    <row r="14724" spans="1:2" x14ac:dyDescent="0.25">
      <c r="A14724" s="62">
        <v>60101719</v>
      </c>
      <c r="B14724" s="63" t="s">
        <v>7024</v>
      </c>
    </row>
    <row r="14725" spans="1:2" x14ac:dyDescent="0.25">
      <c r="A14725" s="62">
        <v>60101720</v>
      </c>
      <c r="B14725" s="63" t="s">
        <v>2154</v>
      </c>
    </row>
    <row r="14726" spans="1:2" x14ac:dyDescent="0.25">
      <c r="A14726" s="62">
        <v>60101721</v>
      </c>
      <c r="B14726" s="63" t="s">
        <v>14847</v>
      </c>
    </row>
    <row r="14727" spans="1:2" x14ac:dyDescent="0.25">
      <c r="A14727" s="62">
        <v>60101722</v>
      </c>
      <c r="B14727" s="63" t="s">
        <v>18520</v>
      </c>
    </row>
    <row r="14728" spans="1:2" x14ac:dyDescent="0.25">
      <c r="A14728" s="62">
        <v>60101723</v>
      </c>
      <c r="B14728" s="63" t="s">
        <v>7576</v>
      </c>
    </row>
    <row r="14729" spans="1:2" x14ac:dyDescent="0.25">
      <c r="A14729" s="62">
        <v>60101724</v>
      </c>
      <c r="B14729" s="63" t="s">
        <v>13822</v>
      </c>
    </row>
    <row r="14730" spans="1:2" x14ac:dyDescent="0.25">
      <c r="A14730" s="62">
        <v>60101725</v>
      </c>
      <c r="B14730" s="63" t="s">
        <v>5490</v>
      </c>
    </row>
    <row r="14731" spans="1:2" x14ac:dyDescent="0.25">
      <c r="A14731" s="62">
        <v>60101726</v>
      </c>
      <c r="B14731" s="63" t="s">
        <v>9324</v>
      </c>
    </row>
    <row r="14732" spans="1:2" x14ac:dyDescent="0.25">
      <c r="A14732" s="62">
        <v>60101727</v>
      </c>
      <c r="B14732" s="63" t="s">
        <v>7331</v>
      </c>
    </row>
    <row r="14733" spans="1:2" x14ac:dyDescent="0.25">
      <c r="A14733" s="62">
        <v>60101728</v>
      </c>
      <c r="B14733" s="63" t="s">
        <v>2825</v>
      </c>
    </row>
    <row r="14734" spans="1:2" x14ac:dyDescent="0.25">
      <c r="A14734" s="62">
        <v>60101729</v>
      </c>
      <c r="B14734" s="63" t="s">
        <v>1406</v>
      </c>
    </row>
    <row r="14735" spans="1:2" x14ac:dyDescent="0.25">
      <c r="A14735" s="62">
        <v>60101730</v>
      </c>
      <c r="B14735" s="63" t="s">
        <v>3717</v>
      </c>
    </row>
    <row r="14736" spans="1:2" x14ac:dyDescent="0.25">
      <c r="A14736" s="62">
        <v>60101731</v>
      </c>
      <c r="B14736" s="63" t="s">
        <v>5031</v>
      </c>
    </row>
    <row r="14737" spans="1:2" x14ac:dyDescent="0.25">
      <c r="A14737" s="62">
        <v>60101732</v>
      </c>
      <c r="B14737" s="63" t="s">
        <v>16151</v>
      </c>
    </row>
    <row r="14738" spans="1:2" x14ac:dyDescent="0.25">
      <c r="A14738" s="62">
        <v>60101801</v>
      </c>
      <c r="B14738" s="63" t="s">
        <v>4917</v>
      </c>
    </row>
    <row r="14739" spans="1:2" x14ac:dyDescent="0.25">
      <c r="A14739" s="62">
        <v>60101802</v>
      </c>
      <c r="B14739" s="63" t="s">
        <v>623</v>
      </c>
    </row>
    <row r="14740" spans="1:2" x14ac:dyDescent="0.25">
      <c r="A14740" s="62">
        <v>60101803</v>
      </c>
      <c r="B14740" s="63" t="s">
        <v>4575</v>
      </c>
    </row>
    <row r="14741" spans="1:2" x14ac:dyDescent="0.25">
      <c r="A14741" s="62">
        <v>60101804</v>
      </c>
      <c r="B14741" s="63" t="s">
        <v>12475</v>
      </c>
    </row>
    <row r="14742" spans="1:2" x14ac:dyDescent="0.25">
      <c r="A14742" s="62">
        <v>60101805</v>
      </c>
      <c r="B14742" s="63" t="s">
        <v>8052</v>
      </c>
    </row>
    <row r="14743" spans="1:2" x14ac:dyDescent="0.25">
      <c r="A14743" s="62">
        <v>60101806</v>
      </c>
      <c r="B14743" s="63" t="s">
        <v>9753</v>
      </c>
    </row>
    <row r="14744" spans="1:2" x14ac:dyDescent="0.25">
      <c r="A14744" s="62">
        <v>60101807</v>
      </c>
      <c r="B14744" s="63" t="s">
        <v>14235</v>
      </c>
    </row>
    <row r="14745" spans="1:2" x14ac:dyDescent="0.25">
      <c r="A14745" s="62">
        <v>60101808</v>
      </c>
      <c r="B14745" s="63" t="s">
        <v>13363</v>
      </c>
    </row>
    <row r="14746" spans="1:2" x14ac:dyDescent="0.25">
      <c r="A14746" s="62">
        <v>60101809</v>
      </c>
      <c r="B14746" s="63" t="s">
        <v>10862</v>
      </c>
    </row>
    <row r="14747" spans="1:2" x14ac:dyDescent="0.25">
      <c r="A14747" s="62">
        <v>60101810</v>
      </c>
      <c r="B14747" s="63" t="s">
        <v>3786</v>
      </c>
    </row>
    <row r="14748" spans="1:2" x14ac:dyDescent="0.25">
      <c r="A14748" s="62">
        <v>60101811</v>
      </c>
      <c r="B14748" s="63" t="s">
        <v>16323</v>
      </c>
    </row>
    <row r="14749" spans="1:2" x14ac:dyDescent="0.25">
      <c r="A14749" s="62">
        <v>60101901</v>
      </c>
      <c r="B14749" s="63" t="s">
        <v>14261</v>
      </c>
    </row>
    <row r="14750" spans="1:2" x14ac:dyDescent="0.25">
      <c r="A14750" s="62">
        <v>60101902</v>
      </c>
      <c r="B14750" s="63" t="s">
        <v>6885</v>
      </c>
    </row>
    <row r="14751" spans="1:2" x14ac:dyDescent="0.25">
      <c r="A14751" s="62">
        <v>60101903</v>
      </c>
      <c r="B14751" s="63" t="s">
        <v>14034</v>
      </c>
    </row>
    <row r="14752" spans="1:2" x14ac:dyDescent="0.25">
      <c r="A14752" s="62">
        <v>60101904</v>
      </c>
      <c r="B14752" s="63" t="s">
        <v>6268</v>
      </c>
    </row>
    <row r="14753" spans="1:2" x14ac:dyDescent="0.25">
      <c r="A14753" s="62">
        <v>60101905</v>
      </c>
      <c r="B14753" s="63" t="s">
        <v>15538</v>
      </c>
    </row>
    <row r="14754" spans="1:2" x14ac:dyDescent="0.25">
      <c r="A14754" s="62">
        <v>60101906</v>
      </c>
      <c r="B14754" s="63" t="s">
        <v>15476</v>
      </c>
    </row>
    <row r="14755" spans="1:2" x14ac:dyDescent="0.25">
      <c r="A14755" s="62">
        <v>60101907</v>
      </c>
      <c r="B14755" s="63" t="s">
        <v>15685</v>
      </c>
    </row>
    <row r="14756" spans="1:2" x14ac:dyDescent="0.25">
      <c r="A14756" s="62">
        <v>60101908</v>
      </c>
      <c r="B14756" s="63" t="s">
        <v>2237</v>
      </c>
    </row>
    <row r="14757" spans="1:2" x14ac:dyDescent="0.25">
      <c r="A14757" s="62">
        <v>60101909</v>
      </c>
      <c r="B14757" s="63" t="s">
        <v>8977</v>
      </c>
    </row>
    <row r="14758" spans="1:2" x14ac:dyDescent="0.25">
      <c r="A14758" s="62">
        <v>60101910</v>
      </c>
      <c r="B14758" s="63" t="s">
        <v>7067</v>
      </c>
    </row>
    <row r="14759" spans="1:2" x14ac:dyDescent="0.25">
      <c r="A14759" s="62">
        <v>60101911</v>
      </c>
      <c r="B14759" s="63" t="s">
        <v>3962</v>
      </c>
    </row>
    <row r="14760" spans="1:2" x14ac:dyDescent="0.25">
      <c r="A14760" s="62">
        <v>60102001</v>
      </c>
      <c r="B14760" s="63" t="s">
        <v>4888</v>
      </c>
    </row>
    <row r="14761" spans="1:2" x14ac:dyDescent="0.25">
      <c r="A14761" s="62">
        <v>60102002</v>
      </c>
      <c r="B14761" s="63" t="s">
        <v>8454</v>
      </c>
    </row>
    <row r="14762" spans="1:2" x14ac:dyDescent="0.25">
      <c r="A14762" s="62">
        <v>60102003</v>
      </c>
      <c r="B14762" s="63" t="s">
        <v>16792</v>
      </c>
    </row>
    <row r="14763" spans="1:2" x14ac:dyDescent="0.25">
      <c r="A14763" s="62">
        <v>60102004</v>
      </c>
      <c r="B14763" s="63" t="s">
        <v>4473</v>
      </c>
    </row>
    <row r="14764" spans="1:2" x14ac:dyDescent="0.25">
      <c r="A14764" s="62">
        <v>60102005</v>
      </c>
      <c r="B14764" s="63" t="s">
        <v>18301</v>
      </c>
    </row>
    <row r="14765" spans="1:2" x14ac:dyDescent="0.25">
      <c r="A14765" s="62">
        <v>60102006</v>
      </c>
      <c r="B14765" s="63" t="s">
        <v>2683</v>
      </c>
    </row>
    <row r="14766" spans="1:2" x14ac:dyDescent="0.25">
      <c r="A14766" s="62">
        <v>60102007</v>
      </c>
      <c r="B14766" s="63" t="s">
        <v>18190</v>
      </c>
    </row>
    <row r="14767" spans="1:2" x14ac:dyDescent="0.25">
      <c r="A14767" s="62">
        <v>60102101</v>
      </c>
      <c r="B14767" s="63" t="s">
        <v>4597</v>
      </c>
    </row>
    <row r="14768" spans="1:2" x14ac:dyDescent="0.25">
      <c r="A14768" s="62">
        <v>60102102</v>
      </c>
      <c r="B14768" s="63" t="s">
        <v>2048</v>
      </c>
    </row>
    <row r="14769" spans="1:2" x14ac:dyDescent="0.25">
      <c r="A14769" s="62">
        <v>60102103</v>
      </c>
      <c r="B14769" s="63" t="s">
        <v>9020</v>
      </c>
    </row>
    <row r="14770" spans="1:2" x14ac:dyDescent="0.25">
      <c r="A14770" s="62">
        <v>60102104</v>
      </c>
      <c r="B14770" s="63" t="s">
        <v>8334</v>
      </c>
    </row>
    <row r="14771" spans="1:2" x14ac:dyDescent="0.25">
      <c r="A14771" s="62">
        <v>60102105</v>
      </c>
      <c r="B14771" s="63" t="s">
        <v>382</v>
      </c>
    </row>
    <row r="14772" spans="1:2" x14ac:dyDescent="0.25">
      <c r="A14772" s="62">
        <v>60102106</v>
      </c>
      <c r="B14772" s="63" t="s">
        <v>10556</v>
      </c>
    </row>
    <row r="14773" spans="1:2" x14ac:dyDescent="0.25">
      <c r="A14773" s="62">
        <v>60102201</v>
      </c>
      <c r="B14773" s="63" t="s">
        <v>3732</v>
      </c>
    </row>
    <row r="14774" spans="1:2" x14ac:dyDescent="0.25">
      <c r="A14774" s="62">
        <v>60102202</v>
      </c>
      <c r="B14774" s="63" t="s">
        <v>17493</v>
      </c>
    </row>
    <row r="14775" spans="1:2" x14ac:dyDescent="0.25">
      <c r="A14775" s="62">
        <v>60102203</v>
      </c>
      <c r="B14775" s="63" t="s">
        <v>5187</v>
      </c>
    </row>
    <row r="14776" spans="1:2" x14ac:dyDescent="0.25">
      <c r="A14776" s="62">
        <v>60102204</v>
      </c>
      <c r="B14776" s="63" t="s">
        <v>14102</v>
      </c>
    </row>
    <row r="14777" spans="1:2" x14ac:dyDescent="0.25">
      <c r="A14777" s="62">
        <v>60102205</v>
      </c>
      <c r="B14777" s="63" t="s">
        <v>4922</v>
      </c>
    </row>
    <row r="14778" spans="1:2" x14ac:dyDescent="0.25">
      <c r="A14778" s="62">
        <v>60102206</v>
      </c>
      <c r="B14778" s="63" t="s">
        <v>10021</v>
      </c>
    </row>
    <row r="14779" spans="1:2" x14ac:dyDescent="0.25">
      <c r="A14779" s="62">
        <v>60102301</v>
      </c>
      <c r="B14779" s="63" t="s">
        <v>3491</v>
      </c>
    </row>
    <row r="14780" spans="1:2" x14ac:dyDescent="0.25">
      <c r="A14780" s="62">
        <v>60102302</v>
      </c>
      <c r="B14780" s="63" t="s">
        <v>7462</v>
      </c>
    </row>
    <row r="14781" spans="1:2" x14ac:dyDescent="0.25">
      <c r="A14781" s="62">
        <v>60102303</v>
      </c>
      <c r="B14781" s="63" t="s">
        <v>14125</v>
      </c>
    </row>
    <row r="14782" spans="1:2" x14ac:dyDescent="0.25">
      <c r="A14782" s="62">
        <v>60102304</v>
      </c>
      <c r="B14782" s="63" t="s">
        <v>8444</v>
      </c>
    </row>
    <row r="14783" spans="1:2" x14ac:dyDescent="0.25">
      <c r="A14783" s="62">
        <v>60102305</v>
      </c>
      <c r="B14783" s="63" t="s">
        <v>17925</v>
      </c>
    </row>
    <row r="14784" spans="1:2" x14ac:dyDescent="0.25">
      <c r="A14784" s="62">
        <v>60102306</v>
      </c>
      <c r="B14784" s="63" t="s">
        <v>12474</v>
      </c>
    </row>
    <row r="14785" spans="1:2" x14ac:dyDescent="0.25">
      <c r="A14785" s="62">
        <v>60102307</v>
      </c>
      <c r="B14785" s="63" t="s">
        <v>10871</v>
      </c>
    </row>
    <row r="14786" spans="1:2" x14ac:dyDescent="0.25">
      <c r="A14786" s="62">
        <v>60102308</v>
      </c>
      <c r="B14786" s="63" t="s">
        <v>15724</v>
      </c>
    </row>
    <row r="14787" spans="1:2" x14ac:dyDescent="0.25">
      <c r="A14787" s="62">
        <v>60102309</v>
      </c>
      <c r="B14787" s="63" t="s">
        <v>1626</v>
      </c>
    </row>
    <row r="14788" spans="1:2" x14ac:dyDescent="0.25">
      <c r="A14788" s="62">
        <v>60102310</v>
      </c>
      <c r="B14788" s="63" t="s">
        <v>16401</v>
      </c>
    </row>
    <row r="14789" spans="1:2" x14ac:dyDescent="0.25">
      <c r="A14789" s="62">
        <v>60102311</v>
      </c>
      <c r="B14789" s="63" t="s">
        <v>7260</v>
      </c>
    </row>
    <row r="14790" spans="1:2" x14ac:dyDescent="0.25">
      <c r="A14790" s="62">
        <v>60102312</v>
      </c>
      <c r="B14790" s="63" t="s">
        <v>5876</v>
      </c>
    </row>
    <row r="14791" spans="1:2" x14ac:dyDescent="0.25">
      <c r="A14791" s="62">
        <v>60102401</v>
      </c>
      <c r="B14791" s="63" t="s">
        <v>3278</v>
      </c>
    </row>
    <row r="14792" spans="1:2" x14ac:dyDescent="0.25">
      <c r="A14792" s="62">
        <v>60102402</v>
      </c>
      <c r="B14792" s="63" t="s">
        <v>9524</v>
      </c>
    </row>
    <row r="14793" spans="1:2" x14ac:dyDescent="0.25">
      <c r="A14793" s="62">
        <v>60102403</v>
      </c>
      <c r="B14793" s="63" t="s">
        <v>2274</v>
      </c>
    </row>
    <row r="14794" spans="1:2" x14ac:dyDescent="0.25">
      <c r="A14794" s="62">
        <v>60102404</v>
      </c>
      <c r="B14794" s="63" t="s">
        <v>14396</v>
      </c>
    </row>
    <row r="14795" spans="1:2" x14ac:dyDescent="0.25">
      <c r="A14795" s="62">
        <v>60102405</v>
      </c>
      <c r="B14795" s="63" t="s">
        <v>1958</v>
      </c>
    </row>
    <row r="14796" spans="1:2" x14ac:dyDescent="0.25">
      <c r="A14796" s="62">
        <v>60102406</v>
      </c>
      <c r="B14796" s="63" t="s">
        <v>10660</v>
      </c>
    </row>
    <row r="14797" spans="1:2" x14ac:dyDescent="0.25">
      <c r="A14797" s="62">
        <v>60102407</v>
      </c>
      <c r="B14797" s="63" t="s">
        <v>13066</v>
      </c>
    </row>
    <row r="14798" spans="1:2" x14ac:dyDescent="0.25">
      <c r="A14798" s="62">
        <v>60102408</v>
      </c>
      <c r="B14798" s="63" t="s">
        <v>14510</v>
      </c>
    </row>
    <row r="14799" spans="1:2" x14ac:dyDescent="0.25">
      <c r="A14799" s="62">
        <v>60102409</v>
      </c>
      <c r="B14799" s="63" t="s">
        <v>1728</v>
      </c>
    </row>
    <row r="14800" spans="1:2" x14ac:dyDescent="0.25">
      <c r="A14800" s="62">
        <v>60102410</v>
      </c>
      <c r="B14800" s="63" t="s">
        <v>9815</v>
      </c>
    </row>
    <row r="14801" spans="1:2" x14ac:dyDescent="0.25">
      <c r="A14801" s="62">
        <v>60102411</v>
      </c>
      <c r="B14801" s="63" t="s">
        <v>6746</v>
      </c>
    </row>
    <row r="14802" spans="1:2" x14ac:dyDescent="0.25">
      <c r="A14802" s="62">
        <v>60102412</v>
      </c>
      <c r="B14802" s="63" t="s">
        <v>16071</v>
      </c>
    </row>
    <row r="14803" spans="1:2" x14ac:dyDescent="0.25">
      <c r="A14803" s="62">
        <v>60102413</v>
      </c>
      <c r="B14803" s="63" t="s">
        <v>15311</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8871</v>
      </c>
    </row>
    <row r="14807" spans="1:2" x14ac:dyDescent="0.25">
      <c r="A14807" s="62">
        <v>60102503</v>
      </c>
      <c r="B14807" s="63" t="s">
        <v>6042</v>
      </c>
    </row>
    <row r="14808" spans="1:2" x14ac:dyDescent="0.25">
      <c r="A14808" s="62">
        <v>60102504</v>
      </c>
      <c r="B14808" s="63" t="s">
        <v>5739</v>
      </c>
    </row>
    <row r="14809" spans="1:2" x14ac:dyDescent="0.25">
      <c r="A14809" s="62">
        <v>60102505</v>
      </c>
      <c r="B14809" s="63" t="s">
        <v>11913</v>
      </c>
    </row>
    <row r="14810" spans="1:2" x14ac:dyDescent="0.25">
      <c r="A14810" s="62">
        <v>60102506</v>
      </c>
      <c r="B14810" s="63" t="s">
        <v>3557</v>
      </c>
    </row>
    <row r="14811" spans="1:2" x14ac:dyDescent="0.25">
      <c r="A14811" s="62">
        <v>60102507</v>
      </c>
      <c r="B14811" s="63" t="s">
        <v>1126</v>
      </c>
    </row>
    <row r="14812" spans="1:2" x14ac:dyDescent="0.25">
      <c r="A14812" s="62">
        <v>60102508</v>
      </c>
      <c r="B14812" s="63" t="s">
        <v>8290</v>
      </c>
    </row>
    <row r="14813" spans="1:2" x14ac:dyDescent="0.25">
      <c r="A14813" s="62">
        <v>60102509</v>
      </c>
      <c r="B14813" s="63" t="s">
        <v>5100</v>
      </c>
    </row>
    <row r="14814" spans="1:2" x14ac:dyDescent="0.25">
      <c r="A14814" s="62">
        <v>60102510</v>
      </c>
      <c r="B14814" s="63" t="s">
        <v>10343</v>
      </c>
    </row>
    <row r="14815" spans="1:2" x14ac:dyDescent="0.25">
      <c r="A14815" s="62">
        <v>60102511</v>
      </c>
      <c r="B14815" s="63" t="s">
        <v>11397</v>
      </c>
    </row>
    <row r="14816" spans="1:2" x14ac:dyDescent="0.25">
      <c r="A14816" s="62">
        <v>60102512</v>
      </c>
      <c r="B14816" s="63" t="s">
        <v>11782</v>
      </c>
    </row>
    <row r="14817" spans="1:2" x14ac:dyDescent="0.25">
      <c r="A14817" s="62">
        <v>60102513</v>
      </c>
      <c r="B14817" s="63" t="s">
        <v>9087</v>
      </c>
    </row>
    <row r="14818" spans="1:2" x14ac:dyDescent="0.25">
      <c r="A14818" s="62">
        <v>60102601</v>
      </c>
      <c r="B14818" s="63" t="s">
        <v>13384</v>
      </c>
    </row>
    <row r="14819" spans="1:2" x14ac:dyDescent="0.25">
      <c r="A14819" s="62">
        <v>60102602</v>
      </c>
      <c r="B14819" s="63" t="s">
        <v>14791</v>
      </c>
    </row>
    <row r="14820" spans="1:2" x14ac:dyDescent="0.25">
      <c r="A14820" s="62">
        <v>60102603</v>
      </c>
      <c r="B14820" s="63" t="s">
        <v>5933</v>
      </c>
    </row>
    <row r="14821" spans="1:2" x14ac:dyDescent="0.25">
      <c r="A14821" s="62">
        <v>60102604</v>
      </c>
      <c r="B14821" s="63" t="s">
        <v>12537</v>
      </c>
    </row>
    <row r="14822" spans="1:2" x14ac:dyDescent="0.25">
      <c r="A14822" s="62">
        <v>60102605</v>
      </c>
      <c r="B14822" s="63" t="s">
        <v>6938</v>
      </c>
    </row>
    <row r="14823" spans="1:2" x14ac:dyDescent="0.25">
      <c r="A14823" s="62">
        <v>60102606</v>
      </c>
      <c r="B14823" s="63" t="s">
        <v>12086</v>
      </c>
    </row>
    <row r="14824" spans="1:2" x14ac:dyDescent="0.25">
      <c r="A14824" s="62">
        <v>60102607</v>
      </c>
      <c r="B14824" s="63" t="s">
        <v>9068</v>
      </c>
    </row>
    <row r="14825" spans="1:2" x14ac:dyDescent="0.25">
      <c r="A14825" s="62">
        <v>60102608</v>
      </c>
      <c r="B14825" s="63" t="s">
        <v>3245</v>
      </c>
    </row>
    <row r="14826" spans="1:2" x14ac:dyDescent="0.25">
      <c r="A14826" s="62">
        <v>60102609</v>
      </c>
      <c r="B14826" s="63" t="s">
        <v>8758</v>
      </c>
    </row>
    <row r="14827" spans="1:2" x14ac:dyDescent="0.25">
      <c r="A14827" s="62">
        <v>60102610</v>
      </c>
      <c r="B14827" s="63" t="s">
        <v>11758</v>
      </c>
    </row>
    <row r="14828" spans="1:2" x14ac:dyDescent="0.25">
      <c r="A14828" s="62">
        <v>60102611</v>
      </c>
      <c r="B14828" s="63" t="s">
        <v>16055</v>
      </c>
    </row>
    <row r="14829" spans="1:2" x14ac:dyDescent="0.25">
      <c r="A14829" s="62">
        <v>60102612</v>
      </c>
      <c r="B14829" s="63" t="s">
        <v>16438</v>
      </c>
    </row>
    <row r="14830" spans="1:2" x14ac:dyDescent="0.25">
      <c r="A14830" s="62">
        <v>60102613</v>
      </c>
      <c r="B14830" s="63" t="s">
        <v>9056</v>
      </c>
    </row>
    <row r="14831" spans="1:2" x14ac:dyDescent="0.25">
      <c r="A14831" s="62">
        <v>60102614</v>
      </c>
      <c r="B14831" s="63" t="s">
        <v>5921</v>
      </c>
    </row>
    <row r="14832" spans="1:2" x14ac:dyDescent="0.25">
      <c r="A14832" s="62">
        <v>60102701</v>
      </c>
      <c r="B14832" s="63" t="s">
        <v>3945</v>
      </c>
    </row>
    <row r="14833" spans="1:2" x14ac:dyDescent="0.25">
      <c r="A14833" s="62">
        <v>60102702</v>
      </c>
      <c r="B14833" s="63" t="s">
        <v>4536</v>
      </c>
    </row>
    <row r="14834" spans="1:2" x14ac:dyDescent="0.25">
      <c r="A14834" s="62">
        <v>60102703</v>
      </c>
      <c r="B14834" s="63" t="s">
        <v>11189</v>
      </c>
    </row>
    <row r="14835" spans="1:2" x14ac:dyDescent="0.25">
      <c r="A14835" s="62">
        <v>60102704</v>
      </c>
      <c r="B14835" s="63" t="s">
        <v>6155</v>
      </c>
    </row>
    <row r="14836" spans="1:2" x14ac:dyDescent="0.25">
      <c r="A14836" s="62">
        <v>60102705</v>
      </c>
      <c r="B14836" s="63" t="s">
        <v>499</v>
      </c>
    </row>
    <row r="14837" spans="1:2" x14ac:dyDescent="0.25">
      <c r="A14837" s="62">
        <v>60102706</v>
      </c>
      <c r="B14837" s="63" t="s">
        <v>17129</v>
      </c>
    </row>
    <row r="14838" spans="1:2" x14ac:dyDescent="0.25">
      <c r="A14838" s="62">
        <v>60102707</v>
      </c>
      <c r="B14838" s="63" t="s">
        <v>5225</v>
      </c>
    </row>
    <row r="14839" spans="1:2" x14ac:dyDescent="0.25">
      <c r="A14839" s="62">
        <v>60102708</v>
      </c>
      <c r="B14839" s="63" t="s">
        <v>7116</v>
      </c>
    </row>
    <row r="14840" spans="1:2" x14ac:dyDescent="0.25">
      <c r="A14840" s="62">
        <v>60102709</v>
      </c>
      <c r="B14840" s="63" t="s">
        <v>12326</v>
      </c>
    </row>
    <row r="14841" spans="1:2" x14ac:dyDescent="0.25">
      <c r="A14841" s="62">
        <v>60102710</v>
      </c>
      <c r="B14841" s="63" t="s">
        <v>7663</v>
      </c>
    </row>
    <row r="14842" spans="1:2" x14ac:dyDescent="0.25">
      <c r="A14842" s="62">
        <v>60102711</v>
      </c>
      <c r="B14842" s="63" t="s">
        <v>18702</v>
      </c>
    </row>
    <row r="14843" spans="1:2" x14ac:dyDescent="0.25">
      <c r="A14843" s="62">
        <v>60102712</v>
      </c>
      <c r="B14843" s="63" t="s">
        <v>11193</v>
      </c>
    </row>
    <row r="14844" spans="1:2" x14ac:dyDescent="0.25">
      <c r="A14844" s="62">
        <v>60102713</v>
      </c>
      <c r="B14844" s="63" t="s">
        <v>5797</v>
      </c>
    </row>
    <row r="14845" spans="1:2" x14ac:dyDescent="0.25">
      <c r="A14845" s="62">
        <v>60102714</v>
      </c>
      <c r="B14845" s="63" t="s">
        <v>13040</v>
      </c>
    </row>
    <row r="14846" spans="1:2" x14ac:dyDescent="0.25">
      <c r="A14846" s="62">
        <v>60102715</v>
      </c>
      <c r="B14846" s="63" t="s">
        <v>11499</v>
      </c>
    </row>
    <row r="14847" spans="1:2" x14ac:dyDescent="0.25">
      <c r="A14847" s="62">
        <v>60102717</v>
      </c>
      <c r="B14847" s="63" t="s">
        <v>8197</v>
      </c>
    </row>
    <row r="14848" spans="1:2" x14ac:dyDescent="0.25">
      <c r="A14848" s="62">
        <v>60102718</v>
      </c>
      <c r="B14848" s="63" t="s">
        <v>2566</v>
      </c>
    </row>
    <row r="14849" spans="1:2" x14ac:dyDescent="0.25">
      <c r="A14849" s="62">
        <v>60102801</v>
      </c>
      <c r="B14849" s="63" t="s">
        <v>9841</v>
      </c>
    </row>
    <row r="14850" spans="1:2" x14ac:dyDescent="0.25">
      <c r="A14850" s="62">
        <v>60102802</v>
      </c>
      <c r="B14850" s="63" t="s">
        <v>3903</v>
      </c>
    </row>
    <row r="14851" spans="1:2" x14ac:dyDescent="0.25">
      <c r="A14851" s="62">
        <v>60102803</v>
      </c>
      <c r="B14851" s="63" t="s">
        <v>3121</v>
      </c>
    </row>
    <row r="14852" spans="1:2" x14ac:dyDescent="0.25">
      <c r="A14852" s="62">
        <v>60102804</v>
      </c>
      <c r="B14852" s="63" t="s">
        <v>16117</v>
      </c>
    </row>
    <row r="14853" spans="1:2" x14ac:dyDescent="0.25">
      <c r="A14853" s="62">
        <v>60102805</v>
      </c>
      <c r="B14853" s="63" t="s">
        <v>1046</v>
      </c>
    </row>
    <row r="14854" spans="1:2" x14ac:dyDescent="0.25">
      <c r="A14854" s="62">
        <v>60102806</v>
      </c>
      <c r="B14854" s="63" t="s">
        <v>10533</v>
      </c>
    </row>
    <row r="14855" spans="1:2" x14ac:dyDescent="0.25">
      <c r="A14855" s="62">
        <v>60102807</v>
      </c>
      <c r="B14855" s="63" t="s">
        <v>15704</v>
      </c>
    </row>
    <row r="14856" spans="1:2" x14ac:dyDescent="0.25">
      <c r="A14856" s="62">
        <v>60102901</v>
      </c>
      <c r="B14856" s="63" t="s">
        <v>14740</v>
      </c>
    </row>
    <row r="14857" spans="1:2" x14ac:dyDescent="0.25">
      <c r="A14857" s="62">
        <v>60102902</v>
      </c>
      <c r="B14857" s="63" t="s">
        <v>16463</v>
      </c>
    </row>
    <row r="14858" spans="1:2" x14ac:dyDescent="0.25">
      <c r="A14858" s="62">
        <v>60102903</v>
      </c>
      <c r="B14858" s="63" t="s">
        <v>9047</v>
      </c>
    </row>
    <row r="14859" spans="1:2" x14ac:dyDescent="0.25">
      <c r="A14859" s="62">
        <v>60102904</v>
      </c>
      <c r="B14859" s="63" t="s">
        <v>4720</v>
      </c>
    </row>
    <row r="14860" spans="1:2" x14ac:dyDescent="0.25">
      <c r="A14860" s="62">
        <v>60102905</v>
      </c>
      <c r="B14860" s="63" t="s">
        <v>13439</v>
      </c>
    </row>
    <row r="14861" spans="1:2" x14ac:dyDescent="0.25">
      <c r="A14861" s="62">
        <v>60102906</v>
      </c>
      <c r="B14861" s="63" t="s">
        <v>15938</v>
      </c>
    </row>
    <row r="14862" spans="1:2" x14ac:dyDescent="0.25">
      <c r="A14862" s="62">
        <v>60102907</v>
      </c>
      <c r="B14862" s="63" t="s">
        <v>12275</v>
      </c>
    </row>
    <row r="14863" spans="1:2" x14ac:dyDescent="0.25">
      <c r="A14863" s="62">
        <v>60102908</v>
      </c>
      <c r="B14863" s="63" t="s">
        <v>18648</v>
      </c>
    </row>
    <row r="14864" spans="1:2" x14ac:dyDescent="0.25">
      <c r="A14864" s="62">
        <v>60102909</v>
      </c>
      <c r="B14864" s="63" t="s">
        <v>16267</v>
      </c>
    </row>
    <row r="14865" spans="1:2" x14ac:dyDescent="0.25">
      <c r="A14865" s="62">
        <v>60102910</v>
      </c>
      <c r="B14865" s="63" t="s">
        <v>12214</v>
      </c>
    </row>
    <row r="14866" spans="1:2" x14ac:dyDescent="0.25">
      <c r="A14866" s="62">
        <v>60102911</v>
      </c>
      <c r="B14866" s="63" t="s">
        <v>15361</v>
      </c>
    </row>
    <row r="14867" spans="1:2" x14ac:dyDescent="0.25">
      <c r="A14867" s="62">
        <v>60102912</v>
      </c>
      <c r="B14867" s="63" t="s">
        <v>11547</v>
      </c>
    </row>
    <row r="14868" spans="1:2" x14ac:dyDescent="0.25">
      <c r="A14868" s="62">
        <v>60102913</v>
      </c>
      <c r="B14868" s="63" t="s">
        <v>2028</v>
      </c>
    </row>
    <row r="14869" spans="1:2" x14ac:dyDescent="0.25">
      <c r="A14869" s="62">
        <v>60102914</v>
      </c>
      <c r="B14869" s="63" t="s">
        <v>12995</v>
      </c>
    </row>
    <row r="14870" spans="1:2" x14ac:dyDescent="0.25">
      <c r="A14870" s="62">
        <v>60102915</v>
      </c>
      <c r="B14870" s="63" t="s">
        <v>12886</v>
      </c>
    </row>
    <row r="14871" spans="1:2" x14ac:dyDescent="0.25">
      <c r="A14871" s="62">
        <v>60102916</v>
      </c>
      <c r="B14871" s="63" t="s">
        <v>15291</v>
      </c>
    </row>
    <row r="14872" spans="1:2" x14ac:dyDescent="0.25">
      <c r="A14872" s="62">
        <v>60102917</v>
      </c>
      <c r="B14872" s="63" t="s">
        <v>16535</v>
      </c>
    </row>
    <row r="14873" spans="1:2" x14ac:dyDescent="0.25">
      <c r="A14873" s="62">
        <v>60103001</v>
      </c>
      <c r="B14873" s="63" t="s">
        <v>9341</v>
      </c>
    </row>
    <row r="14874" spans="1:2" x14ac:dyDescent="0.25">
      <c r="A14874" s="62">
        <v>60103002</v>
      </c>
      <c r="B14874" s="63" t="s">
        <v>11620</v>
      </c>
    </row>
    <row r="14875" spans="1:2" x14ac:dyDescent="0.25">
      <c r="A14875" s="62">
        <v>60103003</v>
      </c>
      <c r="B14875" s="63" t="s">
        <v>10452</v>
      </c>
    </row>
    <row r="14876" spans="1:2" x14ac:dyDescent="0.25">
      <c r="A14876" s="62">
        <v>60103004</v>
      </c>
      <c r="B14876" s="63" t="s">
        <v>9072</v>
      </c>
    </row>
    <row r="14877" spans="1:2" x14ac:dyDescent="0.25">
      <c r="A14877" s="62">
        <v>60103005</v>
      </c>
      <c r="B14877" s="63" t="s">
        <v>6032</v>
      </c>
    </row>
    <row r="14878" spans="1:2" x14ac:dyDescent="0.25">
      <c r="A14878" s="62">
        <v>60103006</v>
      </c>
      <c r="B14878" s="63" t="s">
        <v>8261</v>
      </c>
    </row>
    <row r="14879" spans="1:2" x14ac:dyDescent="0.25">
      <c r="A14879" s="62">
        <v>60103007</v>
      </c>
      <c r="B14879" s="63" t="s">
        <v>15689</v>
      </c>
    </row>
    <row r="14880" spans="1:2" x14ac:dyDescent="0.25">
      <c r="A14880" s="62">
        <v>60103008</v>
      </c>
      <c r="B14880" s="63" t="s">
        <v>3274</v>
      </c>
    </row>
    <row r="14881" spans="1:2" x14ac:dyDescent="0.25">
      <c r="A14881" s="62">
        <v>60103009</v>
      </c>
      <c r="B14881" s="63" t="s">
        <v>18682</v>
      </c>
    </row>
    <row r="14882" spans="1:2" x14ac:dyDescent="0.25">
      <c r="A14882" s="62">
        <v>60103010</v>
      </c>
      <c r="B14882" s="63" t="s">
        <v>14339</v>
      </c>
    </row>
    <row r="14883" spans="1:2" x14ac:dyDescent="0.25">
      <c r="A14883" s="62">
        <v>60103012</v>
      </c>
      <c r="B14883" s="63" t="s">
        <v>8883</v>
      </c>
    </row>
    <row r="14884" spans="1:2" x14ac:dyDescent="0.25">
      <c r="A14884" s="62">
        <v>60103013</v>
      </c>
      <c r="B14884" s="63" t="s">
        <v>9917</v>
      </c>
    </row>
    <row r="14885" spans="1:2" x14ac:dyDescent="0.25">
      <c r="A14885" s="62">
        <v>60103101</v>
      </c>
      <c r="B14885" s="63" t="s">
        <v>18030</v>
      </c>
    </row>
    <row r="14886" spans="1:2" x14ac:dyDescent="0.25">
      <c r="A14886" s="62">
        <v>60103102</v>
      </c>
      <c r="B14886" s="63" t="s">
        <v>4089</v>
      </c>
    </row>
    <row r="14887" spans="1:2" x14ac:dyDescent="0.25">
      <c r="A14887" s="62">
        <v>60103103</v>
      </c>
      <c r="B14887" s="63" t="s">
        <v>6986</v>
      </c>
    </row>
    <row r="14888" spans="1:2" x14ac:dyDescent="0.25">
      <c r="A14888" s="62">
        <v>60103104</v>
      </c>
      <c r="B14888" s="63" t="s">
        <v>15510</v>
      </c>
    </row>
    <row r="14889" spans="1:2" x14ac:dyDescent="0.25">
      <c r="A14889" s="62">
        <v>60103105</v>
      </c>
      <c r="B14889" s="63" t="s">
        <v>18655</v>
      </c>
    </row>
    <row r="14890" spans="1:2" x14ac:dyDescent="0.25">
      <c r="A14890" s="62">
        <v>60103106</v>
      </c>
      <c r="B14890" s="63" t="s">
        <v>8390</v>
      </c>
    </row>
    <row r="14891" spans="1:2" x14ac:dyDescent="0.25">
      <c r="A14891" s="62">
        <v>60103107</v>
      </c>
      <c r="B14891" s="63" t="s">
        <v>563</v>
      </c>
    </row>
    <row r="14892" spans="1:2" x14ac:dyDescent="0.25">
      <c r="A14892" s="62">
        <v>60103108</v>
      </c>
      <c r="B14892" s="63" t="s">
        <v>15596</v>
      </c>
    </row>
    <row r="14893" spans="1:2" x14ac:dyDescent="0.25">
      <c r="A14893" s="62">
        <v>60103109</v>
      </c>
      <c r="B14893" s="63" t="s">
        <v>16514</v>
      </c>
    </row>
    <row r="14894" spans="1:2" x14ac:dyDescent="0.25">
      <c r="A14894" s="62">
        <v>60103110</v>
      </c>
      <c r="B14894" s="63" t="s">
        <v>10773</v>
      </c>
    </row>
    <row r="14895" spans="1:2" x14ac:dyDescent="0.25">
      <c r="A14895" s="62">
        <v>60103111</v>
      </c>
      <c r="B14895" s="63" t="s">
        <v>17088</v>
      </c>
    </row>
    <row r="14896" spans="1:2" x14ac:dyDescent="0.25">
      <c r="A14896" s="62">
        <v>60103112</v>
      </c>
      <c r="B14896" s="63" t="s">
        <v>14395</v>
      </c>
    </row>
    <row r="14897" spans="1:2" x14ac:dyDescent="0.25">
      <c r="A14897" s="62">
        <v>60103201</v>
      </c>
      <c r="B14897" s="63" t="s">
        <v>5750</v>
      </c>
    </row>
    <row r="14898" spans="1:2" x14ac:dyDescent="0.25">
      <c r="A14898" s="62">
        <v>60103202</v>
      </c>
      <c r="B14898" s="63" t="s">
        <v>3464</v>
      </c>
    </row>
    <row r="14899" spans="1:2" x14ac:dyDescent="0.25">
      <c r="A14899" s="62">
        <v>60103203</v>
      </c>
      <c r="B14899" s="63" t="s">
        <v>12283</v>
      </c>
    </row>
    <row r="14900" spans="1:2" x14ac:dyDescent="0.25">
      <c r="A14900" s="62">
        <v>60103204</v>
      </c>
      <c r="B14900" s="63" t="s">
        <v>3402</v>
      </c>
    </row>
    <row r="14901" spans="1:2" x14ac:dyDescent="0.25">
      <c r="A14901" s="62">
        <v>60103301</v>
      </c>
      <c r="B14901" s="63" t="s">
        <v>5487</v>
      </c>
    </row>
    <row r="14902" spans="1:2" x14ac:dyDescent="0.25">
      <c r="A14902" s="62">
        <v>60103302</v>
      </c>
      <c r="B14902" s="63" t="s">
        <v>4269</v>
      </c>
    </row>
    <row r="14903" spans="1:2" x14ac:dyDescent="0.25">
      <c r="A14903" s="62">
        <v>60103303</v>
      </c>
      <c r="B14903" s="63" t="s">
        <v>13927</v>
      </c>
    </row>
    <row r="14904" spans="1:2" x14ac:dyDescent="0.25">
      <c r="A14904" s="62">
        <v>60103401</v>
      </c>
      <c r="B14904" s="63" t="s">
        <v>5959</v>
      </c>
    </row>
    <row r="14905" spans="1:2" x14ac:dyDescent="0.25">
      <c r="A14905" s="62">
        <v>60103402</v>
      </c>
      <c r="B14905" s="63" t="s">
        <v>14166</v>
      </c>
    </row>
    <row r="14906" spans="1:2" x14ac:dyDescent="0.25">
      <c r="A14906" s="62">
        <v>60103403</v>
      </c>
      <c r="B14906" s="63" t="s">
        <v>9395</v>
      </c>
    </row>
    <row r="14907" spans="1:2" x14ac:dyDescent="0.25">
      <c r="A14907" s="62">
        <v>60103404</v>
      </c>
      <c r="B14907" s="63" t="s">
        <v>16462</v>
      </c>
    </row>
    <row r="14908" spans="1:2" x14ac:dyDescent="0.25">
      <c r="A14908" s="62">
        <v>60103405</v>
      </c>
      <c r="B14908" s="63" t="s">
        <v>1972</v>
      </c>
    </row>
    <row r="14909" spans="1:2" x14ac:dyDescent="0.25">
      <c r="A14909" s="62">
        <v>60103406</v>
      </c>
      <c r="B14909" s="63" t="s">
        <v>11904</v>
      </c>
    </row>
    <row r="14910" spans="1:2" x14ac:dyDescent="0.25">
      <c r="A14910" s="62">
        <v>60103407</v>
      </c>
      <c r="B14910" s="63" t="s">
        <v>4761</v>
      </c>
    </row>
    <row r="14911" spans="1:2" x14ac:dyDescent="0.25">
      <c r="A14911" s="62">
        <v>60103408</v>
      </c>
      <c r="B14911" s="63" t="s">
        <v>5034</v>
      </c>
    </row>
    <row r="14912" spans="1:2" x14ac:dyDescent="0.25">
      <c r="A14912" s="62">
        <v>60103409</v>
      </c>
      <c r="B14912" s="63" t="s">
        <v>5287</v>
      </c>
    </row>
    <row r="14913" spans="1:2" x14ac:dyDescent="0.25">
      <c r="A14913" s="62">
        <v>60103410</v>
      </c>
      <c r="B14913" s="63" t="s">
        <v>4154</v>
      </c>
    </row>
    <row r="14914" spans="1:2" x14ac:dyDescent="0.25">
      <c r="A14914" s="62">
        <v>60103501</v>
      </c>
      <c r="B14914" s="63" t="s">
        <v>5826</v>
      </c>
    </row>
    <row r="14915" spans="1:2" x14ac:dyDescent="0.25">
      <c r="A14915" s="62">
        <v>60103502</v>
      </c>
      <c r="B14915" s="63" t="s">
        <v>15321</v>
      </c>
    </row>
    <row r="14916" spans="1:2" x14ac:dyDescent="0.25">
      <c r="A14916" s="62">
        <v>60103503</v>
      </c>
      <c r="B14916" s="63" t="s">
        <v>12261</v>
      </c>
    </row>
    <row r="14917" spans="1:2" x14ac:dyDescent="0.25">
      <c r="A14917" s="62">
        <v>60103504</v>
      </c>
      <c r="B14917" s="63" t="s">
        <v>13319</v>
      </c>
    </row>
    <row r="14918" spans="1:2" x14ac:dyDescent="0.25">
      <c r="A14918" s="62">
        <v>60103601</v>
      </c>
      <c r="B14918" s="63" t="s">
        <v>9249</v>
      </c>
    </row>
    <row r="14919" spans="1:2" x14ac:dyDescent="0.25">
      <c r="A14919" s="62">
        <v>60103602</v>
      </c>
      <c r="B14919" s="63" t="s">
        <v>9274</v>
      </c>
    </row>
    <row r="14920" spans="1:2" x14ac:dyDescent="0.25">
      <c r="A14920" s="62">
        <v>60103603</v>
      </c>
      <c r="B14920" s="63" t="s">
        <v>11806</v>
      </c>
    </row>
    <row r="14921" spans="1:2" x14ac:dyDescent="0.25">
      <c r="A14921" s="62">
        <v>60103604</v>
      </c>
      <c r="B14921" s="63" t="s">
        <v>11310</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2634</v>
      </c>
    </row>
    <row r="14925" spans="1:2" x14ac:dyDescent="0.25">
      <c r="A14925" s="62">
        <v>60103702</v>
      </c>
      <c r="B14925" s="63" t="s">
        <v>13453</v>
      </c>
    </row>
    <row r="14926" spans="1:2" x14ac:dyDescent="0.25">
      <c r="A14926" s="62">
        <v>60103703</v>
      </c>
      <c r="B14926" s="63" t="s">
        <v>1178</v>
      </c>
    </row>
    <row r="14927" spans="1:2" x14ac:dyDescent="0.25">
      <c r="A14927" s="62">
        <v>60103704</v>
      </c>
      <c r="B14927" s="63" t="s">
        <v>17660</v>
      </c>
    </row>
    <row r="14928" spans="1:2" x14ac:dyDescent="0.25">
      <c r="A14928" s="62">
        <v>60103705</v>
      </c>
      <c r="B14928" s="63" t="s">
        <v>15858</v>
      </c>
    </row>
    <row r="14929" spans="1:2" x14ac:dyDescent="0.25">
      <c r="A14929" s="62">
        <v>60103706</v>
      </c>
      <c r="B14929" s="63" t="s">
        <v>4930</v>
      </c>
    </row>
    <row r="14930" spans="1:2" x14ac:dyDescent="0.25">
      <c r="A14930" s="62">
        <v>60103801</v>
      </c>
      <c r="B14930" s="63" t="s">
        <v>710</v>
      </c>
    </row>
    <row r="14931" spans="1:2" x14ac:dyDescent="0.25">
      <c r="A14931" s="62">
        <v>60103802</v>
      </c>
      <c r="B14931" s="63" t="s">
        <v>7097</v>
      </c>
    </row>
    <row r="14932" spans="1:2" x14ac:dyDescent="0.25">
      <c r="A14932" s="62">
        <v>60103803</v>
      </c>
      <c r="B14932" s="63" t="s">
        <v>13782</v>
      </c>
    </row>
    <row r="14933" spans="1:2" x14ac:dyDescent="0.25">
      <c r="A14933" s="62">
        <v>60103804</v>
      </c>
      <c r="B14933" s="63" t="s">
        <v>9692</v>
      </c>
    </row>
    <row r="14934" spans="1:2" x14ac:dyDescent="0.25">
      <c r="A14934" s="62">
        <v>60103805</v>
      </c>
      <c r="B14934" s="63" t="s">
        <v>7661</v>
      </c>
    </row>
    <row r="14935" spans="1:2" x14ac:dyDescent="0.25">
      <c r="A14935" s="62">
        <v>60103806</v>
      </c>
      <c r="B14935" s="63" t="s">
        <v>16906</v>
      </c>
    </row>
    <row r="14936" spans="1:2" x14ac:dyDescent="0.25">
      <c r="A14936" s="62">
        <v>60103807</v>
      </c>
      <c r="B14936" s="63" t="s">
        <v>8982</v>
      </c>
    </row>
    <row r="14937" spans="1:2" x14ac:dyDescent="0.25">
      <c r="A14937" s="62">
        <v>60103808</v>
      </c>
      <c r="B14937" s="63" t="s">
        <v>13064</v>
      </c>
    </row>
    <row r="14938" spans="1:2" x14ac:dyDescent="0.25">
      <c r="A14938" s="62">
        <v>60103809</v>
      </c>
      <c r="B14938" s="63" t="s">
        <v>13723</v>
      </c>
    </row>
    <row r="14939" spans="1:2" x14ac:dyDescent="0.25">
      <c r="A14939" s="62">
        <v>60103903</v>
      </c>
      <c r="B14939" s="63" t="s">
        <v>6851</v>
      </c>
    </row>
    <row r="14940" spans="1:2" x14ac:dyDescent="0.25">
      <c r="A14940" s="62">
        <v>60103904</v>
      </c>
      <c r="B14940" s="63" t="s">
        <v>16451</v>
      </c>
    </row>
    <row r="14941" spans="1:2" x14ac:dyDescent="0.25">
      <c r="A14941" s="62">
        <v>60103905</v>
      </c>
      <c r="B14941" s="63" t="s">
        <v>8837</v>
      </c>
    </row>
    <row r="14942" spans="1:2" x14ac:dyDescent="0.25">
      <c r="A14942" s="62">
        <v>60103906</v>
      </c>
      <c r="B14942" s="63" t="s">
        <v>17825</v>
      </c>
    </row>
    <row r="14943" spans="1:2" x14ac:dyDescent="0.25">
      <c r="A14943" s="62">
        <v>60103907</v>
      </c>
      <c r="B14943" s="63" t="s">
        <v>5511</v>
      </c>
    </row>
    <row r="14944" spans="1:2" x14ac:dyDescent="0.25">
      <c r="A14944" s="62">
        <v>60103908</v>
      </c>
      <c r="B14944" s="63" t="s">
        <v>15532</v>
      </c>
    </row>
    <row r="14945" spans="1:2" x14ac:dyDescent="0.25">
      <c r="A14945" s="62">
        <v>60103909</v>
      </c>
      <c r="B14945" s="63" t="s">
        <v>14377</v>
      </c>
    </row>
    <row r="14946" spans="1:2" x14ac:dyDescent="0.25">
      <c r="A14946" s="62">
        <v>60103911</v>
      </c>
      <c r="B14946" s="63" t="s">
        <v>4713</v>
      </c>
    </row>
    <row r="14947" spans="1:2" x14ac:dyDescent="0.25">
      <c r="A14947" s="62">
        <v>60103915</v>
      </c>
      <c r="B14947" s="63" t="s">
        <v>3765</v>
      </c>
    </row>
    <row r="14948" spans="1:2" x14ac:dyDescent="0.25">
      <c r="A14948" s="62">
        <v>60103916</v>
      </c>
      <c r="B14948" s="63" t="s">
        <v>6397</v>
      </c>
    </row>
    <row r="14949" spans="1:2" x14ac:dyDescent="0.25">
      <c r="A14949" s="62">
        <v>60103918</v>
      </c>
      <c r="B14949" s="63" t="s">
        <v>6906</v>
      </c>
    </row>
    <row r="14950" spans="1:2" x14ac:dyDescent="0.25">
      <c r="A14950" s="62">
        <v>60103919</v>
      </c>
      <c r="B14950" s="63" t="s">
        <v>178</v>
      </c>
    </row>
    <row r="14951" spans="1:2" x14ac:dyDescent="0.25">
      <c r="A14951" s="62">
        <v>60103920</v>
      </c>
      <c r="B14951" s="63" t="s">
        <v>830</v>
      </c>
    </row>
    <row r="14952" spans="1:2" x14ac:dyDescent="0.25">
      <c r="A14952" s="62">
        <v>60103921</v>
      </c>
      <c r="B14952" s="63" t="s">
        <v>2933</v>
      </c>
    </row>
    <row r="14953" spans="1:2" x14ac:dyDescent="0.25">
      <c r="A14953" s="62">
        <v>60103922</v>
      </c>
      <c r="B14953" s="63" t="s">
        <v>8706</v>
      </c>
    </row>
    <row r="14954" spans="1:2" x14ac:dyDescent="0.25">
      <c r="A14954" s="62">
        <v>60103923</v>
      </c>
      <c r="B14954" s="63" t="s">
        <v>13467</v>
      </c>
    </row>
    <row r="14955" spans="1:2" x14ac:dyDescent="0.25">
      <c r="A14955" s="62">
        <v>60103924</v>
      </c>
      <c r="B14955" s="63" t="s">
        <v>1321</v>
      </c>
    </row>
    <row r="14956" spans="1:2" x14ac:dyDescent="0.25">
      <c r="A14956" s="62">
        <v>60103925</v>
      </c>
      <c r="B14956" s="63" t="s">
        <v>18343</v>
      </c>
    </row>
    <row r="14957" spans="1:2" x14ac:dyDescent="0.25">
      <c r="A14957" s="62">
        <v>60103926</v>
      </c>
      <c r="B14957" s="63" t="s">
        <v>17110</v>
      </c>
    </row>
    <row r="14958" spans="1:2" x14ac:dyDescent="0.25">
      <c r="A14958" s="62">
        <v>60103927</v>
      </c>
      <c r="B14958" s="63" t="s">
        <v>6600</v>
      </c>
    </row>
    <row r="14959" spans="1:2" x14ac:dyDescent="0.25">
      <c r="A14959" s="62">
        <v>60103928</v>
      </c>
      <c r="B14959" s="63" t="s">
        <v>3150</v>
      </c>
    </row>
    <row r="14960" spans="1:2" x14ac:dyDescent="0.25">
      <c r="A14960" s="62">
        <v>60103929</v>
      </c>
      <c r="B14960" s="63" t="s">
        <v>13736</v>
      </c>
    </row>
    <row r="14961" spans="1:2" x14ac:dyDescent="0.25">
      <c r="A14961" s="62">
        <v>60103930</v>
      </c>
      <c r="B14961" s="63" t="s">
        <v>264</v>
      </c>
    </row>
    <row r="14962" spans="1:2" x14ac:dyDescent="0.25">
      <c r="A14962" s="62">
        <v>60103931</v>
      </c>
      <c r="B14962" s="63" t="s">
        <v>7444</v>
      </c>
    </row>
    <row r="14963" spans="1:2" x14ac:dyDescent="0.25">
      <c r="A14963" s="62">
        <v>60103932</v>
      </c>
      <c r="B14963" s="63" t="s">
        <v>16634</v>
      </c>
    </row>
    <row r="14964" spans="1:2" x14ac:dyDescent="0.25">
      <c r="A14964" s="62">
        <v>60103933</v>
      </c>
      <c r="B14964" s="63" t="s">
        <v>11830</v>
      </c>
    </row>
    <row r="14965" spans="1:2" x14ac:dyDescent="0.25">
      <c r="A14965" s="62">
        <v>60103934</v>
      </c>
      <c r="B14965" s="63" t="s">
        <v>13697</v>
      </c>
    </row>
    <row r="14966" spans="1:2" x14ac:dyDescent="0.25">
      <c r="A14966" s="62">
        <v>60103936</v>
      </c>
      <c r="B14966" s="63" t="s">
        <v>3186</v>
      </c>
    </row>
    <row r="14967" spans="1:2" x14ac:dyDescent="0.25">
      <c r="A14967" s="62">
        <v>60104001</v>
      </c>
      <c r="B14967" s="63" t="s">
        <v>1371</v>
      </c>
    </row>
    <row r="14968" spans="1:2" x14ac:dyDescent="0.25">
      <c r="A14968" s="62">
        <v>60104002</v>
      </c>
      <c r="B14968" s="63" t="s">
        <v>13056</v>
      </c>
    </row>
    <row r="14969" spans="1:2" x14ac:dyDescent="0.25">
      <c r="A14969" s="62">
        <v>60104003</v>
      </c>
      <c r="B14969" s="63" t="s">
        <v>17299</v>
      </c>
    </row>
    <row r="14970" spans="1:2" x14ac:dyDescent="0.25">
      <c r="A14970" s="62">
        <v>60104004</v>
      </c>
      <c r="B14970" s="63" t="s">
        <v>14048</v>
      </c>
    </row>
    <row r="14971" spans="1:2" x14ac:dyDescent="0.25">
      <c r="A14971" s="62">
        <v>60104005</v>
      </c>
      <c r="B14971" s="63" t="s">
        <v>7290</v>
      </c>
    </row>
    <row r="14972" spans="1:2" x14ac:dyDescent="0.25">
      <c r="A14972" s="62">
        <v>60104006</v>
      </c>
      <c r="B14972" s="63" t="s">
        <v>4123</v>
      </c>
    </row>
    <row r="14973" spans="1:2" x14ac:dyDescent="0.25">
      <c r="A14973" s="62">
        <v>60104007</v>
      </c>
      <c r="B14973" s="63" t="s">
        <v>9339</v>
      </c>
    </row>
    <row r="14974" spans="1:2" x14ac:dyDescent="0.25">
      <c r="A14974" s="62">
        <v>60104008</v>
      </c>
      <c r="B14974" s="63" t="s">
        <v>14904</v>
      </c>
    </row>
    <row r="14975" spans="1:2" x14ac:dyDescent="0.25">
      <c r="A14975" s="62">
        <v>60104101</v>
      </c>
      <c r="B14975" s="63" t="s">
        <v>14202</v>
      </c>
    </row>
    <row r="14976" spans="1:2" x14ac:dyDescent="0.25">
      <c r="A14976" s="62">
        <v>60104102</v>
      </c>
      <c r="B14976" s="63" t="s">
        <v>12156</v>
      </c>
    </row>
    <row r="14977" spans="1:2" x14ac:dyDescent="0.25">
      <c r="A14977" s="62">
        <v>60104103</v>
      </c>
      <c r="B14977" s="63" t="s">
        <v>7662</v>
      </c>
    </row>
    <row r="14978" spans="1:2" x14ac:dyDescent="0.25">
      <c r="A14978" s="62">
        <v>60104104</v>
      </c>
      <c r="B14978" s="63" t="s">
        <v>17855</v>
      </c>
    </row>
    <row r="14979" spans="1:2" x14ac:dyDescent="0.25">
      <c r="A14979" s="62">
        <v>60104105</v>
      </c>
      <c r="B14979" s="63" t="s">
        <v>9125</v>
      </c>
    </row>
    <row r="14980" spans="1:2" x14ac:dyDescent="0.25">
      <c r="A14980" s="62">
        <v>60104106</v>
      </c>
      <c r="B14980" s="63" t="s">
        <v>18215</v>
      </c>
    </row>
    <row r="14981" spans="1:2" x14ac:dyDescent="0.25">
      <c r="A14981" s="62">
        <v>60104107</v>
      </c>
      <c r="B14981" s="63" t="s">
        <v>2866</v>
      </c>
    </row>
    <row r="14982" spans="1:2" x14ac:dyDescent="0.25">
      <c r="A14982" s="62">
        <v>60104201</v>
      </c>
      <c r="B14982" s="63" t="s">
        <v>4624</v>
      </c>
    </row>
    <row r="14983" spans="1:2" x14ac:dyDescent="0.25">
      <c r="A14983" s="62">
        <v>60104202</v>
      </c>
      <c r="B14983" s="63" t="s">
        <v>9588</v>
      </c>
    </row>
    <row r="14984" spans="1:2" x14ac:dyDescent="0.25">
      <c r="A14984" s="62">
        <v>60104203</v>
      </c>
      <c r="B14984" s="63" t="s">
        <v>8755</v>
      </c>
    </row>
    <row r="14985" spans="1:2" x14ac:dyDescent="0.25">
      <c r="A14985" s="62">
        <v>60104204</v>
      </c>
      <c r="B14985" s="63" t="s">
        <v>7242</v>
      </c>
    </row>
    <row r="14986" spans="1:2" x14ac:dyDescent="0.25">
      <c r="A14986" s="62">
        <v>60104301</v>
      </c>
      <c r="B14986" s="63" t="s">
        <v>7431</v>
      </c>
    </row>
    <row r="14987" spans="1:2" x14ac:dyDescent="0.25">
      <c r="A14987" s="62">
        <v>60104302</v>
      </c>
      <c r="B14987" s="63" t="s">
        <v>1538</v>
      </c>
    </row>
    <row r="14988" spans="1:2" x14ac:dyDescent="0.25">
      <c r="A14988" s="62">
        <v>60104303</v>
      </c>
      <c r="B14988" s="63" t="s">
        <v>13358</v>
      </c>
    </row>
    <row r="14989" spans="1:2" x14ac:dyDescent="0.25">
      <c r="A14989" s="62">
        <v>60104401</v>
      </c>
      <c r="B14989" s="63" t="s">
        <v>14529</v>
      </c>
    </row>
    <row r="14990" spans="1:2" x14ac:dyDescent="0.25">
      <c r="A14990" s="62">
        <v>60104402</v>
      </c>
      <c r="B14990" s="63" t="s">
        <v>2493</v>
      </c>
    </row>
    <row r="14991" spans="1:2" x14ac:dyDescent="0.25">
      <c r="A14991" s="62">
        <v>60104403</v>
      </c>
      <c r="B14991" s="63" t="s">
        <v>6536</v>
      </c>
    </row>
    <row r="14992" spans="1:2" x14ac:dyDescent="0.25">
      <c r="A14992" s="62">
        <v>60104404</v>
      </c>
      <c r="B14992" s="63" t="s">
        <v>685</v>
      </c>
    </row>
    <row r="14993" spans="1:2" x14ac:dyDescent="0.25">
      <c r="A14993" s="62">
        <v>60104405</v>
      </c>
      <c r="B14993" s="63" t="s">
        <v>14868</v>
      </c>
    </row>
    <row r="14994" spans="1:2" x14ac:dyDescent="0.25">
      <c r="A14994" s="62">
        <v>60104406</v>
      </c>
      <c r="B14994" s="63" t="s">
        <v>16387</v>
      </c>
    </row>
    <row r="14995" spans="1:2" x14ac:dyDescent="0.25">
      <c r="A14995" s="62">
        <v>60104407</v>
      </c>
      <c r="B14995" s="63" t="s">
        <v>3067</v>
      </c>
    </row>
    <row r="14996" spans="1:2" x14ac:dyDescent="0.25">
      <c r="A14996" s="62">
        <v>60104408</v>
      </c>
      <c r="B14996" s="63" t="s">
        <v>10054</v>
      </c>
    </row>
    <row r="14997" spans="1:2" x14ac:dyDescent="0.25">
      <c r="A14997" s="62">
        <v>60104501</v>
      </c>
      <c r="B14997" s="63" t="s">
        <v>15377</v>
      </c>
    </row>
    <row r="14998" spans="1:2" x14ac:dyDescent="0.25">
      <c r="A14998" s="62">
        <v>60104502</v>
      </c>
      <c r="B14998" s="63" t="s">
        <v>8935</v>
      </c>
    </row>
    <row r="14999" spans="1:2" x14ac:dyDescent="0.25">
      <c r="A14999" s="62">
        <v>60104503</v>
      </c>
      <c r="B14999" s="63" t="s">
        <v>5852</v>
      </c>
    </row>
    <row r="15000" spans="1:2" x14ac:dyDescent="0.25">
      <c r="A15000" s="62">
        <v>60104504</v>
      </c>
      <c r="B15000" s="63" t="s">
        <v>12502</v>
      </c>
    </row>
    <row r="15001" spans="1:2" x14ac:dyDescent="0.25">
      <c r="A15001" s="62">
        <v>60104505</v>
      </c>
      <c r="B15001" s="63" t="s">
        <v>5486</v>
      </c>
    </row>
    <row r="15002" spans="1:2" x14ac:dyDescent="0.25">
      <c r="A15002" s="62">
        <v>60104506</v>
      </c>
      <c r="B15002" s="63" t="s">
        <v>10586</v>
      </c>
    </row>
    <row r="15003" spans="1:2" x14ac:dyDescent="0.25">
      <c r="A15003" s="62">
        <v>60104507</v>
      </c>
      <c r="B15003" s="63" t="s">
        <v>9048</v>
      </c>
    </row>
    <row r="15004" spans="1:2" x14ac:dyDescent="0.25">
      <c r="A15004" s="62">
        <v>60104508</v>
      </c>
      <c r="B15004" s="63" t="s">
        <v>18725</v>
      </c>
    </row>
    <row r="15005" spans="1:2" x14ac:dyDescent="0.25">
      <c r="A15005" s="62">
        <v>60104509</v>
      </c>
      <c r="B15005" s="63" t="s">
        <v>7224</v>
      </c>
    </row>
    <row r="15006" spans="1:2" x14ac:dyDescent="0.25">
      <c r="A15006" s="62">
        <v>60104511</v>
      </c>
      <c r="B15006" s="63" t="s">
        <v>11271</v>
      </c>
    </row>
    <row r="15007" spans="1:2" x14ac:dyDescent="0.25">
      <c r="A15007" s="62">
        <v>60104601</v>
      </c>
      <c r="B15007" s="63" t="s">
        <v>9855</v>
      </c>
    </row>
    <row r="15008" spans="1:2" x14ac:dyDescent="0.25">
      <c r="A15008" s="62">
        <v>60104602</v>
      </c>
      <c r="B15008" s="63" t="s">
        <v>1064</v>
      </c>
    </row>
    <row r="15009" spans="1:2" x14ac:dyDescent="0.25">
      <c r="A15009" s="62">
        <v>60104604</v>
      </c>
      <c r="B15009" s="63" t="s">
        <v>13374</v>
      </c>
    </row>
    <row r="15010" spans="1:2" x14ac:dyDescent="0.25">
      <c r="A15010" s="62">
        <v>60104605</v>
      </c>
      <c r="B15010" s="63" t="s">
        <v>13499</v>
      </c>
    </row>
    <row r="15011" spans="1:2" x14ac:dyDescent="0.25">
      <c r="A15011" s="62">
        <v>60104606</v>
      </c>
      <c r="B15011" s="63" t="s">
        <v>3831</v>
      </c>
    </row>
    <row r="15012" spans="1:2" x14ac:dyDescent="0.25">
      <c r="A15012" s="62">
        <v>60104607</v>
      </c>
      <c r="B15012" s="63" t="s">
        <v>18216</v>
      </c>
    </row>
    <row r="15013" spans="1:2" x14ac:dyDescent="0.25">
      <c r="A15013" s="62">
        <v>60104608</v>
      </c>
      <c r="B15013" s="63" t="s">
        <v>8016</v>
      </c>
    </row>
    <row r="15014" spans="1:2" x14ac:dyDescent="0.25">
      <c r="A15014" s="62">
        <v>60104609</v>
      </c>
      <c r="B15014" s="63" t="s">
        <v>1775</v>
      </c>
    </row>
    <row r="15015" spans="1:2" x14ac:dyDescent="0.25">
      <c r="A15015" s="62">
        <v>60104610</v>
      </c>
      <c r="B15015" s="63" t="s">
        <v>10350</v>
      </c>
    </row>
    <row r="15016" spans="1:2" x14ac:dyDescent="0.25">
      <c r="A15016" s="62">
        <v>60104611</v>
      </c>
      <c r="B15016" s="63" t="s">
        <v>2296</v>
      </c>
    </row>
    <row r="15017" spans="1:2" x14ac:dyDescent="0.25">
      <c r="A15017" s="62">
        <v>60104612</v>
      </c>
      <c r="B15017" s="63" t="s">
        <v>13778</v>
      </c>
    </row>
    <row r="15018" spans="1:2" x14ac:dyDescent="0.25">
      <c r="A15018" s="62">
        <v>60104701</v>
      </c>
      <c r="B15018" s="63" t="s">
        <v>14358</v>
      </c>
    </row>
    <row r="15019" spans="1:2" x14ac:dyDescent="0.25">
      <c r="A15019" s="62">
        <v>60104702</v>
      </c>
      <c r="B15019" s="63" t="s">
        <v>8555</v>
      </c>
    </row>
    <row r="15020" spans="1:2" x14ac:dyDescent="0.25">
      <c r="A15020" s="62">
        <v>60104703</v>
      </c>
      <c r="B15020" s="63" t="s">
        <v>14754</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15817</v>
      </c>
    </row>
    <row r="15024" spans="1:2" x14ac:dyDescent="0.25">
      <c r="A15024" s="62">
        <v>60104707</v>
      </c>
      <c r="B15024" s="63" t="s">
        <v>452</v>
      </c>
    </row>
    <row r="15025" spans="1:2" x14ac:dyDescent="0.25">
      <c r="A15025" s="62">
        <v>60104708</v>
      </c>
      <c r="B15025" s="63" t="s">
        <v>6510</v>
      </c>
    </row>
    <row r="15026" spans="1:2" x14ac:dyDescent="0.25">
      <c r="A15026" s="62">
        <v>60104801</v>
      </c>
      <c r="B15026" s="63" t="s">
        <v>5599</v>
      </c>
    </row>
    <row r="15027" spans="1:2" x14ac:dyDescent="0.25">
      <c r="A15027" s="62">
        <v>60104802</v>
      </c>
      <c r="B15027" s="63" t="s">
        <v>13518</v>
      </c>
    </row>
    <row r="15028" spans="1:2" x14ac:dyDescent="0.25">
      <c r="A15028" s="62">
        <v>60104803</v>
      </c>
      <c r="B15028" s="63" t="s">
        <v>3891</v>
      </c>
    </row>
    <row r="15029" spans="1:2" x14ac:dyDescent="0.25">
      <c r="A15029" s="62">
        <v>60104804</v>
      </c>
      <c r="B15029" s="63" t="s">
        <v>3227</v>
      </c>
    </row>
    <row r="15030" spans="1:2" x14ac:dyDescent="0.25">
      <c r="A15030" s="62">
        <v>60104805</v>
      </c>
      <c r="B15030" s="63" t="s">
        <v>16088</v>
      </c>
    </row>
    <row r="15031" spans="1:2" x14ac:dyDescent="0.25">
      <c r="A15031" s="62">
        <v>60104806</v>
      </c>
      <c r="B15031" s="63" t="s">
        <v>6467</v>
      </c>
    </row>
    <row r="15032" spans="1:2" x14ac:dyDescent="0.25">
      <c r="A15032" s="62">
        <v>60104807</v>
      </c>
      <c r="B15032" s="63" t="s">
        <v>2838</v>
      </c>
    </row>
    <row r="15033" spans="1:2" x14ac:dyDescent="0.25">
      <c r="A15033" s="62">
        <v>60104808</v>
      </c>
      <c r="B15033" s="63" t="s">
        <v>8743</v>
      </c>
    </row>
    <row r="15034" spans="1:2" x14ac:dyDescent="0.25">
      <c r="A15034" s="62">
        <v>60104809</v>
      </c>
      <c r="B15034" s="63" t="s">
        <v>5222</v>
      </c>
    </row>
    <row r="15035" spans="1:2" x14ac:dyDescent="0.25">
      <c r="A15035" s="62">
        <v>60104810</v>
      </c>
      <c r="B15035" s="63" t="s">
        <v>18409</v>
      </c>
    </row>
    <row r="15036" spans="1:2" x14ac:dyDescent="0.25">
      <c r="A15036" s="62">
        <v>60104811</v>
      </c>
      <c r="B15036" s="63" t="s">
        <v>8882</v>
      </c>
    </row>
    <row r="15037" spans="1:2" x14ac:dyDescent="0.25">
      <c r="A15037" s="62">
        <v>60104812</v>
      </c>
      <c r="B15037" s="63" t="s">
        <v>2443</v>
      </c>
    </row>
    <row r="15038" spans="1:2" x14ac:dyDescent="0.25">
      <c r="A15038" s="62">
        <v>60104813</v>
      </c>
      <c r="B15038" s="63" t="s">
        <v>3343</v>
      </c>
    </row>
    <row r="15039" spans="1:2" x14ac:dyDescent="0.25">
      <c r="A15039" s="62">
        <v>60104814</v>
      </c>
      <c r="B15039" s="63" t="s">
        <v>4327</v>
      </c>
    </row>
    <row r="15040" spans="1:2" x14ac:dyDescent="0.25">
      <c r="A15040" s="62">
        <v>60104815</v>
      </c>
      <c r="B15040" s="63" t="s">
        <v>13601</v>
      </c>
    </row>
    <row r="15041" spans="1:2" x14ac:dyDescent="0.25">
      <c r="A15041" s="62">
        <v>60104816</v>
      </c>
      <c r="B15041" s="63" t="s">
        <v>1006</v>
      </c>
    </row>
    <row r="15042" spans="1:2" x14ac:dyDescent="0.25">
      <c r="A15042" s="62">
        <v>60104901</v>
      </c>
      <c r="B15042" s="63" t="s">
        <v>15900</v>
      </c>
    </row>
    <row r="15043" spans="1:2" x14ac:dyDescent="0.25">
      <c r="A15043" s="62">
        <v>60104902</v>
      </c>
      <c r="B15043" s="63" t="s">
        <v>3162</v>
      </c>
    </row>
    <row r="15044" spans="1:2" x14ac:dyDescent="0.25">
      <c r="A15044" s="62">
        <v>60104903</v>
      </c>
      <c r="B15044" s="63" t="s">
        <v>13396</v>
      </c>
    </row>
    <row r="15045" spans="1:2" x14ac:dyDescent="0.25">
      <c r="A15045" s="62">
        <v>60104904</v>
      </c>
      <c r="B15045" s="63" t="s">
        <v>8295</v>
      </c>
    </row>
    <row r="15046" spans="1:2" x14ac:dyDescent="0.25">
      <c r="A15046" s="62">
        <v>60104905</v>
      </c>
      <c r="B15046" s="63" t="s">
        <v>16179</v>
      </c>
    </row>
    <row r="15047" spans="1:2" x14ac:dyDescent="0.25">
      <c r="A15047" s="62">
        <v>60104906</v>
      </c>
      <c r="B15047" s="63" t="s">
        <v>3531</v>
      </c>
    </row>
    <row r="15048" spans="1:2" x14ac:dyDescent="0.25">
      <c r="A15048" s="62">
        <v>60104907</v>
      </c>
      <c r="B15048" s="63" t="s">
        <v>8257</v>
      </c>
    </row>
    <row r="15049" spans="1:2" x14ac:dyDescent="0.25">
      <c r="A15049" s="62">
        <v>60104908</v>
      </c>
      <c r="B15049" s="63" t="s">
        <v>6381</v>
      </c>
    </row>
    <row r="15050" spans="1:2" x14ac:dyDescent="0.25">
      <c r="A15050" s="62">
        <v>60104909</v>
      </c>
      <c r="B15050" s="63" t="s">
        <v>7659</v>
      </c>
    </row>
    <row r="15051" spans="1:2" x14ac:dyDescent="0.25">
      <c r="A15051" s="62">
        <v>60104910</v>
      </c>
      <c r="B15051" s="63" t="s">
        <v>14569</v>
      </c>
    </row>
    <row r="15052" spans="1:2" x14ac:dyDescent="0.25">
      <c r="A15052" s="62">
        <v>60104911</v>
      </c>
      <c r="B15052" s="63" t="s">
        <v>2886</v>
      </c>
    </row>
    <row r="15053" spans="1:2" x14ac:dyDescent="0.25">
      <c r="A15053" s="62">
        <v>60104912</v>
      </c>
      <c r="B15053" s="63" t="s">
        <v>8967</v>
      </c>
    </row>
    <row r="15054" spans="1:2" x14ac:dyDescent="0.25">
      <c r="A15054" s="62">
        <v>60105001</v>
      </c>
      <c r="B15054" s="63" t="s">
        <v>5512</v>
      </c>
    </row>
    <row r="15055" spans="1:2" x14ac:dyDescent="0.25">
      <c r="A15055" s="62">
        <v>60105002</v>
      </c>
      <c r="B15055" s="63" t="s">
        <v>14447</v>
      </c>
    </row>
    <row r="15056" spans="1:2" x14ac:dyDescent="0.25">
      <c r="A15056" s="62">
        <v>60105003</v>
      </c>
      <c r="B15056" s="63" t="s">
        <v>12851</v>
      </c>
    </row>
    <row r="15057" spans="1:2" x14ac:dyDescent="0.25">
      <c r="A15057" s="62">
        <v>60105004</v>
      </c>
      <c r="B15057" s="63" t="s">
        <v>1348</v>
      </c>
    </row>
    <row r="15058" spans="1:2" x14ac:dyDescent="0.25">
      <c r="A15058" s="62">
        <v>60105005</v>
      </c>
      <c r="B15058" s="63" t="s">
        <v>16240</v>
      </c>
    </row>
    <row r="15059" spans="1:2" x14ac:dyDescent="0.25">
      <c r="A15059" s="62">
        <v>60105006</v>
      </c>
      <c r="B15059" s="63" t="s">
        <v>3602</v>
      </c>
    </row>
    <row r="15060" spans="1:2" x14ac:dyDescent="0.25">
      <c r="A15060" s="62">
        <v>60105101</v>
      </c>
      <c r="B15060" s="63" t="s">
        <v>3690</v>
      </c>
    </row>
    <row r="15061" spans="1:2" x14ac:dyDescent="0.25">
      <c r="A15061" s="62">
        <v>60105102</v>
      </c>
      <c r="B15061" s="63" t="s">
        <v>5113</v>
      </c>
    </row>
    <row r="15062" spans="1:2" x14ac:dyDescent="0.25">
      <c r="A15062" s="62">
        <v>60105103</v>
      </c>
      <c r="B15062" s="63" t="s">
        <v>3185</v>
      </c>
    </row>
    <row r="15063" spans="1:2" x14ac:dyDescent="0.25">
      <c r="A15063" s="62">
        <v>60105104</v>
      </c>
      <c r="B15063" s="63" t="s">
        <v>11001</v>
      </c>
    </row>
    <row r="15064" spans="1:2" x14ac:dyDescent="0.25">
      <c r="A15064" s="62">
        <v>60105201</v>
      </c>
      <c r="B15064" s="63" t="s">
        <v>16784</v>
      </c>
    </row>
    <row r="15065" spans="1:2" x14ac:dyDescent="0.25">
      <c r="A15065" s="62">
        <v>60105202</v>
      </c>
      <c r="B15065" s="63" t="s">
        <v>10300</v>
      </c>
    </row>
    <row r="15066" spans="1:2" x14ac:dyDescent="0.25">
      <c r="A15066" s="62">
        <v>60105203</v>
      </c>
      <c r="B15066" s="63" t="s">
        <v>14772</v>
      </c>
    </row>
    <row r="15067" spans="1:2" x14ac:dyDescent="0.25">
      <c r="A15067" s="62">
        <v>60105301</v>
      </c>
      <c r="B15067" s="63" t="s">
        <v>15463</v>
      </c>
    </row>
    <row r="15068" spans="1:2" x14ac:dyDescent="0.25">
      <c r="A15068" s="62">
        <v>60105302</v>
      </c>
      <c r="B15068" s="63" t="s">
        <v>15118</v>
      </c>
    </row>
    <row r="15069" spans="1:2" x14ac:dyDescent="0.25">
      <c r="A15069" s="62">
        <v>60105303</v>
      </c>
      <c r="B15069" s="63" t="s">
        <v>12679</v>
      </c>
    </row>
    <row r="15070" spans="1:2" x14ac:dyDescent="0.25">
      <c r="A15070" s="62">
        <v>60105304</v>
      </c>
      <c r="B15070" s="63" t="s">
        <v>11218</v>
      </c>
    </row>
    <row r="15071" spans="1:2" x14ac:dyDescent="0.25">
      <c r="A15071" s="62">
        <v>60105305</v>
      </c>
      <c r="B15071" s="63" t="s">
        <v>11402</v>
      </c>
    </row>
    <row r="15072" spans="1:2" x14ac:dyDescent="0.25">
      <c r="A15072" s="62">
        <v>60105306</v>
      </c>
      <c r="B15072" s="63" t="s">
        <v>10888</v>
      </c>
    </row>
    <row r="15073" spans="1:2" x14ac:dyDescent="0.25">
      <c r="A15073" s="62">
        <v>60105307</v>
      </c>
      <c r="B15073" s="63" t="s">
        <v>18788</v>
      </c>
    </row>
    <row r="15074" spans="1:2" x14ac:dyDescent="0.25">
      <c r="A15074" s="62">
        <v>60105308</v>
      </c>
      <c r="B15074" s="63" t="s">
        <v>12600</v>
      </c>
    </row>
    <row r="15075" spans="1:2" x14ac:dyDescent="0.25">
      <c r="A15075" s="62">
        <v>60105309</v>
      </c>
      <c r="B15075" s="63" t="s">
        <v>4490</v>
      </c>
    </row>
    <row r="15076" spans="1:2" x14ac:dyDescent="0.25">
      <c r="A15076" s="62">
        <v>60105401</v>
      </c>
      <c r="B15076" s="63" t="s">
        <v>6448</v>
      </c>
    </row>
    <row r="15077" spans="1:2" x14ac:dyDescent="0.25">
      <c r="A15077" s="62">
        <v>60105402</v>
      </c>
      <c r="B15077" s="63" t="s">
        <v>7318</v>
      </c>
    </row>
    <row r="15078" spans="1:2" x14ac:dyDescent="0.25">
      <c r="A15078" s="62">
        <v>60105403</v>
      </c>
      <c r="B15078" s="63" t="s">
        <v>11503</v>
      </c>
    </row>
    <row r="15079" spans="1:2" x14ac:dyDescent="0.25">
      <c r="A15079" s="62">
        <v>60105404</v>
      </c>
      <c r="B15079" s="63" t="s">
        <v>11784</v>
      </c>
    </row>
    <row r="15080" spans="1:2" x14ac:dyDescent="0.25">
      <c r="A15080" s="62">
        <v>60105405</v>
      </c>
      <c r="B15080" s="63" t="s">
        <v>1526</v>
      </c>
    </row>
    <row r="15081" spans="1:2" x14ac:dyDescent="0.25">
      <c r="A15081" s="62">
        <v>60105406</v>
      </c>
      <c r="B15081" s="63" t="s">
        <v>5322</v>
      </c>
    </row>
    <row r="15082" spans="1:2" x14ac:dyDescent="0.25">
      <c r="A15082" s="62">
        <v>60105407</v>
      </c>
      <c r="B15082" s="63" t="s">
        <v>14231</v>
      </c>
    </row>
    <row r="15083" spans="1:2" x14ac:dyDescent="0.25">
      <c r="A15083" s="62">
        <v>60105408</v>
      </c>
      <c r="B15083" s="63" t="s">
        <v>10197</v>
      </c>
    </row>
    <row r="15084" spans="1:2" x14ac:dyDescent="0.25">
      <c r="A15084" s="62">
        <v>60105409</v>
      </c>
      <c r="B15084" s="63" t="s">
        <v>11612</v>
      </c>
    </row>
    <row r="15085" spans="1:2" x14ac:dyDescent="0.25">
      <c r="A15085" s="62">
        <v>60105410</v>
      </c>
      <c r="B15085" s="63" t="s">
        <v>4206</v>
      </c>
    </row>
    <row r="15086" spans="1:2" x14ac:dyDescent="0.25">
      <c r="A15086" s="62">
        <v>60105411</v>
      </c>
      <c r="B15086" s="63" t="s">
        <v>17821</v>
      </c>
    </row>
    <row r="15087" spans="1:2" x14ac:dyDescent="0.25">
      <c r="A15087" s="62">
        <v>60105412</v>
      </c>
      <c r="B15087" s="63" t="s">
        <v>7938</v>
      </c>
    </row>
    <row r="15088" spans="1:2" x14ac:dyDescent="0.25">
      <c r="A15088" s="62">
        <v>60105413</v>
      </c>
      <c r="B15088" s="63" t="s">
        <v>1253</v>
      </c>
    </row>
    <row r="15089" spans="1:2" x14ac:dyDescent="0.25">
      <c r="A15089" s="62">
        <v>60105414</v>
      </c>
      <c r="B15089" s="63" t="s">
        <v>11220</v>
      </c>
    </row>
    <row r="15090" spans="1:2" x14ac:dyDescent="0.25">
      <c r="A15090" s="62">
        <v>60105415</v>
      </c>
      <c r="B15090" s="63" t="s">
        <v>4771</v>
      </c>
    </row>
    <row r="15091" spans="1:2" x14ac:dyDescent="0.25">
      <c r="A15091" s="62">
        <v>60105416</v>
      </c>
      <c r="B15091" s="63" t="s">
        <v>10390</v>
      </c>
    </row>
    <row r="15092" spans="1:2" x14ac:dyDescent="0.25">
      <c r="A15092" s="62">
        <v>60105417</v>
      </c>
      <c r="B15092" s="63" t="s">
        <v>1211</v>
      </c>
    </row>
    <row r="15093" spans="1:2" x14ac:dyDescent="0.25">
      <c r="A15093" s="62">
        <v>60105418</v>
      </c>
      <c r="B15093" s="63" t="s">
        <v>5830</v>
      </c>
    </row>
    <row r="15094" spans="1:2" x14ac:dyDescent="0.25">
      <c r="A15094" s="62">
        <v>60105419</v>
      </c>
      <c r="B15094" s="63" t="s">
        <v>16142</v>
      </c>
    </row>
    <row r="15095" spans="1:2" x14ac:dyDescent="0.25">
      <c r="A15095" s="62">
        <v>60105420</v>
      </c>
      <c r="B15095" s="63" t="s">
        <v>17315</v>
      </c>
    </row>
    <row r="15096" spans="1:2" x14ac:dyDescent="0.25">
      <c r="A15096" s="62">
        <v>60105421</v>
      </c>
      <c r="B15096" s="63" t="s">
        <v>12926</v>
      </c>
    </row>
    <row r="15097" spans="1:2" x14ac:dyDescent="0.25">
      <c r="A15097" s="62">
        <v>60105422</v>
      </c>
      <c r="B15097" s="63" t="s">
        <v>4592</v>
      </c>
    </row>
    <row r="15098" spans="1:2" x14ac:dyDescent="0.25">
      <c r="A15098" s="62">
        <v>60105423</v>
      </c>
      <c r="B15098" s="63" t="s">
        <v>9250</v>
      </c>
    </row>
    <row r="15099" spans="1:2" x14ac:dyDescent="0.25">
      <c r="A15099" s="62">
        <v>60105424</v>
      </c>
      <c r="B15099" s="63" t="s">
        <v>8404</v>
      </c>
    </row>
    <row r="15100" spans="1:2" x14ac:dyDescent="0.25">
      <c r="A15100" s="62">
        <v>60105425</v>
      </c>
      <c r="B15100" s="63" t="s">
        <v>6129</v>
      </c>
    </row>
    <row r="15101" spans="1:2" x14ac:dyDescent="0.25">
      <c r="A15101" s="62">
        <v>60105426</v>
      </c>
      <c r="B15101" s="63" t="s">
        <v>15551</v>
      </c>
    </row>
    <row r="15102" spans="1:2" x14ac:dyDescent="0.25">
      <c r="A15102" s="62">
        <v>60105427</v>
      </c>
      <c r="B15102" s="63" t="s">
        <v>16495</v>
      </c>
    </row>
    <row r="15103" spans="1:2" x14ac:dyDescent="0.25">
      <c r="A15103" s="62">
        <v>60105428</v>
      </c>
      <c r="B15103" s="63" t="s">
        <v>4885</v>
      </c>
    </row>
    <row r="15104" spans="1:2" x14ac:dyDescent="0.25">
      <c r="A15104" s="62">
        <v>60105429</v>
      </c>
      <c r="B15104" s="63" t="s">
        <v>5132</v>
      </c>
    </row>
    <row r="15105" spans="1:2" x14ac:dyDescent="0.25">
      <c r="A15105" s="62">
        <v>60105501</v>
      </c>
      <c r="B15105" s="63" t="s">
        <v>17991</v>
      </c>
    </row>
    <row r="15106" spans="1:2" x14ac:dyDescent="0.25">
      <c r="A15106" s="62">
        <v>60105502</v>
      </c>
      <c r="B15106" s="63" t="s">
        <v>6113</v>
      </c>
    </row>
    <row r="15107" spans="1:2" x14ac:dyDescent="0.25">
      <c r="A15107" s="62">
        <v>60105503</v>
      </c>
      <c r="B15107" s="63" t="s">
        <v>6076</v>
      </c>
    </row>
    <row r="15108" spans="1:2" x14ac:dyDescent="0.25">
      <c r="A15108" s="62">
        <v>60105504</v>
      </c>
      <c r="B15108" s="63" t="s">
        <v>18816</v>
      </c>
    </row>
    <row r="15109" spans="1:2" x14ac:dyDescent="0.25">
      <c r="A15109" s="62">
        <v>60105505</v>
      </c>
      <c r="B15109" s="63" t="s">
        <v>1506</v>
      </c>
    </row>
    <row r="15110" spans="1:2" x14ac:dyDescent="0.25">
      <c r="A15110" s="62">
        <v>60105601</v>
      </c>
      <c r="B15110" s="63" t="s">
        <v>13811</v>
      </c>
    </row>
    <row r="15111" spans="1:2" x14ac:dyDescent="0.25">
      <c r="A15111" s="62">
        <v>60105602</v>
      </c>
      <c r="B15111" s="63" t="s">
        <v>13014</v>
      </c>
    </row>
    <row r="15112" spans="1:2" x14ac:dyDescent="0.25">
      <c r="A15112" s="62">
        <v>60105603</v>
      </c>
      <c r="B15112" s="63" t="s">
        <v>9472</v>
      </c>
    </row>
    <row r="15113" spans="1:2" x14ac:dyDescent="0.25">
      <c r="A15113" s="62">
        <v>60105604</v>
      </c>
      <c r="B15113" s="63" t="s">
        <v>17889</v>
      </c>
    </row>
    <row r="15114" spans="1:2" x14ac:dyDescent="0.25">
      <c r="A15114" s="62">
        <v>60105605</v>
      </c>
      <c r="B15114" s="63" t="s">
        <v>11906</v>
      </c>
    </row>
    <row r="15115" spans="1:2" x14ac:dyDescent="0.25">
      <c r="A15115" s="62">
        <v>60105606</v>
      </c>
      <c r="B15115" s="63" t="s">
        <v>11847</v>
      </c>
    </row>
    <row r="15116" spans="1:2" x14ac:dyDescent="0.25">
      <c r="A15116" s="62">
        <v>60105607</v>
      </c>
      <c r="B15116" s="63" t="s">
        <v>5936</v>
      </c>
    </row>
    <row r="15117" spans="1:2" x14ac:dyDescent="0.25">
      <c r="A15117" s="62">
        <v>60105608</v>
      </c>
      <c r="B15117" s="63" t="s">
        <v>11339</v>
      </c>
    </row>
    <row r="15118" spans="1:2" x14ac:dyDescent="0.25">
      <c r="A15118" s="62">
        <v>60105609</v>
      </c>
      <c r="B15118" s="63" t="s">
        <v>3117</v>
      </c>
    </row>
    <row r="15119" spans="1:2" x14ac:dyDescent="0.25">
      <c r="A15119" s="62">
        <v>60105610</v>
      </c>
      <c r="B15119" s="63" t="s">
        <v>11846</v>
      </c>
    </row>
    <row r="15120" spans="1:2" x14ac:dyDescent="0.25">
      <c r="A15120" s="62">
        <v>60105611</v>
      </c>
      <c r="B15120" s="63" t="s">
        <v>12895</v>
      </c>
    </row>
    <row r="15121" spans="1:2" x14ac:dyDescent="0.25">
      <c r="A15121" s="62">
        <v>60105612</v>
      </c>
      <c r="B15121" s="63" t="s">
        <v>5292</v>
      </c>
    </row>
    <row r="15122" spans="1:2" x14ac:dyDescent="0.25">
      <c r="A15122" s="62">
        <v>60105613</v>
      </c>
      <c r="B15122" s="63" t="s">
        <v>9899</v>
      </c>
    </row>
    <row r="15123" spans="1:2" x14ac:dyDescent="0.25">
      <c r="A15123" s="62">
        <v>60105614</v>
      </c>
      <c r="B15123" s="63" t="s">
        <v>10292</v>
      </c>
    </row>
    <row r="15124" spans="1:2" x14ac:dyDescent="0.25">
      <c r="A15124" s="62">
        <v>60105615</v>
      </c>
      <c r="B15124" s="63" t="s">
        <v>1023</v>
      </c>
    </row>
    <row r="15125" spans="1:2" x14ac:dyDescent="0.25">
      <c r="A15125" s="62">
        <v>60105616</v>
      </c>
      <c r="B15125" s="63" t="s">
        <v>12390</v>
      </c>
    </row>
    <row r="15126" spans="1:2" x14ac:dyDescent="0.25">
      <c r="A15126" s="62">
        <v>60105617</v>
      </c>
      <c r="B15126" s="63" t="s">
        <v>5271</v>
      </c>
    </row>
    <row r="15127" spans="1:2" x14ac:dyDescent="0.25">
      <c r="A15127" s="62">
        <v>60105618</v>
      </c>
      <c r="B15127" s="63" t="s">
        <v>10444</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5521</v>
      </c>
    </row>
    <row r="15131" spans="1:2" x14ac:dyDescent="0.25">
      <c r="A15131" s="62">
        <v>60105622</v>
      </c>
      <c r="B15131" s="63" t="s">
        <v>3993</v>
      </c>
    </row>
    <row r="15132" spans="1:2" x14ac:dyDescent="0.25">
      <c r="A15132" s="62">
        <v>60105623</v>
      </c>
      <c r="B15132" s="63" t="s">
        <v>2238</v>
      </c>
    </row>
    <row r="15133" spans="1:2" x14ac:dyDescent="0.25">
      <c r="A15133" s="62">
        <v>60105624</v>
      </c>
      <c r="B15133" s="63" t="s">
        <v>14686</v>
      </c>
    </row>
    <row r="15134" spans="1:2" x14ac:dyDescent="0.25">
      <c r="A15134" s="62">
        <v>60105625</v>
      </c>
      <c r="B15134" s="63" t="s">
        <v>3322</v>
      </c>
    </row>
    <row r="15135" spans="1:2" x14ac:dyDescent="0.25">
      <c r="A15135" s="62">
        <v>60105626</v>
      </c>
      <c r="B15135" s="63" t="s">
        <v>399</v>
      </c>
    </row>
    <row r="15136" spans="1:2" x14ac:dyDescent="0.25">
      <c r="A15136" s="62">
        <v>60105701</v>
      </c>
      <c r="B15136" s="63" t="s">
        <v>10036</v>
      </c>
    </row>
    <row r="15137" spans="1:2" x14ac:dyDescent="0.25">
      <c r="A15137" s="62">
        <v>60105702</v>
      </c>
      <c r="B15137" s="63" t="s">
        <v>268</v>
      </c>
    </row>
    <row r="15138" spans="1:2" x14ac:dyDescent="0.25">
      <c r="A15138" s="62">
        <v>60105703</v>
      </c>
      <c r="B15138" s="63" t="s">
        <v>5159</v>
      </c>
    </row>
    <row r="15139" spans="1:2" x14ac:dyDescent="0.25">
      <c r="A15139" s="62">
        <v>60105704</v>
      </c>
      <c r="B15139" s="63" t="s">
        <v>7244</v>
      </c>
    </row>
    <row r="15140" spans="1:2" x14ac:dyDescent="0.25">
      <c r="A15140" s="62">
        <v>60105705</v>
      </c>
      <c r="B15140" s="63" t="s">
        <v>18564</v>
      </c>
    </row>
    <row r="15141" spans="1:2" x14ac:dyDescent="0.25">
      <c r="A15141" s="62">
        <v>60105801</v>
      </c>
      <c r="B15141" s="63" t="s">
        <v>3277</v>
      </c>
    </row>
    <row r="15142" spans="1:2" x14ac:dyDescent="0.25">
      <c r="A15142" s="62">
        <v>60105802</v>
      </c>
      <c r="B15142" s="63" t="s">
        <v>9062</v>
      </c>
    </row>
    <row r="15143" spans="1:2" x14ac:dyDescent="0.25">
      <c r="A15143" s="62">
        <v>60105803</v>
      </c>
      <c r="B15143" s="63" t="s">
        <v>3124</v>
      </c>
    </row>
    <row r="15144" spans="1:2" x14ac:dyDescent="0.25">
      <c r="A15144" s="62">
        <v>60105804</v>
      </c>
      <c r="B15144" s="63" t="s">
        <v>15422</v>
      </c>
    </row>
    <row r="15145" spans="1:2" x14ac:dyDescent="0.25">
      <c r="A15145" s="62">
        <v>60105805</v>
      </c>
      <c r="B15145" s="63" t="s">
        <v>10489</v>
      </c>
    </row>
    <row r="15146" spans="1:2" x14ac:dyDescent="0.25">
      <c r="A15146" s="62">
        <v>60105806</v>
      </c>
      <c r="B15146" s="63" t="s">
        <v>13085</v>
      </c>
    </row>
    <row r="15147" spans="1:2" x14ac:dyDescent="0.25">
      <c r="A15147" s="62">
        <v>60105807</v>
      </c>
      <c r="B15147" s="63" t="s">
        <v>1743</v>
      </c>
    </row>
    <row r="15148" spans="1:2" x14ac:dyDescent="0.25">
      <c r="A15148" s="62">
        <v>60105808</v>
      </c>
      <c r="B15148" s="63" t="s">
        <v>10936</v>
      </c>
    </row>
    <row r="15149" spans="1:2" x14ac:dyDescent="0.25">
      <c r="A15149" s="62">
        <v>60105809</v>
      </c>
      <c r="B15149" s="63" t="s">
        <v>333</v>
      </c>
    </row>
    <row r="15150" spans="1:2" x14ac:dyDescent="0.25">
      <c r="A15150" s="62">
        <v>60105810</v>
      </c>
      <c r="B15150" s="63" t="s">
        <v>9659</v>
      </c>
    </row>
    <row r="15151" spans="1:2" x14ac:dyDescent="0.25">
      <c r="A15151" s="62">
        <v>60105811</v>
      </c>
      <c r="B15151" s="63" t="s">
        <v>4875</v>
      </c>
    </row>
    <row r="15152" spans="1:2" x14ac:dyDescent="0.25">
      <c r="A15152" s="62">
        <v>60105901</v>
      </c>
      <c r="B15152" s="63" t="s">
        <v>748</v>
      </c>
    </row>
    <row r="15153" spans="1:2" x14ac:dyDescent="0.25">
      <c r="A15153" s="62">
        <v>60105902</v>
      </c>
      <c r="B15153" s="63" t="s">
        <v>6105</v>
      </c>
    </row>
    <row r="15154" spans="1:2" x14ac:dyDescent="0.25">
      <c r="A15154" s="62">
        <v>60105903</v>
      </c>
      <c r="B15154" s="63" t="s">
        <v>7886</v>
      </c>
    </row>
    <row r="15155" spans="1:2" x14ac:dyDescent="0.25">
      <c r="A15155" s="62">
        <v>60105904</v>
      </c>
      <c r="B15155" s="63" t="s">
        <v>4778</v>
      </c>
    </row>
    <row r="15156" spans="1:2" x14ac:dyDescent="0.25">
      <c r="A15156" s="62">
        <v>60105905</v>
      </c>
      <c r="B15156" s="63" t="s">
        <v>4577</v>
      </c>
    </row>
    <row r="15157" spans="1:2" x14ac:dyDescent="0.25">
      <c r="A15157" s="62">
        <v>60105906</v>
      </c>
      <c r="B15157" s="63" t="s">
        <v>14248</v>
      </c>
    </row>
    <row r="15158" spans="1:2" x14ac:dyDescent="0.25">
      <c r="A15158" s="62">
        <v>60105907</v>
      </c>
      <c r="B15158" s="63" t="s">
        <v>11211</v>
      </c>
    </row>
    <row r="15159" spans="1:2" x14ac:dyDescent="0.25">
      <c r="A15159" s="62">
        <v>60105908</v>
      </c>
      <c r="B15159" s="63" t="s">
        <v>9866</v>
      </c>
    </row>
    <row r="15160" spans="1:2" x14ac:dyDescent="0.25">
      <c r="A15160" s="62">
        <v>60105909</v>
      </c>
      <c r="B15160" s="63" t="s">
        <v>7734</v>
      </c>
    </row>
    <row r="15161" spans="1:2" x14ac:dyDescent="0.25">
      <c r="A15161" s="62">
        <v>60105910</v>
      </c>
      <c r="B15161" s="63" t="s">
        <v>16341</v>
      </c>
    </row>
    <row r="15162" spans="1:2" x14ac:dyDescent="0.25">
      <c r="A15162" s="62">
        <v>60105911</v>
      </c>
      <c r="B15162" s="63" t="s">
        <v>2033</v>
      </c>
    </row>
    <row r="15163" spans="1:2" x14ac:dyDescent="0.25">
      <c r="A15163" s="62">
        <v>60105912</v>
      </c>
      <c r="B15163" s="63" t="s">
        <v>16880</v>
      </c>
    </row>
    <row r="15164" spans="1:2" x14ac:dyDescent="0.25">
      <c r="A15164" s="62">
        <v>60105913</v>
      </c>
      <c r="B15164" s="63" t="s">
        <v>8291</v>
      </c>
    </row>
    <row r="15165" spans="1:2" x14ac:dyDescent="0.25">
      <c r="A15165" s="62">
        <v>60105914</v>
      </c>
      <c r="B15165" s="63" t="s">
        <v>2639</v>
      </c>
    </row>
    <row r="15166" spans="1:2" x14ac:dyDescent="0.25">
      <c r="A15166" s="62">
        <v>60105915</v>
      </c>
      <c r="B15166" s="63" t="s">
        <v>4674</v>
      </c>
    </row>
    <row r="15167" spans="1:2" x14ac:dyDescent="0.25">
      <c r="A15167" s="62">
        <v>60105916</v>
      </c>
      <c r="B15167" s="63" t="s">
        <v>9571</v>
      </c>
    </row>
    <row r="15168" spans="1:2" x14ac:dyDescent="0.25">
      <c r="A15168" s="62">
        <v>60105917</v>
      </c>
      <c r="B15168" s="63" t="s">
        <v>5083</v>
      </c>
    </row>
    <row r="15169" spans="1:2" x14ac:dyDescent="0.25">
      <c r="A15169" s="62">
        <v>60105918</v>
      </c>
      <c r="B15169" s="63" t="s">
        <v>7720</v>
      </c>
    </row>
    <row r="15170" spans="1:2" x14ac:dyDescent="0.25">
      <c r="A15170" s="62">
        <v>60105919</v>
      </c>
      <c r="B15170" s="63" t="s">
        <v>14213</v>
      </c>
    </row>
    <row r="15171" spans="1:2" x14ac:dyDescent="0.25">
      <c r="A15171" s="62">
        <v>60106001</v>
      </c>
      <c r="B15171" s="63" t="s">
        <v>1795</v>
      </c>
    </row>
    <row r="15172" spans="1:2" x14ac:dyDescent="0.25">
      <c r="A15172" s="62">
        <v>60106002</v>
      </c>
      <c r="B15172" s="63" t="s">
        <v>576</v>
      </c>
    </row>
    <row r="15173" spans="1:2" x14ac:dyDescent="0.25">
      <c r="A15173" s="62">
        <v>60106003</v>
      </c>
      <c r="B15173" s="63" t="s">
        <v>14464</v>
      </c>
    </row>
    <row r="15174" spans="1:2" x14ac:dyDescent="0.25">
      <c r="A15174" s="62">
        <v>60106004</v>
      </c>
      <c r="B15174" s="63" t="s">
        <v>1952</v>
      </c>
    </row>
    <row r="15175" spans="1:2" x14ac:dyDescent="0.25">
      <c r="A15175" s="62">
        <v>60106101</v>
      </c>
      <c r="B15175" s="63" t="s">
        <v>9621</v>
      </c>
    </row>
    <row r="15176" spans="1:2" x14ac:dyDescent="0.25">
      <c r="A15176" s="62">
        <v>60106102</v>
      </c>
      <c r="B15176" s="63" t="s">
        <v>17875</v>
      </c>
    </row>
    <row r="15177" spans="1:2" x14ac:dyDescent="0.25">
      <c r="A15177" s="62">
        <v>60106103</v>
      </c>
      <c r="B15177" s="63" t="s">
        <v>2750</v>
      </c>
    </row>
    <row r="15178" spans="1:2" x14ac:dyDescent="0.25">
      <c r="A15178" s="62">
        <v>60106104</v>
      </c>
      <c r="B15178" s="63" t="s">
        <v>6300</v>
      </c>
    </row>
    <row r="15179" spans="1:2" x14ac:dyDescent="0.25">
      <c r="A15179" s="62">
        <v>60106105</v>
      </c>
      <c r="B15179" s="63" t="s">
        <v>4509</v>
      </c>
    </row>
    <row r="15180" spans="1:2" x14ac:dyDescent="0.25">
      <c r="A15180" s="62">
        <v>60106106</v>
      </c>
      <c r="B15180" s="63" t="s">
        <v>5488</v>
      </c>
    </row>
    <row r="15181" spans="1:2" x14ac:dyDescent="0.25">
      <c r="A15181" s="62">
        <v>60106107</v>
      </c>
      <c r="B15181" s="63" t="s">
        <v>6485</v>
      </c>
    </row>
    <row r="15182" spans="1:2" x14ac:dyDescent="0.25">
      <c r="A15182" s="62">
        <v>60106108</v>
      </c>
      <c r="B15182" s="63" t="s">
        <v>8961</v>
      </c>
    </row>
    <row r="15183" spans="1:2" x14ac:dyDescent="0.25">
      <c r="A15183" s="62">
        <v>60106109</v>
      </c>
      <c r="B15183" s="63" t="s">
        <v>10393</v>
      </c>
    </row>
    <row r="15184" spans="1:2" x14ac:dyDescent="0.25">
      <c r="A15184" s="62">
        <v>60106201</v>
      </c>
      <c r="B15184" s="63" t="s">
        <v>3036</v>
      </c>
    </row>
    <row r="15185" spans="1:2" x14ac:dyDescent="0.25">
      <c r="A15185" s="62">
        <v>60106202</v>
      </c>
      <c r="B15185" s="63" t="s">
        <v>9264</v>
      </c>
    </row>
    <row r="15186" spans="1:2" x14ac:dyDescent="0.25">
      <c r="A15186" s="62">
        <v>60106203</v>
      </c>
      <c r="B15186" s="63" t="s">
        <v>4513</v>
      </c>
    </row>
    <row r="15187" spans="1:2" x14ac:dyDescent="0.25">
      <c r="A15187" s="62">
        <v>60106204</v>
      </c>
      <c r="B15187" s="63" t="s">
        <v>16981</v>
      </c>
    </row>
    <row r="15188" spans="1:2" x14ac:dyDescent="0.25">
      <c r="A15188" s="62">
        <v>60106205</v>
      </c>
      <c r="B15188" s="63" t="s">
        <v>3585</v>
      </c>
    </row>
    <row r="15189" spans="1:2" x14ac:dyDescent="0.25">
      <c r="A15189" s="62">
        <v>60106206</v>
      </c>
      <c r="B15189" s="63" t="s">
        <v>12516</v>
      </c>
    </row>
    <row r="15190" spans="1:2" x14ac:dyDescent="0.25">
      <c r="A15190" s="62">
        <v>60106207</v>
      </c>
      <c r="B15190" s="63" t="s">
        <v>1992</v>
      </c>
    </row>
    <row r="15191" spans="1:2" x14ac:dyDescent="0.25">
      <c r="A15191" s="62">
        <v>60106208</v>
      </c>
      <c r="B15191" s="63" t="s">
        <v>3829</v>
      </c>
    </row>
    <row r="15192" spans="1:2" x14ac:dyDescent="0.25">
      <c r="A15192" s="62">
        <v>60106209</v>
      </c>
      <c r="B15192" s="63" t="s">
        <v>2611</v>
      </c>
    </row>
    <row r="15193" spans="1:2" x14ac:dyDescent="0.25">
      <c r="A15193" s="62">
        <v>60106210</v>
      </c>
      <c r="B15193" s="63" t="s">
        <v>3918</v>
      </c>
    </row>
    <row r="15194" spans="1:2" x14ac:dyDescent="0.25">
      <c r="A15194" s="62">
        <v>60106211</v>
      </c>
      <c r="B15194" s="63" t="s">
        <v>4863</v>
      </c>
    </row>
    <row r="15195" spans="1:2" x14ac:dyDescent="0.25">
      <c r="A15195" s="62">
        <v>60106212</v>
      </c>
      <c r="B15195" s="63" t="s">
        <v>1309</v>
      </c>
    </row>
    <row r="15196" spans="1:2" x14ac:dyDescent="0.25">
      <c r="A15196" s="62">
        <v>60106213</v>
      </c>
      <c r="B15196" s="63" t="s">
        <v>14298</v>
      </c>
    </row>
    <row r="15197" spans="1:2" x14ac:dyDescent="0.25">
      <c r="A15197" s="62">
        <v>60106214</v>
      </c>
      <c r="B15197" s="63" t="s">
        <v>6616</v>
      </c>
    </row>
    <row r="15198" spans="1:2" x14ac:dyDescent="0.25">
      <c r="A15198" s="62">
        <v>60106215</v>
      </c>
      <c r="B15198" s="63" t="s">
        <v>4887</v>
      </c>
    </row>
    <row r="15199" spans="1:2" x14ac:dyDescent="0.25">
      <c r="A15199" s="62">
        <v>60106301</v>
      </c>
      <c r="B15199" s="63" t="s">
        <v>7969</v>
      </c>
    </row>
    <row r="15200" spans="1:2" x14ac:dyDescent="0.25">
      <c r="A15200" s="62">
        <v>60106302</v>
      </c>
      <c r="B15200" s="63" t="s">
        <v>9308</v>
      </c>
    </row>
    <row r="15201" spans="1:2" x14ac:dyDescent="0.25">
      <c r="A15201" s="62">
        <v>60106401</v>
      </c>
      <c r="B15201" s="63" t="s">
        <v>3171</v>
      </c>
    </row>
    <row r="15202" spans="1:2" x14ac:dyDescent="0.25">
      <c r="A15202" s="62">
        <v>60106402</v>
      </c>
      <c r="B15202" s="63" t="s">
        <v>9515</v>
      </c>
    </row>
    <row r="15203" spans="1:2" x14ac:dyDescent="0.25">
      <c r="A15203" s="62">
        <v>60111001</v>
      </c>
      <c r="B15203" s="63" t="s">
        <v>8410</v>
      </c>
    </row>
    <row r="15204" spans="1:2" x14ac:dyDescent="0.25">
      <c r="A15204" s="62">
        <v>60111002</v>
      </c>
      <c r="B15204" s="63" t="s">
        <v>8541</v>
      </c>
    </row>
    <row r="15205" spans="1:2" x14ac:dyDescent="0.25">
      <c r="A15205" s="62">
        <v>60111003</v>
      </c>
      <c r="B15205" s="63" t="s">
        <v>4831</v>
      </c>
    </row>
    <row r="15206" spans="1:2" x14ac:dyDescent="0.25">
      <c r="A15206" s="62">
        <v>60111004</v>
      </c>
      <c r="B15206" s="63" t="s">
        <v>9598</v>
      </c>
    </row>
    <row r="15207" spans="1:2" x14ac:dyDescent="0.25">
      <c r="A15207" s="62">
        <v>60111005</v>
      </c>
      <c r="B15207" s="63" t="s">
        <v>9299</v>
      </c>
    </row>
    <row r="15208" spans="1:2" x14ac:dyDescent="0.25">
      <c r="A15208" s="62">
        <v>60111101</v>
      </c>
      <c r="B15208" s="63" t="s">
        <v>9916</v>
      </c>
    </row>
    <row r="15209" spans="1:2" x14ac:dyDescent="0.25">
      <c r="A15209" s="62">
        <v>60111102</v>
      </c>
      <c r="B15209" s="63" t="s">
        <v>1865</v>
      </c>
    </row>
    <row r="15210" spans="1:2" x14ac:dyDescent="0.25">
      <c r="A15210" s="62">
        <v>60111103</v>
      </c>
      <c r="B15210" s="63" t="s">
        <v>6503</v>
      </c>
    </row>
    <row r="15211" spans="1:2" x14ac:dyDescent="0.25">
      <c r="A15211" s="62">
        <v>60111104</v>
      </c>
      <c r="B15211" s="63" t="s">
        <v>3135</v>
      </c>
    </row>
    <row r="15212" spans="1:2" x14ac:dyDescent="0.25">
      <c r="A15212" s="62">
        <v>60111105</v>
      </c>
      <c r="B15212" s="63" t="s">
        <v>1798</v>
      </c>
    </row>
    <row r="15213" spans="1:2" x14ac:dyDescent="0.25">
      <c r="A15213" s="62">
        <v>60111106</v>
      </c>
      <c r="B15213" s="63" t="s">
        <v>3573</v>
      </c>
    </row>
    <row r="15214" spans="1:2" x14ac:dyDescent="0.25">
      <c r="A15214" s="62">
        <v>60111107</v>
      </c>
      <c r="B15214" s="63" t="s">
        <v>16510</v>
      </c>
    </row>
    <row r="15215" spans="1:2" x14ac:dyDescent="0.25">
      <c r="A15215" s="62">
        <v>60111108</v>
      </c>
      <c r="B15215" s="63" t="s">
        <v>15173</v>
      </c>
    </row>
    <row r="15216" spans="1:2" x14ac:dyDescent="0.25">
      <c r="A15216" s="62">
        <v>60111109</v>
      </c>
      <c r="B15216" s="63" t="s">
        <v>14891</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13442</v>
      </c>
    </row>
    <row r="15220" spans="1:2" x14ac:dyDescent="0.25">
      <c r="A15220" s="62">
        <v>60111204</v>
      </c>
      <c r="B15220" s="63" t="s">
        <v>2489</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5210</v>
      </c>
    </row>
    <row r="15224" spans="1:2" x14ac:dyDescent="0.25">
      <c r="A15224" s="62">
        <v>60111208</v>
      </c>
      <c r="B15224" s="63" t="s">
        <v>6283</v>
      </c>
    </row>
    <row r="15225" spans="1:2" x14ac:dyDescent="0.25">
      <c r="A15225" s="62">
        <v>60111301</v>
      </c>
      <c r="B15225" s="63" t="s">
        <v>17929</v>
      </c>
    </row>
    <row r="15226" spans="1:2" x14ac:dyDescent="0.25">
      <c r="A15226" s="62">
        <v>60111302</v>
      </c>
      <c r="B15226" s="63" t="s">
        <v>14814</v>
      </c>
    </row>
    <row r="15227" spans="1:2" x14ac:dyDescent="0.25">
      <c r="A15227" s="62">
        <v>60111303</v>
      </c>
      <c r="B15227" s="63" t="s">
        <v>947</v>
      </c>
    </row>
    <row r="15228" spans="1:2" x14ac:dyDescent="0.25">
      <c r="A15228" s="62">
        <v>60111304</v>
      </c>
      <c r="B15228" s="63" t="s">
        <v>18283</v>
      </c>
    </row>
    <row r="15229" spans="1:2" x14ac:dyDescent="0.25">
      <c r="A15229" s="62">
        <v>60111305</v>
      </c>
      <c r="B15229" s="63" t="s">
        <v>2898</v>
      </c>
    </row>
    <row r="15230" spans="1:2" x14ac:dyDescent="0.25">
      <c r="A15230" s="62">
        <v>60111306</v>
      </c>
      <c r="B15230" s="63" t="s">
        <v>2547</v>
      </c>
    </row>
    <row r="15231" spans="1:2" x14ac:dyDescent="0.25">
      <c r="A15231" s="62">
        <v>60111401</v>
      </c>
      <c r="B15231" s="63" t="s">
        <v>2318</v>
      </c>
    </row>
    <row r="15232" spans="1:2" x14ac:dyDescent="0.25">
      <c r="A15232" s="62">
        <v>60111402</v>
      </c>
      <c r="B15232" s="63" t="s">
        <v>11128</v>
      </c>
    </row>
    <row r="15233" spans="1:2" x14ac:dyDescent="0.25">
      <c r="A15233" s="62">
        <v>60111403</v>
      </c>
      <c r="B15233" s="63" t="s">
        <v>2540</v>
      </c>
    </row>
    <row r="15234" spans="1:2" x14ac:dyDescent="0.25">
      <c r="A15234" s="62">
        <v>60111404</v>
      </c>
      <c r="B15234" s="63" t="s">
        <v>827</v>
      </c>
    </row>
    <row r="15235" spans="1:2" x14ac:dyDescent="0.25">
      <c r="A15235" s="62">
        <v>60111405</v>
      </c>
      <c r="B15235" s="63" t="s">
        <v>4997</v>
      </c>
    </row>
    <row r="15236" spans="1:2" x14ac:dyDescent="0.25">
      <c r="A15236" s="62">
        <v>60111407</v>
      </c>
      <c r="B15236" s="63" t="s">
        <v>873</v>
      </c>
    </row>
    <row r="15237" spans="1:2" x14ac:dyDescent="0.25">
      <c r="A15237" s="62">
        <v>60111408</v>
      </c>
      <c r="B15237" s="63" t="s">
        <v>16060</v>
      </c>
    </row>
    <row r="15238" spans="1:2" x14ac:dyDescent="0.25">
      <c r="A15238" s="62">
        <v>60111409</v>
      </c>
      <c r="B15238" s="63" t="s">
        <v>10581</v>
      </c>
    </row>
    <row r="15239" spans="1:2" x14ac:dyDescent="0.25">
      <c r="A15239" s="62">
        <v>60111410</v>
      </c>
      <c r="B15239" s="63" t="s">
        <v>17847</v>
      </c>
    </row>
    <row r="15240" spans="1:2" x14ac:dyDescent="0.25">
      <c r="A15240" s="62">
        <v>60111411</v>
      </c>
      <c r="B15240" s="63" t="s">
        <v>14015</v>
      </c>
    </row>
    <row r="15241" spans="1:2" x14ac:dyDescent="0.25">
      <c r="A15241" s="62">
        <v>60121001</v>
      </c>
      <c r="B15241" s="63" t="s">
        <v>17273</v>
      </c>
    </row>
    <row r="15242" spans="1:2" x14ac:dyDescent="0.25">
      <c r="A15242" s="62">
        <v>60121002</v>
      </c>
      <c r="B15242" s="63" t="s">
        <v>6819</v>
      </c>
    </row>
    <row r="15243" spans="1:2" x14ac:dyDescent="0.25">
      <c r="A15243" s="62">
        <v>60121003</v>
      </c>
      <c r="B15243" s="63" t="s">
        <v>9326</v>
      </c>
    </row>
    <row r="15244" spans="1:2" x14ac:dyDescent="0.25">
      <c r="A15244" s="62">
        <v>60121004</v>
      </c>
      <c r="B15244" s="63" t="s">
        <v>32</v>
      </c>
    </row>
    <row r="15245" spans="1:2" x14ac:dyDescent="0.25">
      <c r="A15245" s="62">
        <v>60121005</v>
      </c>
      <c r="B15245" s="63" t="s">
        <v>9275</v>
      </c>
    </row>
    <row r="15246" spans="1:2" x14ac:dyDescent="0.25">
      <c r="A15246" s="62">
        <v>60121006</v>
      </c>
      <c r="B15246" s="63" t="s">
        <v>3754</v>
      </c>
    </row>
    <row r="15247" spans="1:2" x14ac:dyDescent="0.25">
      <c r="A15247" s="62">
        <v>60121007</v>
      </c>
      <c r="B15247" s="63" t="s">
        <v>16068</v>
      </c>
    </row>
    <row r="15248" spans="1:2" x14ac:dyDescent="0.25">
      <c r="A15248" s="62">
        <v>60121008</v>
      </c>
      <c r="B15248" s="63" t="s">
        <v>3</v>
      </c>
    </row>
    <row r="15249" spans="1:2" x14ac:dyDescent="0.25">
      <c r="A15249" s="62">
        <v>60121009</v>
      </c>
      <c r="B15249" s="63" t="s">
        <v>14145</v>
      </c>
    </row>
    <row r="15250" spans="1:2" x14ac:dyDescent="0.25">
      <c r="A15250" s="62">
        <v>60121010</v>
      </c>
      <c r="B15250" s="63" t="s">
        <v>6917</v>
      </c>
    </row>
    <row r="15251" spans="1:2" x14ac:dyDescent="0.25">
      <c r="A15251" s="62">
        <v>60121011</v>
      </c>
      <c r="B15251" s="63" t="s">
        <v>13696</v>
      </c>
    </row>
    <row r="15252" spans="1:2" x14ac:dyDescent="0.25">
      <c r="A15252" s="62">
        <v>60121012</v>
      </c>
      <c r="B15252" s="63" t="s">
        <v>15451</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7210</v>
      </c>
    </row>
    <row r="15256" spans="1:2" x14ac:dyDescent="0.25">
      <c r="A15256" s="62">
        <v>60121104</v>
      </c>
      <c r="B15256" s="63" t="s">
        <v>16917</v>
      </c>
    </row>
    <row r="15257" spans="1:2" x14ac:dyDescent="0.25">
      <c r="A15257" s="62">
        <v>60121105</v>
      </c>
      <c r="B15257" s="63" t="s">
        <v>10216</v>
      </c>
    </row>
    <row r="15258" spans="1:2" x14ac:dyDescent="0.25">
      <c r="A15258" s="62">
        <v>60121106</v>
      </c>
      <c r="B15258" s="63" t="s">
        <v>9054</v>
      </c>
    </row>
    <row r="15259" spans="1:2" x14ac:dyDescent="0.25">
      <c r="A15259" s="62">
        <v>60121107</v>
      </c>
      <c r="B15259" s="63" t="s">
        <v>4441</v>
      </c>
    </row>
    <row r="15260" spans="1:2" x14ac:dyDescent="0.25">
      <c r="A15260" s="62">
        <v>60121108</v>
      </c>
      <c r="B15260" s="63" t="s">
        <v>18096</v>
      </c>
    </row>
    <row r="15261" spans="1:2" x14ac:dyDescent="0.25">
      <c r="A15261" s="62">
        <v>60121109</v>
      </c>
      <c r="B15261" s="63" t="s">
        <v>1144</v>
      </c>
    </row>
    <row r="15262" spans="1:2" x14ac:dyDescent="0.25">
      <c r="A15262" s="62">
        <v>60121110</v>
      </c>
      <c r="B15262" s="63" t="s">
        <v>6643</v>
      </c>
    </row>
    <row r="15263" spans="1:2" x14ac:dyDescent="0.25">
      <c r="A15263" s="62">
        <v>60121111</v>
      </c>
      <c r="B15263" s="63" t="s">
        <v>393</v>
      </c>
    </row>
    <row r="15264" spans="1:2" x14ac:dyDescent="0.25">
      <c r="A15264" s="62">
        <v>60121112</v>
      </c>
      <c r="B15264" s="63" t="s">
        <v>18048</v>
      </c>
    </row>
    <row r="15265" spans="1:2" x14ac:dyDescent="0.25">
      <c r="A15265" s="62">
        <v>60121113</v>
      </c>
      <c r="B15265" s="63" t="s">
        <v>6569</v>
      </c>
    </row>
    <row r="15266" spans="1:2" x14ac:dyDescent="0.25">
      <c r="A15266" s="62">
        <v>60121114</v>
      </c>
      <c r="B15266" s="63" t="s">
        <v>17435</v>
      </c>
    </row>
    <row r="15267" spans="1:2" x14ac:dyDescent="0.25">
      <c r="A15267" s="62">
        <v>60121115</v>
      </c>
      <c r="B15267" s="63" t="s">
        <v>16734</v>
      </c>
    </row>
    <row r="15268" spans="1:2" x14ac:dyDescent="0.25">
      <c r="A15268" s="62">
        <v>60121116</v>
      </c>
      <c r="B15268" s="63" t="s">
        <v>4677</v>
      </c>
    </row>
    <row r="15269" spans="1:2" x14ac:dyDescent="0.25">
      <c r="A15269" s="62">
        <v>60121117</v>
      </c>
      <c r="B15269" s="63" t="s">
        <v>14280</v>
      </c>
    </row>
    <row r="15270" spans="1:2" x14ac:dyDescent="0.25">
      <c r="A15270" s="62">
        <v>60121118</v>
      </c>
      <c r="B15270" s="63" t="s">
        <v>2514</v>
      </c>
    </row>
    <row r="15271" spans="1:2" x14ac:dyDescent="0.25">
      <c r="A15271" s="62">
        <v>60121119</v>
      </c>
      <c r="B15271" s="63" t="s">
        <v>3443</v>
      </c>
    </row>
    <row r="15272" spans="1:2" x14ac:dyDescent="0.25">
      <c r="A15272" s="62">
        <v>60121120</v>
      </c>
      <c r="B15272" s="63" t="s">
        <v>3018</v>
      </c>
    </row>
    <row r="15273" spans="1:2" x14ac:dyDescent="0.25">
      <c r="A15273" s="62">
        <v>60121121</v>
      </c>
      <c r="B15273" s="63" t="s">
        <v>9778</v>
      </c>
    </row>
    <row r="15274" spans="1:2" x14ac:dyDescent="0.25">
      <c r="A15274" s="62">
        <v>60121123</v>
      </c>
      <c r="B15274" s="63" t="s">
        <v>7391</v>
      </c>
    </row>
    <row r="15275" spans="1:2" x14ac:dyDescent="0.25">
      <c r="A15275" s="62">
        <v>60121124</v>
      </c>
      <c r="B15275" s="63" t="s">
        <v>7173</v>
      </c>
    </row>
    <row r="15276" spans="1:2" x14ac:dyDescent="0.25">
      <c r="A15276" s="62">
        <v>60121125</v>
      </c>
      <c r="B15276" s="63" t="s">
        <v>3772</v>
      </c>
    </row>
    <row r="15277" spans="1:2" x14ac:dyDescent="0.25">
      <c r="A15277" s="62">
        <v>60121126</v>
      </c>
      <c r="B15277" s="63" t="s">
        <v>686</v>
      </c>
    </row>
    <row r="15278" spans="1:2" x14ac:dyDescent="0.25">
      <c r="A15278" s="62">
        <v>60121127</v>
      </c>
      <c r="B15278" s="63" t="s">
        <v>13829</v>
      </c>
    </row>
    <row r="15279" spans="1:2" x14ac:dyDescent="0.25">
      <c r="A15279" s="62">
        <v>60121128</v>
      </c>
      <c r="B15279" s="63" t="s">
        <v>18110</v>
      </c>
    </row>
    <row r="15280" spans="1:2" x14ac:dyDescent="0.25">
      <c r="A15280" s="62">
        <v>60121129</v>
      </c>
      <c r="B15280" s="63" t="s">
        <v>2803</v>
      </c>
    </row>
    <row r="15281" spans="1:2" x14ac:dyDescent="0.25">
      <c r="A15281" s="62">
        <v>60121130</v>
      </c>
      <c r="B15281" s="63" t="s">
        <v>15284</v>
      </c>
    </row>
    <row r="15282" spans="1:2" x14ac:dyDescent="0.25">
      <c r="A15282" s="62">
        <v>60121131</v>
      </c>
      <c r="B15282" s="63" t="s">
        <v>4012</v>
      </c>
    </row>
    <row r="15283" spans="1:2" x14ac:dyDescent="0.25">
      <c r="A15283" s="62">
        <v>60121132</v>
      </c>
      <c r="B15283" s="63" t="s">
        <v>9740</v>
      </c>
    </row>
    <row r="15284" spans="1:2" x14ac:dyDescent="0.25">
      <c r="A15284" s="62">
        <v>60121133</v>
      </c>
      <c r="B15284" s="63" t="s">
        <v>12762</v>
      </c>
    </row>
    <row r="15285" spans="1:2" x14ac:dyDescent="0.25">
      <c r="A15285" s="62">
        <v>60121134</v>
      </c>
      <c r="B15285" s="63" t="s">
        <v>16321</v>
      </c>
    </row>
    <row r="15286" spans="1:2" x14ac:dyDescent="0.25">
      <c r="A15286" s="62">
        <v>60121135</v>
      </c>
      <c r="B15286" s="63" t="s">
        <v>6538</v>
      </c>
    </row>
    <row r="15287" spans="1:2" x14ac:dyDescent="0.25">
      <c r="A15287" s="62">
        <v>60121136</v>
      </c>
      <c r="B15287" s="63" t="s">
        <v>14224</v>
      </c>
    </row>
    <row r="15288" spans="1:2" x14ac:dyDescent="0.25">
      <c r="A15288" s="62">
        <v>60121137</v>
      </c>
      <c r="B15288" s="63" t="s">
        <v>11656</v>
      </c>
    </row>
    <row r="15289" spans="1:2" x14ac:dyDescent="0.25">
      <c r="A15289" s="62">
        <v>60121138</v>
      </c>
      <c r="B15289" s="63" t="s">
        <v>6277</v>
      </c>
    </row>
    <row r="15290" spans="1:2" x14ac:dyDescent="0.25">
      <c r="A15290" s="62">
        <v>60121139</v>
      </c>
      <c r="B15290" s="63" t="s">
        <v>10462</v>
      </c>
    </row>
    <row r="15291" spans="1:2" x14ac:dyDescent="0.25">
      <c r="A15291" s="62">
        <v>60121140</v>
      </c>
      <c r="B15291" s="63" t="s">
        <v>7448</v>
      </c>
    </row>
    <row r="15292" spans="1:2" x14ac:dyDescent="0.25">
      <c r="A15292" s="62">
        <v>60121141</v>
      </c>
      <c r="B15292" s="63" t="s">
        <v>13469</v>
      </c>
    </row>
    <row r="15293" spans="1:2" x14ac:dyDescent="0.25">
      <c r="A15293" s="62">
        <v>60121142</v>
      </c>
      <c r="B15293" s="63" t="s">
        <v>5303</v>
      </c>
    </row>
    <row r="15294" spans="1:2" x14ac:dyDescent="0.25">
      <c r="A15294" s="62">
        <v>60121143</v>
      </c>
      <c r="B15294" s="63" t="s">
        <v>14528</v>
      </c>
    </row>
    <row r="15295" spans="1:2" x14ac:dyDescent="0.25">
      <c r="A15295" s="62">
        <v>60121144</v>
      </c>
      <c r="B15295" s="63" t="s">
        <v>14162</v>
      </c>
    </row>
    <row r="15296" spans="1:2" x14ac:dyDescent="0.25">
      <c r="A15296" s="62">
        <v>60121145</v>
      </c>
      <c r="B15296" s="63" t="s">
        <v>6718</v>
      </c>
    </row>
    <row r="15297" spans="1:2" x14ac:dyDescent="0.25">
      <c r="A15297" s="62">
        <v>60121146</v>
      </c>
      <c r="B15297" s="63" t="s">
        <v>15960</v>
      </c>
    </row>
    <row r="15298" spans="1:2" x14ac:dyDescent="0.25">
      <c r="A15298" s="62">
        <v>60121147</v>
      </c>
      <c r="B15298" s="63" t="s">
        <v>4354</v>
      </c>
    </row>
    <row r="15299" spans="1:2" x14ac:dyDescent="0.25">
      <c r="A15299" s="62">
        <v>60121148</v>
      </c>
      <c r="B15299" s="63" t="s">
        <v>6701</v>
      </c>
    </row>
    <row r="15300" spans="1:2" x14ac:dyDescent="0.25">
      <c r="A15300" s="62">
        <v>60121149</v>
      </c>
      <c r="B15300" s="63" t="s">
        <v>3437</v>
      </c>
    </row>
    <row r="15301" spans="1:2" x14ac:dyDescent="0.25">
      <c r="A15301" s="62">
        <v>60121150</v>
      </c>
      <c r="B15301" s="63" t="s">
        <v>13930</v>
      </c>
    </row>
    <row r="15302" spans="1:2" x14ac:dyDescent="0.25">
      <c r="A15302" s="62">
        <v>60121151</v>
      </c>
      <c r="B15302" s="63" t="s">
        <v>16508</v>
      </c>
    </row>
    <row r="15303" spans="1:2" x14ac:dyDescent="0.25">
      <c r="A15303" s="62">
        <v>60121152</v>
      </c>
      <c r="B15303" s="63" t="s">
        <v>8480</v>
      </c>
    </row>
    <row r="15304" spans="1:2" x14ac:dyDescent="0.25">
      <c r="A15304" s="62">
        <v>60121153</v>
      </c>
      <c r="B15304" s="63" t="s">
        <v>18521</v>
      </c>
    </row>
    <row r="15305" spans="1:2" x14ac:dyDescent="0.25">
      <c r="A15305" s="62">
        <v>60121201</v>
      </c>
      <c r="B15305" s="63" t="s">
        <v>9004</v>
      </c>
    </row>
    <row r="15306" spans="1:2" x14ac:dyDescent="0.25">
      <c r="A15306" s="62">
        <v>60121202</v>
      </c>
      <c r="B15306" s="63" t="s">
        <v>881</v>
      </c>
    </row>
    <row r="15307" spans="1:2" x14ac:dyDescent="0.25">
      <c r="A15307" s="62">
        <v>60121203</v>
      </c>
      <c r="B15307" s="63" t="s">
        <v>17451</v>
      </c>
    </row>
    <row r="15308" spans="1:2" x14ac:dyDescent="0.25">
      <c r="A15308" s="62">
        <v>60121204</v>
      </c>
      <c r="B15308" s="63" t="s">
        <v>2009</v>
      </c>
    </row>
    <row r="15309" spans="1:2" x14ac:dyDescent="0.25">
      <c r="A15309" s="62">
        <v>60121205</v>
      </c>
      <c r="B15309" s="63" t="s">
        <v>11751</v>
      </c>
    </row>
    <row r="15310" spans="1:2" x14ac:dyDescent="0.25">
      <c r="A15310" s="62">
        <v>60121206</v>
      </c>
      <c r="B15310" s="63" t="s">
        <v>17008</v>
      </c>
    </row>
    <row r="15311" spans="1:2" x14ac:dyDescent="0.25">
      <c r="A15311" s="62">
        <v>60121207</v>
      </c>
      <c r="B15311" s="63" t="s">
        <v>10241</v>
      </c>
    </row>
    <row r="15312" spans="1:2" x14ac:dyDescent="0.25">
      <c r="A15312" s="62">
        <v>60121208</v>
      </c>
      <c r="B15312" s="63" t="s">
        <v>7897</v>
      </c>
    </row>
    <row r="15313" spans="1:2" x14ac:dyDescent="0.25">
      <c r="A15313" s="62">
        <v>60121209</v>
      </c>
      <c r="B15313" s="63" t="s">
        <v>3001</v>
      </c>
    </row>
    <row r="15314" spans="1:2" x14ac:dyDescent="0.25">
      <c r="A15314" s="62">
        <v>60121210</v>
      </c>
      <c r="B15314" s="63" t="s">
        <v>1143</v>
      </c>
    </row>
    <row r="15315" spans="1:2" x14ac:dyDescent="0.25">
      <c r="A15315" s="62">
        <v>60121211</v>
      </c>
      <c r="B15315" s="63" t="s">
        <v>985</v>
      </c>
    </row>
    <row r="15316" spans="1:2" x14ac:dyDescent="0.25">
      <c r="A15316" s="62">
        <v>60121212</v>
      </c>
      <c r="B15316" s="63" t="s">
        <v>5943</v>
      </c>
    </row>
    <row r="15317" spans="1:2" x14ac:dyDescent="0.25">
      <c r="A15317" s="62">
        <v>60121213</v>
      </c>
      <c r="B15317" s="63" t="s">
        <v>10164</v>
      </c>
    </row>
    <row r="15318" spans="1:2" x14ac:dyDescent="0.25">
      <c r="A15318" s="62">
        <v>60121214</v>
      </c>
      <c r="B15318" s="63" t="s">
        <v>5195</v>
      </c>
    </row>
    <row r="15319" spans="1:2" x14ac:dyDescent="0.25">
      <c r="A15319" s="62">
        <v>60121215</v>
      </c>
      <c r="B15319" s="63" t="s">
        <v>5523</v>
      </c>
    </row>
    <row r="15320" spans="1:2" x14ac:dyDescent="0.25">
      <c r="A15320" s="62">
        <v>60121216</v>
      </c>
      <c r="B15320" s="63" t="s">
        <v>12107</v>
      </c>
    </row>
    <row r="15321" spans="1:2" x14ac:dyDescent="0.25">
      <c r="A15321" s="62">
        <v>60121217</v>
      </c>
      <c r="B15321" s="63" t="s">
        <v>8529</v>
      </c>
    </row>
    <row r="15322" spans="1:2" x14ac:dyDescent="0.25">
      <c r="A15322" s="62">
        <v>60121218</v>
      </c>
      <c r="B15322" s="63" t="s">
        <v>3002</v>
      </c>
    </row>
    <row r="15323" spans="1:2" x14ac:dyDescent="0.25">
      <c r="A15323" s="62">
        <v>60121219</v>
      </c>
      <c r="B15323" s="63" t="s">
        <v>13554</v>
      </c>
    </row>
    <row r="15324" spans="1:2" x14ac:dyDescent="0.25">
      <c r="A15324" s="62">
        <v>60121220</v>
      </c>
      <c r="B15324" s="63" t="s">
        <v>15393</v>
      </c>
    </row>
    <row r="15325" spans="1:2" x14ac:dyDescent="0.25">
      <c r="A15325" s="62">
        <v>60121221</v>
      </c>
      <c r="B15325" s="63" t="s">
        <v>14342</v>
      </c>
    </row>
    <row r="15326" spans="1:2" x14ac:dyDescent="0.25">
      <c r="A15326" s="62">
        <v>60121222</v>
      </c>
      <c r="B15326" s="63" t="s">
        <v>7791</v>
      </c>
    </row>
    <row r="15327" spans="1:2" x14ac:dyDescent="0.25">
      <c r="A15327" s="62">
        <v>60121223</v>
      </c>
      <c r="B15327" s="63" t="s">
        <v>8995</v>
      </c>
    </row>
    <row r="15328" spans="1:2" x14ac:dyDescent="0.25">
      <c r="A15328" s="62">
        <v>60121224</v>
      </c>
      <c r="B15328" s="63" t="s">
        <v>16227</v>
      </c>
    </row>
    <row r="15329" spans="1:2" x14ac:dyDescent="0.25">
      <c r="A15329" s="62">
        <v>60121225</v>
      </c>
      <c r="B15329" s="63" t="s">
        <v>3295</v>
      </c>
    </row>
    <row r="15330" spans="1:2" x14ac:dyDescent="0.25">
      <c r="A15330" s="62">
        <v>60121226</v>
      </c>
      <c r="B15330" s="63" t="s">
        <v>12960</v>
      </c>
    </row>
    <row r="15331" spans="1:2" x14ac:dyDescent="0.25">
      <c r="A15331" s="62">
        <v>60121227</v>
      </c>
      <c r="B15331" s="63" t="s">
        <v>14803</v>
      </c>
    </row>
    <row r="15332" spans="1:2" x14ac:dyDescent="0.25">
      <c r="A15332" s="62">
        <v>60121228</v>
      </c>
      <c r="B15332" s="63" t="s">
        <v>9952</v>
      </c>
    </row>
    <row r="15333" spans="1:2" x14ac:dyDescent="0.25">
      <c r="A15333" s="62">
        <v>60121229</v>
      </c>
      <c r="B15333" s="63" t="s">
        <v>1910</v>
      </c>
    </row>
    <row r="15334" spans="1:2" x14ac:dyDescent="0.25">
      <c r="A15334" s="62">
        <v>60121230</v>
      </c>
      <c r="B15334" s="63" t="s">
        <v>2382</v>
      </c>
    </row>
    <row r="15335" spans="1:2" x14ac:dyDescent="0.25">
      <c r="A15335" s="62">
        <v>60121231</v>
      </c>
      <c r="B15335" s="63" t="s">
        <v>11526</v>
      </c>
    </row>
    <row r="15336" spans="1:2" x14ac:dyDescent="0.25">
      <c r="A15336" s="62">
        <v>60121232</v>
      </c>
      <c r="B15336" s="63" t="s">
        <v>11102</v>
      </c>
    </row>
    <row r="15337" spans="1:2" x14ac:dyDescent="0.25">
      <c r="A15337" s="62">
        <v>60121233</v>
      </c>
      <c r="B15337" s="63" t="s">
        <v>5768</v>
      </c>
    </row>
    <row r="15338" spans="1:2" x14ac:dyDescent="0.25">
      <c r="A15338" s="62">
        <v>60121234</v>
      </c>
      <c r="B15338" s="63" t="s">
        <v>6379</v>
      </c>
    </row>
    <row r="15339" spans="1:2" x14ac:dyDescent="0.25">
      <c r="A15339" s="62">
        <v>60121235</v>
      </c>
      <c r="B15339" s="63" t="s">
        <v>6274</v>
      </c>
    </row>
    <row r="15340" spans="1:2" x14ac:dyDescent="0.25">
      <c r="A15340" s="62">
        <v>60121236</v>
      </c>
      <c r="B15340" s="63" t="s">
        <v>8621</v>
      </c>
    </row>
    <row r="15341" spans="1:2" x14ac:dyDescent="0.25">
      <c r="A15341" s="62">
        <v>60121237</v>
      </c>
      <c r="B15341" s="63" t="s">
        <v>13983</v>
      </c>
    </row>
    <row r="15342" spans="1:2" x14ac:dyDescent="0.25">
      <c r="A15342" s="62">
        <v>60121238</v>
      </c>
      <c r="B15342" s="63" t="s">
        <v>4518</v>
      </c>
    </row>
    <row r="15343" spans="1:2" x14ac:dyDescent="0.25">
      <c r="A15343" s="62">
        <v>60121239</v>
      </c>
      <c r="B15343" s="63" t="s">
        <v>294</v>
      </c>
    </row>
    <row r="15344" spans="1:2" x14ac:dyDescent="0.25">
      <c r="A15344" s="62">
        <v>60121241</v>
      </c>
      <c r="B15344" s="63" t="s">
        <v>9376</v>
      </c>
    </row>
    <row r="15345" spans="1:2" x14ac:dyDescent="0.25">
      <c r="A15345" s="62">
        <v>60121242</v>
      </c>
      <c r="B15345" s="63" t="s">
        <v>2</v>
      </c>
    </row>
    <row r="15346" spans="1:2" x14ac:dyDescent="0.25">
      <c r="A15346" s="62">
        <v>60121243</v>
      </c>
      <c r="B15346" s="63" t="s">
        <v>9534</v>
      </c>
    </row>
    <row r="15347" spans="1:2" x14ac:dyDescent="0.25">
      <c r="A15347" s="62">
        <v>60121244</v>
      </c>
      <c r="B15347" s="63" t="s">
        <v>10728</v>
      </c>
    </row>
    <row r="15348" spans="1:2" x14ac:dyDescent="0.25">
      <c r="A15348" s="62">
        <v>60121245</v>
      </c>
      <c r="B15348" s="63" t="s">
        <v>17746</v>
      </c>
    </row>
    <row r="15349" spans="1:2" x14ac:dyDescent="0.25">
      <c r="A15349" s="62">
        <v>60121246</v>
      </c>
      <c r="B15349" s="63" t="s">
        <v>13731</v>
      </c>
    </row>
    <row r="15350" spans="1:2" x14ac:dyDescent="0.25">
      <c r="A15350" s="62">
        <v>60121247</v>
      </c>
      <c r="B15350" s="63" t="s">
        <v>11272</v>
      </c>
    </row>
    <row r="15351" spans="1:2" x14ac:dyDescent="0.25">
      <c r="A15351" s="62">
        <v>60121248</v>
      </c>
      <c r="B15351" s="63" t="s">
        <v>17508</v>
      </c>
    </row>
    <row r="15352" spans="1:2" x14ac:dyDescent="0.25">
      <c r="A15352" s="62">
        <v>60121249</v>
      </c>
      <c r="B15352" s="63" t="s">
        <v>8464</v>
      </c>
    </row>
    <row r="15353" spans="1:2" x14ac:dyDescent="0.25">
      <c r="A15353" s="62">
        <v>60121250</v>
      </c>
      <c r="B15353" s="63" t="s">
        <v>10717</v>
      </c>
    </row>
    <row r="15354" spans="1:2" x14ac:dyDescent="0.25">
      <c r="A15354" s="62">
        <v>60121251</v>
      </c>
      <c r="B15354" s="63" t="s">
        <v>7823</v>
      </c>
    </row>
    <row r="15355" spans="1:2" x14ac:dyDescent="0.25">
      <c r="A15355" s="62">
        <v>60121252</v>
      </c>
      <c r="B15355" s="63" t="s">
        <v>2473</v>
      </c>
    </row>
    <row r="15356" spans="1:2" x14ac:dyDescent="0.25">
      <c r="A15356" s="62">
        <v>60121253</v>
      </c>
      <c r="B15356" s="63" t="s">
        <v>7988</v>
      </c>
    </row>
    <row r="15357" spans="1:2" x14ac:dyDescent="0.25">
      <c r="A15357" s="62">
        <v>60121301</v>
      </c>
      <c r="B15357" s="63" t="s">
        <v>2816</v>
      </c>
    </row>
    <row r="15358" spans="1:2" x14ac:dyDescent="0.25">
      <c r="A15358" s="62">
        <v>60121302</v>
      </c>
      <c r="B15358" s="63" t="s">
        <v>14304</v>
      </c>
    </row>
    <row r="15359" spans="1:2" x14ac:dyDescent="0.25">
      <c r="A15359" s="62">
        <v>60121303</v>
      </c>
      <c r="B15359" s="63" t="s">
        <v>18649</v>
      </c>
    </row>
    <row r="15360" spans="1:2" x14ac:dyDescent="0.25">
      <c r="A15360" s="62">
        <v>60121304</v>
      </c>
      <c r="B15360" s="63" t="s">
        <v>9146</v>
      </c>
    </row>
    <row r="15361" spans="1:2" x14ac:dyDescent="0.25">
      <c r="A15361" s="62">
        <v>60121305</v>
      </c>
      <c r="B15361" s="63" t="s">
        <v>7775</v>
      </c>
    </row>
    <row r="15362" spans="1:2" x14ac:dyDescent="0.25">
      <c r="A15362" s="62">
        <v>60121306</v>
      </c>
      <c r="B15362" s="63" t="s">
        <v>17962</v>
      </c>
    </row>
    <row r="15363" spans="1:2" x14ac:dyDescent="0.25">
      <c r="A15363" s="62">
        <v>60121401</v>
      </c>
      <c r="B15363" s="63" t="s">
        <v>14417</v>
      </c>
    </row>
    <row r="15364" spans="1:2" x14ac:dyDescent="0.25">
      <c r="A15364" s="62">
        <v>60121402</v>
      </c>
      <c r="B15364" s="63" t="s">
        <v>7895</v>
      </c>
    </row>
    <row r="15365" spans="1:2" x14ac:dyDescent="0.25">
      <c r="A15365" s="62">
        <v>60121403</v>
      </c>
      <c r="B15365" s="63" t="s">
        <v>1361</v>
      </c>
    </row>
    <row r="15366" spans="1:2" x14ac:dyDescent="0.25">
      <c r="A15366" s="62">
        <v>60121404</v>
      </c>
      <c r="B15366" s="63" t="s">
        <v>1978</v>
      </c>
    </row>
    <row r="15367" spans="1:2" x14ac:dyDescent="0.25">
      <c r="A15367" s="62">
        <v>60121405</v>
      </c>
      <c r="B15367" s="63" t="s">
        <v>11090</v>
      </c>
    </row>
    <row r="15368" spans="1:2" x14ac:dyDescent="0.25">
      <c r="A15368" s="62">
        <v>60121406</v>
      </c>
      <c r="B15368" s="63" t="s">
        <v>8827</v>
      </c>
    </row>
    <row r="15369" spans="1:2" x14ac:dyDescent="0.25">
      <c r="A15369" s="62">
        <v>60121407</v>
      </c>
      <c r="B15369" s="63" t="s">
        <v>16100</v>
      </c>
    </row>
    <row r="15370" spans="1:2" x14ac:dyDescent="0.25">
      <c r="A15370" s="62">
        <v>60121408</v>
      </c>
      <c r="B15370" s="63" t="s">
        <v>10397</v>
      </c>
    </row>
    <row r="15371" spans="1:2" x14ac:dyDescent="0.25">
      <c r="A15371" s="62">
        <v>60121409</v>
      </c>
      <c r="B15371" s="63" t="s">
        <v>970</v>
      </c>
    </row>
    <row r="15372" spans="1:2" x14ac:dyDescent="0.25">
      <c r="A15372" s="62">
        <v>60121410</v>
      </c>
      <c r="B15372" s="63" t="s">
        <v>12090</v>
      </c>
    </row>
    <row r="15373" spans="1:2" x14ac:dyDescent="0.25">
      <c r="A15373" s="62">
        <v>60121411</v>
      </c>
      <c r="B15373" s="63" t="s">
        <v>2098</v>
      </c>
    </row>
    <row r="15374" spans="1:2" x14ac:dyDescent="0.25">
      <c r="A15374" s="62">
        <v>60121412</v>
      </c>
      <c r="B15374" s="63" t="s">
        <v>14809</v>
      </c>
    </row>
    <row r="15375" spans="1:2" x14ac:dyDescent="0.25">
      <c r="A15375" s="62">
        <v>60121413</v>
      </c>
      <c r="B15375" s="63" t="s">
        <v>18040</v>
      </c>
    </row>
    <row r="15376" spans="1:2" x14ac:dyDescent="0.25">
      <c r="A15376" s="62">
        <v>60121414</v>
      </c>
      <c r="B15376" s="63" t="s">
        <v>7928</v>
      </c>
    </row>
    <row r="15377" spans="1:2" x14ac:dyDescent="0.25">
      <c r="A15377" s="62">
        <v>60121415</v>
      </c>
      <c r="B15377" s="63" t="s">
        <v>15550</v>
      </c>
    </row>
    <row r="15378" spans="1:2" x14ac:dyDescent="0.25">
      <c r="A15378" s="62">
        <v>60121501</v>
      </c>
      <c r="B15378" s="63" t="s">
        <v>66</v>
      </c>
    </row>
    <row r="15379" spans="1:2" x14ac:dyDescent="0.25">
      <c r="A15379" s="62">
        <v>60121502</v>
      </c>
      <c r="B15379" s="63" t="s">
        <v>787</v>
      </c>
    </row>
    <row r="15380" spans="1:2" x14ac:dyDescent="0.25">
      <c r="A15380" s="62">
        <v>60121503</v>
      </c>
      <c r="B15380" s="63" t="s">
        <v>10464</v>
      </c>
    </row>
    <row r="15381" spans="1:2" x14ac:dyDescent="0.25">
      <c r="A15381" s="62">
        <v>60121504</v>
      </c>
      <c r="B15381" s="63" t="s">
        <v>3126</v>
      </c>
    </row>
    <row r="15382" spans="1:2" x14ac:dyDescent="0.25">
      <c r="A15382" s="62">
        <v>60121505</v>
      </c>
      <c r="B15382" s="63" t="s">
        <v>8200</v>
      </c>
    </row>
    <row r="15383" spans="1:2" x14ac:dyDescent="0.25">
      <c r="A15383" s="62">
        <v>60121506</v>
      </c>
      <c r="B15383" s="63" t="s">
        <v>15115</v>
      </c>
    </row>
    <row r="15384" spans="1:2" x14ac:dyDescent="0.25">
      <c r="A15384" s="62">
        <v>60121507</v>
      </c>
      <c r="B15384" s="63" t="s">
        <v>9090</v>
      </c>
    </row>
    <row r="15385" spans="1:2" x14ac:dyDescent="0.25">
      <c r="A15385" s="62">
        <v>60121508</v>
      </c>
      <c r="B15385" s="63" t="s">
        <v>11943</v>
      </c>
    </row>
    <row r="15386" spans="1:2" x14ac:dyDescent="0.25">
      <c r="A15386" s="62">
        <v>60121509</v>
      </c>
      <c r="B15386" s="63" t="s">
        <v>17947</v>
      </c>
    </row>
    <row r="15387" spans="1:2" x14ac:dyDescent="0.25">
      <c r="A15387" s="62">
        <v>60121510</v>
      </c>
      <c r="B15387" s="63" t="s">
        <v>6365</v>
      </c>
    </row>
    <row r="15388" spans="1:2" x14ac:dyDescent="0.25">
      <c r="A15388" s="62">
        <v>60121511</v>
      </c>
      <c r="B15388" s="63" t="s">
        <v>3851</v>
      </c>
    </row>
    <row r="15389" spans="1:2" x14ac:dyDescent="0.25">
      <c r="A15389" s="62">
        <v>60121512</v>
      </c>
      <c r="B15389" s="63" t="s">
        <v>1360</v>
      </c>
    </row>
    <row r="15390" spans="1:2" x14ac:dyDescent="0.25">
      <c r="A15390" s="62">
        <v>60121513</v>
      </c>
      <c r="B15390" s="63" t="s">
        <v>483</v>
      </c>
    </row>
    <row r="15391" spans="1:2" x14ac:dyDescent="0.25">
      <c r="A15391" s="62">
        <v>60121514</v>
      </c>
      <c r="B15391" s="63" t="s">
        <v>5045</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11926</v>
      </c>
    </row>
    <row r="15395" spans="1:2" x14ac:dyDescent="0.25">
      <c r="A15395" s="62">
        <v>60121518</v>
      </c>
      <c r="B15395" s="63" t="s">
        <v>17203</v>
      </c>
    </row>
    <row r="15396" spans="1:2" x14ac:dyDescent="0.25">
      <c r="A15396" s="62">
        <v>60121519</v>
      </c>
      <c r="B15396" s="63" t="s">
        <v>1474</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5701</v>
      </c>
    </row>
    <row r="15400" spans="1:2" x14ac:dyDescent="0.25">
      <c r="A15400" s="62">
        <v>60121523</v>
      </c>
      <c r="B15400" s="63" t="s">
        <v>18731</v>
      </c>
    </row>
    <row r="15401" spans="1:2" x14ac:dyDescent="0.25">
      <c r="A15401" s="62">
        <v>60121524</v>
      </c>
      <c r="B15401" s="63" t="s">
        <v>12579</v>
      </c>
    </row>
    <row r="15402" spans="1:2" x14ac:dyDescent="0.25">
      <c r="A15402" s="62">
        <v>60121525</v>
      </c>
      <c r="B15402" s="63" t="s">
        <v>559</v>
      </c>
    </row>
    <row r="15403" spans="1:2" x14ac:dyDescent="0.25">
      <c r="A15403" s="62">
        <v>60121526</v>
      </c>
      <c r="B15403" s="63" t="s">
        <v>17090</v>
      </c>
    </row>
    <row r="15404" spans="1:2" x14ac:dyDescent="0.25">
      <c r="A15404" s="62">
        <v>60121531</v>
      </c>
      <c r="B15404" s="63" t="s">
        <v>16723</v>
      </c>
    </row>
    <row r="15405" spans="1:2" x14ac:dyDescent="0.25">
      <c r="A15405" s="62">
        <v>60121532</v>
      </c>
      <c r="B15405" s="63" t="s">
        <v>17609</v>
      </c>
    </row>
    <row r="15406" spans="1:2" x14ac:dyDescent="0.25">
      <c r="A15406" s="62">
        <v>60121533</v>
      </c>
      <c r="B15406" s="63" t="s">
        <v>13895</v>
      </c>
    </row>
    <row r="15407" spans="1:2" x14ac:dyDescent="0.25">
      <c r="A15407" s="62">
        <v>60121534</v>
      </c>
      <c r="B15407" s="63" t="s">
        <v>14657</v>
      </c>
    </row>
    <row r="15408" spans="1:2" x14ac:dyDescent="0.25">
      <c r="A15408" s="62">
        <v>60121535</v>
      </c>
      <c r="B15408" s="63" t="s">
        <v>8032</v>
      </c>
    </row>
    <row r="15409" spans="1:2" x14ac:dyDescent="0.25">
      <c r="A15409" s="62">
        <v>60121536</v>
      </c>
      <c r="B15409" s="63" t="s">
        <v>7060</v>
      </c>
    </row>
    <row r="15410" spans="1:2" x14ac:dyDescent="0.25">
      <c r="A15410" s="62">
        <v>60121537</v>
      </c>
      <c r="B15410" s="63" t="s">
        <v>17814</v>
      </c>
    </row>
    <row r="15411" spans="1:2" x14ac:dyDescent="0.25">
      <c r="A15411" s="62">
        <v>60121538</v>
      </c>
      <c r="B15411" s="63" t="s">
        <v>7879</v>
      </c>
    </row>
    <row r="15412" spans="1:2" x14ac:dyDescent="0.25">
      <c r="A15412" s="62">
        <v>60121539</v>
      </c>
      <c r="B15412" s="63" t="s">
        <v>18003</v>
      </c>
    </row>
    <row r="15413" spans="1:2" x14ac:dyDescent="0.25">
      <c r="A15413" s="62">
        <v>60121540</v>
      </c>
      <c r="B15413" s="63" t="s">
        <v>10357</v>
      </c>
    </row>
    <row r="15414" spans="1:2" x14ac:dyDescent="0.25">
      <c r="A15414" s="62">
        <v>60121601</v>
      </c>
      <c r="B15414" s="63" t="s">
        <v>15374</v>
      </c>
    </row>
    <row r="15415" spans="1:2" x14ac:dyDescent="0.25">
      <c r="A15415" s="62">
        <v>60121602</v>
      </c>
      <c r="B15415" s="63" t="s">
        <v>3294</v>
      </c>
    </row>
    <row r="15416" spans="1:2" x14ac:dyDescent="0.25">
      <c r="A15416" s="62">
        <v>60121603</v>
      </c>
      <c r="B15416" s="63" t="s">
        <v>3305</v>
      </c>
    </row>
    <row r="15417" spans="1:2" x14ac:dyDescent="0.25">
      <c r="A15417" s="62">
        <v>60121604</v>
      </c>
      <c r="B15417" s="63" t="s">
        <v>13901</v>
      </c>
    </row>
    <row r="15418" spans="1:2" x14ac:dyDescent="0.25">
      <c r="A15418" s="62">
        <v>60121605</v>
      </c>
      <c r="B15418" s="63" t="s">
        <v>12364</v>
      </c>
    </row>
    <row r="15419" spans="1:2" x14ac:dyDescent="0.25">
      <c r="A15419" s="62">
        <v>60121606</v>
      </c>
      <c r="B15419" s="63" t="s">
        <v>17861</v>
      </c>
    </row>
    <row r="15420" spans="1:2" x14ac:dyDescent="0.25">
      <c r="A15420" s="62">
        <v>60121701</v>
      </c>
      <c r="B15420" s="63" t="s">
        <v>12113</v>
      </c>
    </row>
    <row r="15421" spans="1:2" x14ac:dyDescent="0.25">
      <c r="A15421" s="62">
        <v>60121702</v>
      </c>
      <c r="B15421" s="63" t="s">
        <v>2158</v>
      </c>
    </row>
    <row r="15422" spans="1:2" x14ac:dyDescent="0.25">
      <c r="A15422" s="62">
        <v>60121703</v>
      </c>
      <c r="B15422" s="63" t="s">
        <v>15916</v>
      </c>
    </row>
    <row r="15423" spans="1:2" x14ac:dyDescent="0.25">
      <c r="A15423" s="62">
        <v>60121704</v>
      </c>
      <c r="B15423" s="63" t="s">
        <v>13903</v>
      </c>
    </row>
    <row r="15424" spans="1:2" x14ac:dyDescent="0.25">
      <c r="A15424" s="62">
        <v>60121705</v>
      </c>
      <c r="B15424" s="63" t="s">
        <v>16187</v>
      </c>
    </row>
    <row r="15425" spans="1:2" x14ac:dyDescent="0.25">
      <c r="A15425" s="62">
        <v>60121706</v>
      </c>
      <c r="B15425" s="63" t="s">
        <v>3630</v>
      </c>
    </row>
    <row r="15426" spans="1:2" x14ac:dyDescent="0.25">
      <c r="A15426" s="62">
        <v>60121707</v>
      </c>
      <c r="B15426" s="63" t="s">
        <v>2391</v>
      </c>
    </row>
    <row r="15427" spans="1:2" x14ac:dyDescent="0.25">
      <c r="A15427" s="62">
        <v>60121708</v>
      </c>
      <c r="B15427" s="63" t="s">
        <v>13967</v>
      </c>
    </row>
    <row r="15428" spans="1:2" x14ac:dyDescent="0.25">
      <c r="A15428" s="62">
        <v>60121709</v>
      </c>
      <c r="B15428" s="63" t="s">
        <v>8861</v>
      </c>
    </row>
    <row r="15429" spans="1:2" x14ac:dyDescent="0.25">
      <c r="A15429" s="62">
        <v>60121710</v>
      </c>
      <c r="B15429" s="63" t="s">
        <v>8946</v>
      </c>
    </row>
    <row r="15430" spans="1:2" x14ac:dyDescent="0.25">
      <c r="A15430" s="62">
        <v>60121711</v>
      </c>
      <c r="B15430" s="63" t="s">
        <v>6592</v>
      </c>
    </row>
    <row r="15431" spans="1:2" x14ac:dyDescent="0.25">
      <c r="A15431" s="62">
        <v>60121712</v>
      </c>
      <c r="B15431" s="63" t="s">
        <v>14186</v>
      </c>
    </row>
    <row r="15432" spans="1:2" x14ac:dyDescent="0.25">
      <c r="A15432" s="62">
        <v>60121713</v>
      </c>
      <c r="B15432" s="63" t="s">
        <v>10329</v>
      </c>
    </row>
    <row r="15433" spans="1:2" x14ac:dyDescent="0.25">
      <c r="A15433" s="62">
        <v>60121714</v>
      </c>
      <c r="B15433" s="63" t="s">
        <v>1738</v>
      </c>
    </row>
    <row r="15434" spans="1:2" x14ac:dyDescent="0.25">
      <c r="A15434" s="62">
        <v>60121715</v>
      </c>
      <c r="B15434" s="63" t="s">
        <v>12356</v>
      </c>
    </row>
    <row r="15435" spans="1:2" x14ac:dyDescent="0.25">
      <c r="A15435" s="62">
        <v>60121716</v>
      </c>
      <c r="B15435" s="63" t="s">
        <v>15603</v>
      </c>
    </row>
    <row r="15436" spans="1:2" x14ac:dyDescent="0.25">
      <c r="A15436" s="62">
        <v>60121717</v>
      </c>
      <c r="B15436" s="63" t="s">
        <v>7563</v>
      </c>
    </row>
    <row r="15437" spans="1:2" x14ac:dyDescent="0.25">
      <c r="A15437" s="62">
        <v>60121718</v>
      </c>
      <c r="B15437" s="63" t="s">
        <v>2792</v>
      </c>
    </row>
    <row r="15438" spans="1:2" x14ac:dyDescent="0.25">
      <c r="A15438" s="62">
        <v>60121801</v>
      </c>
      <c r="B15438" s="63" t="s">
        <v>11552</v>
      </c>
    </row>
    <row r="15439" spans="1:2" x14ac:dyDescent="0.25">
      <c r="A15439" s="62">
        <v>60121802</v>
      </c>
      <c r="B15439" s="63" t="s">
        <v>1570</v>
      </c>
    </row>
    <row r="15440" spans="1:2" x14ac:dyDescent="0.25">
      <c r="A15440" s="62">
        <v>60121803</v>
      </c>
      <c r="B15440" s="63" t="s">
        <v>15820</v>
      </c>
    </row>
    <row r="15441" spans="1:2" x14ac:dyDescent="0.25">
      <c r="A15441" s="62">
        <v>60121804</v>
      </c>
      <c r="B15441" s="63" t="s">
        <v>7933</v>
      </c>
    </row>
    <row r="15442" spans="1:2" x14ac:dyDescent="0.25">
      <c r="A15442" s="62">
        <v>60121805</v>
      </c>
      <c r="B15442" s="63" t="s">
        <v>9502</v>
      </c>
    </row>
    <row r="15443" spans="1:2" x14ac:dyDescent="0.25">
      <c r="A15443" s="62">
        <v>60121806</v>
      </c>
      <c r="B15443" s="63" t="s">
        <v>3524</v>
      </c>
    </row>
    <row r="15444" spans="1:2" x14ac:dyDescent="0.25">
      <c r="A15444" s="62">
        <v>60121807</v>
      </c>
      <c r="B15444" s="63" t="s">
        <v>11871</v>
      </c>
    </row>
    <row r="15445" spans="1:2" x14ac:dyDescent="0.25">
      <c r="A15445" s="62">
        <v>60121808</v>
      </c>
      <c r="B15445" s="63" t="s">
        <v>7524</v>
      </c>
    </row>
    <row r="15446" spans="1:2" x14ac:dyDescent="0.25">
      <c r="A15446" s="62">
        <v>60121809</v>
      </c>
      <c r="B15446" s="63" t="s">
        <v>7847</v>
      </c>
    </row>
    <row r="15447" spans="1:2" x14ac:dyDescent="0.25">
      <c r="A15447" s="62">
        <v>60121810</v>
      </c>
      <c r="B15447" s="63" t="s">
        <v>7410</v>
      </c>
    </row>
    <row r="15448" spans="1:2" x14ac:dyDescent="0.25">
      <c r="A15448" s="62">
        <v>60121811</v>
      </c>
      <c r="B15448" s="63" t="s">
        <v>17333</v>
      </c>
    </row>
    <row r="15449" spans="1:2" x14ac:dyDescent="0.25">
      <c r="A15449" s="62">
        <v>60121812</v>
      </c>
      <c r="B15449" s="63" t="s">
        <v>6959</v>
      </c>
    </row>
    <row r="15450" spans="1:2" x14ac:dyDescent="0.25">
      <c r="A15450" s="62">
        <v>60121813</v>
      </c>
      <c r="B15450" s="63" t="s">
        <v>5926</v>
      </c>
    </row>
    <row r="15451" spans="1:2" x14ac:dyDescent="0.25">
      <c r="A15451" s="62">
        <v>60121814</v>
      </c>
      <c r="B15451" s="63" t="s">
        <v>6075</v>
      </c>
    </row>
    <row r="15452" spans="1:2" x14ac:dyDescent="0.25">
      <c r="A15452" s="62">
        <v>60121901</v>
      </c>
      <c r="B15452" s="63" t="s">
        <v>3214</v>
      </c>
    </row>
    <row r="15453" spans="1:2" x14ac:dyDescent="0.25">
      <c r="A15453" s="62">
        <v>60121902</v>
      </c>
      <c r="B15453" s="63" t="s">
        <v>8544</v>
      </c>
    </row>
    <row r="15454" spans="1:2" x14ac:dyDescent="0.25">
      <c r="A15454" s="62">
        <v>60121903</v>
      </c>
      <c r="B15454" s="63" t="s">
        <v>16796</v>
      </c>
    </row>
    <row r="15455" spans="1:2" x14ac:dyDescent="0.25">
      <c r="A15455" s="62">
        <v>60121904</v>
      </c>
      <c r="B15455" s="63" t="s">
        <v>7925</v>
      </c>
    </row>
    <row r="15456" spans="1:2" x14ac:dyDescent="0.25">
      <c r="A15456" s="62">
        <v>60121905</v>
      </c>
      <c r="B15456" s="63" t="s">
        <v>17036</v>
      </c>
    </row>
    <row r="15457" spans="1:2" x14ac:dyDescent="0.25">
      <c r="A15457" s="62">
        <v>60121906</v>
      </c>
      <c r="B15457" s="63" t="s">
        <v>456</v>
      </c>
    </row>
    <row r="15458" spans="1:2" x14ac:dyDescent="0.25">
      <c r="A15458" s="62">
        <v>60121907</v>
      </c>
      <c r="B15458" s="63" t="s">
        <v>13131</v>
      </c>
    </row>
    <row r="15459" spans="1:2" x14ac:dyDescent="0.25">
      <c r="A15459" s="62">
        <v>60121908</v>
      </c>
      <c r="B15459" s="63" t="s">
        <v>13586</v>
      </c>
    </row>
    <row r="15460" spans="1:2" x14ac:dyDescent="0.25">
      <c r="A15460" s="62">
        <v>60121909</v>
      </c>
      <c r="B15460" s="63" t="s">
        <v>17478</v>
      </c>
    </row>
    <row r="15461" spans="1:2" x14ac:dyDescent="0.25">
      <c r="A15461" s="62">
        <v>60121910</v>
      </c>
      <c r="B15461" s="63" t="s">
        <v>811</v>
      </c>
    </row>
    <row r="15462" spans="1:2" x14ac:dyDescent="0.25">
      <c r="A15462" s="62">
        <v>60121911</v>
      </c>
      <c r="B15462" s="63" t="s">
        <v>3660</v>
      </c>
    </row>
    <row r="15463" spans="1:2" x14ac:dyDescent="0.25">
      <c r="A15463" s="62">
        <v>60121912</v>
      </c>
      <c r="B15463" s="63" t="s">
        <v>12157</v>
      </c>
    </row>
    <row r="15464" spans="1:2" x14ac:dyDescent="0.25">
      <c r="A15464" s="62">
        <v>60122002</v>
      </c>
      <c r="B15464" s="63" t="s">
        <v>10063</v>
      </c>
    </row>
    <row r="15465" spans="1:2" x14ac:dyDescent="0.25">
      <c r="A15465" s="62">
        <v>60122003</v>
      </c>
      <c r="B15465" s="63" t="s">
        <v>1597</v>
      </c>
    </row>
    <row r="15466" spans="1:2" x14ac:dyDescent="0.25">
      <c r="A15466" s="62">
        <v>60122004</v>
      </c>
      <c r="B15466" s="63" t="s">
        <v>18033</v>
      </c>
    </row>
    <row r="15467" spans="1:2" x14ac:dyDescent="0.25">
      <c r="A15467" s="62">
        <v>60122005</v>
      </c>
      <c r="B15467" s="63" t="s">
        <v>13935</v>
      </c>
    </row>
    <row r="15468" spans="1:2" x14ac:dyDescent="0.25">
      <c r="A15468" s="62">
        <v>60122006</v>
      </c>
      <c r="B15468" s="63" t="s">
        <v>13653</v>
      </c>
    </row>
    <row r="15469" spans="1:2" x14ac:dyDescent="0.25">
      <c r="A15469" s="62">
        <v>60122007</v>
      </c>
      <c r="B15469" s="63" t="s">
        <v>3332</v>
      </c>
    </row>
    <row r="15470" spans="1:2" x14ac:dyDescent="0.25">
      <c r="A15470" s="62">
        <v>60122008</v>
      </c>
      <c r="B15470" s="63" t="s">
        <v>651</v>
      </c>
    </row>
    <row r="15471" spans="1:2" x14ac:dyDescent="0.25">
      <c r="A15471" s="62">
        <v>60122009</v>
      </c>
      <c r="B15471" s="63" t="s">
        <v>3560</v>
      </c>
    </row>
    <row r="15472" spans="1:2" x14ac:dyDescent="0.25">
      <c r="A15472" s="62">
        <v>60122101</v>
      </c>
      <c r="B15472" s="63" t="s">
        <v>14325</v>
      </c>
    </row>
    <row r="15473" spans="1:2" x14ac:dyDescent="0.25">
      <c r="A15473" s="62">
        <v>60122102</v>
      </c>
      <c r="B15473" s="63" t="s">
        <v>2076</v>
      </c>
    </row>
    <row r="15474" spans="1:2" x14ac:dyDescent="0.25">
      <c r="A15474" s="62">
        <v>60122103</v>
      </c>
      <c r="B15474" s="63" t="s">
        <v>4710</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1228</v>
      </c>
    </row>
    <row r="15478" spans="1:2" x14ac:dyDescent="0.25">
      <c r="A15478" s="62">
        <v>60122204</v>
      </c>
      <c r="B15478" s="63" t="s">
        <v>18755</v>
      </c>
    </row>
    <row r="15479" spans="1:2" x14ac:dyDescent="0.25">
      <c r="A15479" s="62">
        <v>60122301</v>
      </c>
      <c r="B15479" s="63" t="s">
        <v>16809</v>
      </c>
    </row>
    <row r="15480" spans="1:2" x14ac:dyDescent="0.25">
      <c r="A15480" s="62">
        <v>60122302</v>
      </c>
      <c r="B15480" s="63" t="s">
        <v>8572</v>
      </c>
    </row>
    <row r="15481" spans="1:2" x14ac:dyDescent="0.25">
      <c r="A15481" s="62">
        <v>60122401</v>
      </c>
      <c r="B15481" s="63" t="s">
        <v>1813</v>
      </c>
    </row>
    <row r="15482" spans="1:2" x14ac:dyDescent="0.25">
      <c r="A15482" s="62">
        <v>60122402</v>
      </c>
      <c r="B15482" s="63" t="s">
        <v>18415</v>
      </c>
    </row>
    <row r="15483" spans="1:2" x14ac:dyDescent="0.25">
      <c r="A15483" s="62">
        <v>60122501</v>
      </c>
      <c r="B15483" s="63" t="s">
        <v>5347</v>
      </c>
    </row>
    <row r="15484" spans="1:2" x14ac:dyDescent="0.25">
      <c r="A15484" s="62">
        <v>60122502</v>
      </c>
      <c r="B15484" s="63" t="s">
        <v>13884</v>
      </c>
    </row>
    <row r="15485" spans="1:2" x14ac:dyDescent="0.25">
      <c r="A15485" s="62">
        <v>60122503</v>
      </c>
      <c r="B15485" s="63" t="s">
        <v>6429</v>
      </c>
    </row>
    <row r="15486" spans="1:2" x14ac:dyDescent="0.25">
      <c r="A15486" s="62">
        <v>60122504</v>
      </c>
      <c r="B15486" s="63" t="s">
        <v>5475</v>
      </c>
    </row>
    <row r="15487" spans="1:2" x14ac:dyDescent="0.25">
      <c r="A15487" s="62">
        <v>60122505</v>
      </c>
      <c r="B15487" s="63" t="s">
        <v>18423</v>
      </c>
    </row>
    <row r="15488" spans="1:2" x14ac:dyDescent="0.25">
      <c r="A15488" s="62">
        <v>60122506</v>
      </c>
      <c r="B15488" s="63" t="s">
        <v>3237</v>
      </c>
    </row>
    <row r="15489" spans="1:2" x14ac:dyDescent="0.25">
      <c r="A15489" s="62">
        <v>60122507</v>
      </c>
      <c r="B15489" s="63" t="s">
        <v>8615</v>
      </c>
    </row>
    <row r="15490" spans="1:2" x14ac:dyDescent="0.25">
      <c r="A15490" s="62">
        <v>60122508</v>
      </c>
      <c r="B15490" s="63" t="s">
        <v>4126</v>
      </c>
    </row>
    <row r="15491" spans="1:2" x14ac:dyDescent="0.25">
      <c r="A15491" s="62">
        <v>60122509</v>
      </c>
      <c r="B15491" s="63" t="s">
        <v>6481</v>
      </c>
    </row>
    <row r="15492" spans="1:2" x14ac:dyDescent="0.25">
      <c r="A15492" s="62">
        <v>60122601</v>
      </c>
      <c r="B15492" s="63" t="s">
        <v>7979</v>
      </c>
    </row>
    <row r="15493" spans="1:2" x14ac:dyDescent="0.25">
      <c r="A15493" s="62">
        <v>60122602</v>
      </c>
      <c r="B15493" s="63" t="s">
        <v>3787</v>
      </c>
    </row>
    <row r="15494" spans="1:2" x14ac:dyDescent="0.25">
      <c r="A15494" s="62">
        <v>60122603</v>
      </c>
      <c r="B15494" s="63" t="s">
        <v>11008</v>
      </c>
    </row>
    <row r="15495" spans="1:2" x14ac:dyDescent="0.25">
      <c r="A15495" s="62">
        <v>60122604</v>
      </c>
      <c r="B15495" s="63" t="s">
        <v>6364</v>
      </c>
    </row>
    <row r="15496" spans="1:2" x14ac:dyDescent="0.25">
      <c r="A15496" s="62">
        <v>60122701</v>
      </c>
      <c r="B15496" s="63" t="s">
        <v>2723</v>
      </c>
    </row>
    <row r="15497" spans="1:2" x14ac:dyDescent="0.25">
      <c r="A15497" s="62">
        <v>60122702</v>
      </c>
      <c r="B15497" s="63" t="s">
        <v>7329</v>
      </c>
    </row>
    <row r="15498" spans="1:2" x14ac:dyDescent="0.25">
      <c r="A15498" s="62">
        <v>60122703</v>
      </c>
      <c r="B15498" s="63" t="s">
        <v>8135</v>
      </c>
    </row>
    <row r="15499" spans="1:2" x14ac:dyDescent="0.25">
      <c r="A15499" s="62">
        <v>60122704</v>
      </c>
      <c r="B15499" s="63" t="s">
        <v>9108</v>
      </c>
    </row>
    <row r="15500" spans="1:2" x14ac:dyDescent="0.25">
      <c r="A15500" s="62">
        <v>60122801</v>
      </c>
      <c r="B15500" s="63" t="s">
        <v>9141</v>
      </c>
    </row>
    <row r="15501" spans="1:2" x14ac:dyDescent="0.25">
      <c r="A15501" s="62">
        <v>60122901</v>
      </c>
      <c r="B15501" s="63" t="s">
        <v>13203</v>
      </c>
    </row>
    <row r="15502" spans="1:2" x14ac:dyDescent="0.25">
      <c r="A15502" s="62">
        <v>60122902</v>
      </c>
      <c r="B15502" s="63" t="s">
        <v>15967</v>
      </c>
    </row>
    <row r="15503" spans="1:2" x14ac:dyDescent="0.25">
      <c r="A15503" s="62">
        <v>60122903</v>
      </c>
      <c r="B15503" s="63" t="s">
        <v>16702</v>
      </c>
    </row>
    <row r="15504" spans="1:2" x14ac:dyDescent="0.25">
      <c r="A15504" s="62">
        <v>60122904</v>
      </c>
      <c r="B15504" s="63" t="s">
        <v>679</v>
      </c>
    </row>
    <row r="15505" spans="1:2" x14ac:dyDescent="0.25">
      <c r="A15505" s="62">
        <v>60122905</v>
      </c>
      <c r="B15505" s="63" t="s">
        <v>13616</v>
      </c>
    </row>
    <row r="15506" spans="1:2" x14ac:dyDescent="0.25">
      <c r="A15506" s="62">
        <v>60122906</v>
      </c>
      <c r="B15506" s="63" t="s">
        <v>13274</v>
      </c>
    </row>
    <row r="15507" spans="1:2" x14ac:dyDescent="0.25">
      <c r="A15507" s="62">
        <v>60122907</v>
      </c>
      <c r="B15507" s="63" t="s">
        <v>14918</v>
      </c>
    </row>
    <row r="15508" spans="1:2" x14ac:dyDescent="0.25">
      <c r="A15508" s="62">
        <v>60122908</v>
      </c>
      <c r="B15508" s="63" t="s">
        <v>3051</v>
      </c>
    </row>
    <row r="15509" spans="1:2" x14ac:dyDescent="0.25">
      <c r="A15509" s="62">
        <v>60122909</v>
      </c>
      <c r="B15509" s="63" t="s">
        <v>15985</v>
      </c>
    </row>
    <row r="15510" spans="1:2" x14ac:dyDescent="0.25">
      <c r="A15510" s="62">
        <v>60123001</v>
      </c>
      <c r="B15510" s="63" t="s">
        <v>12638</v>
      </c>
    </row>
    <row r="15511" spans="1:2" x14ac:dyDescent="0.25">
      <c r="A15511" s="62">
        <v>60123002</v>
      </c>
      <c r="B15511" s="63" t="s">
        <v>6337</v>
      </c>
    </row>
    <row r="15512" spans="1:2" x14ac:dyDescent="0.25">
      <c r="A15512" s="62">
        <v>60123101</v>
      </c>
      <c r="B15512" s="63" t="s">
        <v>3618</v>
      </c>
    </row>
    <row r="15513" spans="1:2" x14ac:dyDescent="0.25">
      <c r="A15513" s="62">
        <v>60123102</v>
      </c>
      <c r="B15513" s="63" t="s">
        <v>9226</v>
      </c>
    </row>
    <row r="15514" spans="1:2" x14ac:dyDescent="0.25">
      <c r="A15514" s="62">
        <v>60123103</v>
      </c>
      <c r="B15514" s="63" t="s">
        <v>15701</v>
      </c>
    </row>
    <row r="15515" spans="1:2" x14ac:dyDescent="0.25">
      <c r="A15515" s="62">
        <v>60123201</v>
      </c>
      <c r="B15515" s="63" t="s">
        <v>18172</v>
      </c>
    </row>
    <row r="15516" spans="1:2" x14ac:dyDescent="0.25">
      <c r="A15516" s="62">
        <v>60123202</v>
      </c>
      <c r="B15516" s="63" t="s">
        <v>2481</v>
      </c>
    </row>
    <row r="15517" spans="1:2" x14ac:dyDescent="0.25">
      <c r="A15517" s="62">
        <v>60123203</v>
      </c>
      <c r="B15517" s="63" t="s">
        <v>10747</v>
      </c>
    </row>
    <row r="15518" spans="1:2" x14ac:dyDescent="0.25">
      <c r="A15518" s="62">
        <v>60123204</v>
      </c>
      <c r="B15518" s="63" t="s">
        <v>13790</v>
      </c>
    </row>
    <row r="15519" spans="1:2" x14ac:dyDescent="0.25">
      <c r="A15519" s="62">
        <v>60123301</v>
      </c>
      <c r="B15519" s="63" t="s">
        <v>15511</v>
      </c>
    </row>
    <row r="15520" spans="1:2" x14ac:dyDescent="0.25">
      <c r="A15520" s="62">
        <v>60123302</v>
      </c>
      <c r="B15520" s="63" t="s">
        <v>6200</v>
      </c>
    </row>
    <row r="15521" spans="1:2" x14ac:dyDescent="0.25">
      <c r="A15521" s="62">
        <v>60123303</v>
      </c>
      <c r="B15521" s="63" t="s">
        <v>5608</v>
      </c>
    </row>
    <row r="15522" spans="1:2" x14ac:dyDescent="0.25">
      <c r="A15522" s="62">
        <v>60123401</v>
      </c>
      <c r="B15522" s="63" t="s">
        <v>12927</v>
      </c>
    </row>
    <row r="15523" spans="1:2" x14ac:dyDescent="0.25">
      <c r="A15523" s="62">
        <v>60123402</v>
      </c>
      <c r="B15523" s="63" t="s">
        <v>5499</v>
      </c>
    </row>
    <row r="15524" spans="1:2" x14ac:dyDescent="0.25">
      <c r="A15524" s="62">
        <v>60123403</v>
      </c>
      <c r="B15524" s="63" t="s">
        <v>12245</v>
      </c>
    </row>
    <row r="15525" spans="1:2" x14ac:dyDescent="0.25">
      <c r="A15525" s="62">
        <v>60123501</v>
      </c>
      <c r="B15525" s="63" t="s">
        <v>409</v>
      </c>
    </row>
    <row r="15526" spans="1:2" x14ac:dyDescent="0.25">
      <c r="A15526" s="62">
        <v>60123502</v>
      </c>
      <c r="B15526" s="63" t="s">
        <v>9800</v>
      </c>
    </row>
    <row r="15527" spans="1:2" x14ac:dyDescent="0.25">
      <c r="A15527" s="62">
        <v>60123601</v>
      </c>
      <c r="B15527" s="63" t="s">
        <v>12880</v>
      </c>
    </row>
    <row r="15528" spans="1:2" x14ac:dyDescent="0.25">
      <c r="A15528" s="62">
        <v>60123602</v>
      </c>
      <c r="B15528" s="63" t="s">
        <v>3177</v>
      </c>
    </row>
    <row r="15529" spans="1:2" x14ac:dyDescent="0.25">
      <c r="A15529" s="62">
        <v>60123603</v>
      </c>
      <c r="B15529" s="63" t="s">
        <v>2903</v>
      </c>
    </row>
    <row r="15530" spans="1:2" x14ac:dyDescent="0.25">
      <c r="A15530" s="62">
        <v>60123604</v>
      </c>
      <c r="B15530" s="63" t="s">
        <v>17629</v>
      </c>
    </row>
    <row r="15531" spans="1:2" x14ac:dyDescent="0.25">
      <c r="A15531" s="62">
        <v>60123605</v>
      </c>
      <c r="B15531" s="63" t="s">
        <v>5744</v>
      </c>
    </row>
    <row r="15532" spans="1:2" x14ac:dyDescent="0.25">
      <c r="A15532" s="62">
        <v>60123606</v>
      </c>
      <c r="B15532" s="63" t="s">
        <v>1926</v>
      </c>
    </row>
    <row r="15533" spans="1:2" x14ac:dyDescent="0.25">
      <c r="A15533" s="62">
        <v>60123701</v>
      </c>
      <c r="B15533" s="63" t="s">
        <v>6109</v>
      </c>
    </row>
    <row r="15534" spans="1:2" x14ac:dyDescent="0.25">
      <c r="A15534" s="62">
        <v>60123702</v>
      </c>
      <c r="B15534" s="63" t="s">
        <v>2614</v>
      </c>
    </row>
    <row r="15535" spans="1:2" x14ac:dyDescent="0.25">
      <c r="A15535" s="62">
        <v>60123703</v>
      </c>
      <c r="B15535" s="63" t="s">
        <v>7289</v>
      </c>
    </row>
    <row r="15536" spans="1:2" x14ac:dyDescent="0.25">
      <c r="A15536" s="62">
        <v>60123801</v>
      </c>
      <c r="B15536" s="63" t="s">
        <v>13327</v>
      </c>
    </row>
    <row r="15537" spans="1:2" x14ac:dyDescent="0.25">
      <c r="A15537" s="62">
        <v>60123802</v>
      </c>
      <c r="B15537" s="63" t="s">
        <v>4709</v>
      </c>
    </row>
    <row r="15538" spans="1:2" x14ac:dyDescent="0.25">
      <c r="A15538" s="62">
        <v>60123901</v>
      </c>
      <c r="B15538" s="63" t="s">
        <v>3170</v>
      </c>
    </row>
    <row r="15539" spans="1:2" x14ac:dyDescent="0.25">
      <c r="A15539" s="62">
        <v>60124001</v>
      </c>
      <c r="B15539" s="63" t="s">
        <v>261</v>
      </c>
    </row>
    <row r="15540" spans="1:2" x14ac:dyDescent="0.25">
      <c r="A15540" s="62">
        <v>60124002</v>
      </c>
      <c r="B15540" s="63" t="s">
        <v>12677</v>
      </c>
    </row>
    <row r="15541" spans="1:2" x14ac:dyDescent="0.25">
      <c r="A15541" s="62">
        <v>60124101</v>
      </c>
      <c r="B15541" s="63" t="s">
        <v>11843</v>
      </c>
    </row>
    <row r="15542" spans="1:2" x14ac:dyDescent="0.25">
      <c r="A15542" s="62">
        <v>60124102</v>
      </c>
      <c r="B15542" s="63" t="s">
        <v>8573</v>
      </c>
    </row>
    <row r="15543" spans="1:2" x14ac:dyDescent="0.25">
      <c r="A15543" s="62">
        <v>60124201</v>
      </c>
      <c r="B15543" s="63" t="s">
        <v>12422</v>
      </c>
    </row>
    <row r="15544" spans="1:2" x14ac:dyDescent="0.25">
      <c r="A15544" s="62">
        <v>60124301</v>
      </c>
      <c r="B15544" s="63" t="s">
        <v>12966</v>
      </c>
    </row>
    <row r="15545" spans="1:2" x14ac:dyDescent="0.25">
      <c r="A15545" s="62">
        <v>60124302</v>
      </c>
      <c r="B15545" s="63" t="s">
        <v>13825</v>
      </c>
    </row>
    <row r="15546" spans="1:2" x14ac:dyDescent="0.25">
      <c r="A15546" s="62">
        <v>60124303</v>
      </c>
      <c r="B15546" s="63" t="s">
        <v>17308</v>
      </c>
    </row>
    <row r="15547" spans="1:2" x14ac:dyDescent="0.25">
      <c r="A15547" s="62">
        <v>60124304</v>
      </c>
      <c r="B15547" s="63" t="s">
        <v>12344</v>
      </c>
    </row>
    <row r="15548" spans="1:2" x14ac:dyDescent="0.25">
      <c r="A15548" s="62">
        <v>60124305</v>
      </c>
      <c r="B15548" s="63" t="s">
        <v>10874</v>
      </c>
    </row>
    <row r="15549" spans="1:2" x14ac:dyDescent="0.25">
      <c r="A15549" s="62">
        <v>60124306</v>
      </c>
      <c r="B15549" s="63" t="s">
        <v>9984</v>
      </c>
    </row>
    <row r="15550" spans="1:2" x14ac:dyDescent="0.25">
      <c r="A15550" s="62">
        <v>60124307</v>
      </c>
      <c r="B15550" s="63" t="s">
        <v>18726</v>
      </c>
    </row>
    <row r="15551" spans="1:2" x14ac:dyDescent="0.25">
      <c r="A15551" s="62">
        <v>60124308</v>
      </c>
      <c r="B15551" s="63" t="s">
        <v>2743</v>
      </c>
    </row>
    <row r="15552" spans="1:2" x14ac:dyDescent="0.25">
      <c r="A15552" s="62">
        <v>60124309</v>
      </c>
      <c r="B15552" s="63" t="s">
        <v>11671</v>
      </c>
    </row>
    <row r="15553" spans="1:2" x14ac:dyDescent="0.25">
      <c r="A15553" s="62">
        <v>60124310</v>
      </c>
      <c r="B15553" s="63" t="s">
        <v>9678</v>
      </c>
    </row>
    <row r="15554" spans="1:2" x14ac:dyDescent="0.25">
      <c r="A15554" s="62">
        <v>60124311</v>
      </c>
      <c r="B15554" s="63" t="s">
        <v>715</v>
      </c>
    </row>
    <row r="15555" spans="1:2" x14ac:dyDescent="0.25">
      <c r="A15555" s="62">
        <v>60124312</v>
      </c>
      <c r="B15555" s="63" t="s">
        <v>5996</v>
      </c>
    </row>
    <row r="15556" spans="1:2" x14ac:dyDescent="0.25">
      <c r="A15556" s="62">
        <v>60124313</v>
      </c>
      <c r="B15556" s="63" t="s">
        <v>4604</v>
      </c>
    </row>
    <row r="15557" spans="1:2" x14ac:dyDescent="0.25">
      <c r="A15557" s="62">
        <v>60124314</v>
      </c>
      <c r="B15557" s="63" t="s">
        <v>9964</v>
      </c>
    </row>
    <row r="15558" spans="1:2" x14ac:dyDescent="0.25">
      <c r="A15558" s="62">
        <v>60124315</v>
      </c>
      <c r="B15558" s="63" t="s">
        <v>18688</v>
      </c>
    </row>
    <row r="15559" spans="1:2" x14ac:dyDescent="0.25">
      <c r="A15559" s="62">
        <v>60124316</v>
      </c>
      <c r="B15559" s="63" t="s">
        <v>10898</v>
      </c>
    </row>
    <row r="15560" spans="1:2" x14ac:dyDescent="0.25">
      <c r="A15560" s="62">
        <v>60124317</v>
      </c>
      <c r="B15560" s="63" t="s">
        <v>18817</v>
      </c>
    </row>
    <row r="15561" spans="1:2" x14ac:dyDescent="0.25">
      <c r="A15561" s="62">
        <v>60124318</v>
      </c>
      <c r="B15561" s="63" t="s">
        <v>12676</v>
      </c>
    </row>
    <row r="15562" spans="1:2" x14ac:dyDescent="0.25">
      <c r="A15562" s="62">
        <v>60124319</v>
      </c>
      <c r="B15562" s="63" t="s">
        <v>8796</v>
      </c>
    </row>
    <row r="15563" spans="1:2" x14ac:dyDescent="0.25">
      <c r="A15563" s="62">
        <v>60124320</v>
      </c>
      <c r="B15563" s="63" t="s">
        <v>8638</v>
      </c>
    </row>
    <row r="15564" spans="1:2" x14ac:dyDescent="0.25">
      <c r="A15564" s="62">
        <v>60124321</v>
      </c>
      <c r="B15564" s="63" t="s">
        <v>15880</v>
      </c>
    </row>
    <row r="15565" spans="1:2" x14ac:dyDescent="0.25">
      <c r="A15565" s="62">
        <v>60124322</v>
      </c>
      <c r="B15565" s="63" t="s">
        <v>10783</v>
      </c>
    </row>
    <row r="15566" spans="1:2" x14ac:dyDescent="0.25">
      <c r="A15566" s="62">
        <v>60124323</v>
      </c>
      <c r="B15566" s="63" t="s">
        <v>12714</v>
      </c>
    </row>
    <row r="15567" spans="1:2" x14ac:dyDescent="0.25">
      <c r="A15567" s="62">
        <v>60124324</v>
      </c>
      <c r="B15567" s="63" t="s">
        <v>16549</v>
      </c>
    </row>
    <row r="15568" spans="1:2" x14ac:dyDescent="0.25">
      <c r="A15568" s="62">
        <v>60124401</v>
      </c>
      <c r="B15568" s="63" t="s">
        <v>4763</v>
      </c>
    </row>
    <row r="15569" spans="1:2" x14ac:dyDescent="0.25">
      <c r="A15569" s="62">
        <v>60124402</v>
      </c>
      <c r="B15569" s="63" t="s">
        <v>900</v>
      </c>
    </row>
    <row r="15570" spans="1:2" x14ac:dyDescent="0.25">
      <c r="A15570" s="62">
        <v>60124403</v>
      </c>
      <c r="B15570" s="63" t="s">
        <v>14391</v>
      </c>
    </row>
    <row r="15571" spans="1:2" x14ac:dyDescent="0.25">
      <c r="A15571" s="62">
        <v>60124404</v>
      </c>
      <c r="B15571" s="63" t="s">
        <v>3282</v>
      </c>
    </row>
    <row r="15572" spans="1:2" x14ac:dyDescent="0.25">
      <c r="A15572" s="62">
        <v>60124405</v>
      </c>
      <c r="B15572" s="63" t="s">
        <v>6734</v>
      </c>
    </row>
    <row r="15573" spans="1:2" x14ac:dyDescent="0.25">
      <c r="A15573" s="62">
        <v>60124406</v>
      </c>
      <c r="B15573" s="63" t="s">
        <v>18367</v>
      </c>
    </row>
    <row r="15574" spans="1:2" x14ac:dyDescent="0.25">
      <c r="A15574" s="62">
        <v>60124407</v>
      </c>
      <c r="B15574" s="63" t="s">
        <v>8687</v>
      </c>
    </row>
    <row r="15575" spans="1:2" x14ac:dyDescent="0.25">
      <c r="A15575" s="62">
        <v>60124408</v>
      </c>
      <c r="B15575" s="63" t="s">
        <v>12518</v>
      </c>
    </row>
    <row r="15576" spans="1:2" x14ac:dyDescent="0.25">
      <c r="A15576" s="62">
        <v>60124409</v>
      </c>
      <c r="B15576" s="63" t="s">
        <v>7131</v>
      </c>
    </row>
    <row r="15577" spans="1:2" x14ac:dyDescent="0.25">
      <c r="A15577" s="62">
        <v>60124410</v>
      </c>
      <c r="B15577" s="63" t="s">
        <v>7029</v>
      </c>
    </row>
    <row r="15578" spans="1:2" x14ac:dyDescent="0.25">
      <c r="A15578" s="62">
        <v>60124411</v>
      </c>
      <c r="B15578" s="63" t="s">
        <v>11569</v>
      </c>
    </row>
    <row r="15579" spans="1:2" x14ac:dyDescent="0.25">
      <c r="A15579" s="62">
        <v>60124412</v>
      </c>
      <c r="B15579" s="63" t="s">
        <v>8682</v>
      </c>
    </row>
    <row r="15580" spans="1:2" x14ac:dyDescent="0.25">
      <c r="A15580" s="62">
        <v>60124501</v>
      </c>
      <c r="B15580" s="63" t="s">
        <v>18609</v>
      </c>
    </row>
    <row r="15581" spans="1:2" x14ac:dyDescent="0.25">
      <c r="A15581" s="62">
        <v>60124502</v>
      </c>
      <c r="B15581" s="63" t="s">
        <v>562</v>
      </c>
    </row>
    <row r="15582" spans="1:2" x14ac:dyDescent="0.25">
      <c r="A15582" s="62">
        <v>60124503</v>
      </c>
      <c r="B15582" s="63" t="s">
        <v>15226</v>
      </c>
    </row>
    <row r="15583" spans="1:2" x14ac:dyDescent="0.25">
      <c r="A15583" s="62">
        <v>60124504</v>
      </c>
      <c r="B15583" s="63" t="s">
        <v>4227</v>
      </c>
    </row>
    <row r="15584" spans="1:2" x14ac:dyDescent="0.25">
      <c r="A15584" s="62">
        <v>60124505</v>
      </c>
      <c r="B15584" s="63" t="s">
        <v>1704</v>
      </c>
    </row>
    <row r="15585" spans="1:2" x14ac:dyDescent="0.25">
      <c r="A15585" s="62">
        <v>60124506</v>
      </c>
      <c r="B15585" s="63" t="s">
        <v>16764</v>
      </c>
    </row>
    <row r="15586" spans="1:2" x14ac:dyDescent="0.25">
      <c r="A15586" s="62">
        <v>60124507</v>
      </c>
      <c r="B15586" s="63" t="s">
        <v>17477</v>
      </c>
    </row>
    <row r="15587" spans="1:2" x14ac:dyDescent="0.25">
      <c r="A15587" s="62">
        <v>60124508</v>
      </c>
      <c r="B15587" s="63" t="s">
        <v>758</v>
      </c>
    </row>
    <row r="15588" spans="1:2" x14ac:dyDescent="0.25">
      <c r="A15588" s="62">
        <v>60124509</v>
      </c>
      <c r="B15588" s="63" t="s">
        <v>11593</v>
      </c>
    </row>
    <row r="15589" spans="1:2" x14ac:dyDescent="0.25">
      <c r="A15589" s="62">
        <v>60124510</v>
      </c>
      <c r="B15589" s="63" t="s">
        <v>9109</v>
      </c>
    </row>
    <row r="15590" spans="1:2" x14ac:dyDescent="0.25">
      <c r="A15590" s="62">
        <v>60124511</v>
      </c>
      <c r="B15590" s="63" t="s">
        <v>17135</v>
      </c>
    </row>
    <row r="15591" spans="1:2" x14ac:dyDescent="0.25">
      <c r="A15591" s="62">
        <v>60124512</v>
      </c>
      <c r="B15591" s="63" t="s">
        <v>5247</v>
      </c>
    </row>
    <row r="15592" spans="1:2" x14ac:dyDescent="0.25">
      <c r="A15592" s="62">
        <v>60124513</v>
      </c>
      <c r="B15592" s="63" t="s">
        <v>5353</v>
      </c>
    </row>
    <row r="15593" spans="1:2" x14ac:dyDescent="0.25">
      <c r="A15593" s="62">
        <v>60124514</v>
      </c>
      <c r="B15593" s="63" t="s">
        <v>2661</v>
      </c>
    </row>
    <row r="15594" spans="1:2" x14ac:dyDescent="0.25">
      <c r="A15594" s="62">
        <v>60124515</v>
      </c>
      <c r="B15594" s="63" t="s">
        <v>5684</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16737</v>
      </c>
    </row>
    <row r="15598" spans="1:2" x14ac:dyDescent="0.25">
      <c r="A15598" s="62">
        <v>60131004</v>
      </c>
      <c r="B15598" s="63" t="s">
        <v>12681</v>
      </c>
    </row>
    <row r="15599" spans="1:2" x14ac:dyDescent="0.25">
      <c r="A15599" s="62">
        <v>60131101</v>
      </c>
      <c r="B15599" s="63" t="s">
        <v>5117</v>
      </c>
    </row>
    <row r="15600" spans="1:2" x14ac:dyDescent="0.25">
      <c r="A15600" s="62">
        <v>60131102</v>
      </c>
      <c r="B15600" s="63" t="s">
        <v>11043</v>
      </c>
    </row>
    <row r="15601" spans="1:2" x14ac:dyDescent="0.25">
      <c r="A15601" s="62">
        <v>60131103</v>
      </c>
      <c r="B15601" s="63" t="s">
        <v>4640</v>
      </c>
    </row>
    <row r="15602" spans="1:2" x14ac:dyDescent="0.25">
      <c r="A15602" s="62">
        <v>60131104</v>
      </c>
      <c r="B15602" s="63" t="s">
        <v>14504</v>
      </c>
    </row>
    <row r="15603" spans="1:2" x14ac:dyDescent="0.25">
      <c r="A15603" s="62">
        <v>60131105</v>
      </c>
      <c r="B15603" s="63" t="s">
        <v>17965</v>
      </c>
    </row>
    <row r="15604" spans="1:2" x14ac:dyDescent="0.25">
      <c r="A15604" s="62">
        <v>60131106</v>
      </c>
      <c r="B15604" s="63" t="s">
        <v>11028</v>
      </c>
    </row>
    <row r="15605" spans="1:2" x14ac:dyDescent="0.25">
      <c r="A15605" s="62">
        <v>60131107</v>
      </c>
      <c r="B15605" s="63" t="s">
        <v>14564</v>
      </c>
    </row>
    <row r="15606" spans="1:2" x14ac:dyDescent="0.25">
      <c r="A15606" s="62">
        <v>60131108</v>
      </c>
      <c r="B15606" s="63" t="s">
        <v>11822</v>
      </c>
    </row>
    <row r="15607" spans="1:2" x14ac:dyDescent="0.25">
      <c r="A15607" s="62">
        <v>60131109</v>
      </c>
      <c r="B15607" s="63" t="s">
        <v>11362</v>
      </c>
    </row>
    <row r="15608" spans="1:2" x14ac:dyDescent="0.25">
      <c r="A15608" s="62">
        <v>60131110</v>
      </c>
      <c r="B15608" s="63" t="s">
        <v>12973</v>
      </c>
    </row>
    <row r="15609" spans="1:2" x14ac:dyDescent="0.25">
      <c r="A15609" s="62">
        <v>60131111</v>
      </c>
      <c r="B15609" s="63" t="s">
        <v>17375</v>
      </c>
    </row>
    <row r="15610" spans="1:2" x14ac:dyDescent="0.25">
      <c r="A15610" s="62">
        <v>60131112</v>
      </c>
      <c r="B15610" s="63" t="s">
        <v>15095</v>
      </c>
    </row>
    <row r="15611" spans="1:2" x14ac:dyDescent="0.25">
      <c r="A15611" s="62">
        <v>60131201</v>
      </c>
      <c r="B15611" s="63" t="s">
        <v>8634</v>
      </c>
    </row>
    <row r="15612" spans="1:2" x14ac:dyDescent="0.25">
      <c r="A15612" s="62">
        <v>60131202</v>
      </c>
      <c r="B15612" s="63" t="s">
        <v>17317</v>
      </c>
    </row>
    <row r="15613" spans="1:2" x14ac:dyDescent="0.25">
      <c r="A15613" s="62">
        <v>60131203</v>
      </c>
      <c r="B15613" s="63" t="s">
        <v>3068</v>
      </c>
    </row>
    <row r="15614" spans="1:2" x14ac:dyDescent="0.25">
      <c r="A15614" s="62">
        <v>60131204</v>
      </c>
      <c r="B15614" s="63" t="s">
        <v>8038</v>
      </c>
    </row>
    <row r="15615" spans="1:2" x14ac:dyDescent="0.25">
      <c r="A15615" s="62">
        <v>60131205</v>
      </c>
      <c r="B15615" s="63" t="s">
        <v>11775</v>
      </c>
    </row>
    <row r="15616" spans="1:2" x14ac:dyDescent="0.25">
      <c r="A15616" s="62">
        <v>60131206</v>
      </c>
      <c r="B15616" s="63" t="s">
        <v>9808</v>
      </c>
    </row>
    <row r="15617" spans="1:2" x14ac:dyDescent="0.25">
      <c r="A15617" s="62">
        <v>60131207</v>
      </c>
      <c r="B15617" s="63" t="s">
        <v>2109</v>
      </c>
    </row>
    <row r="15618" spans="1:2" x14ac:dyDescent="0.25">
      <c r="A15618" s="62">
        <v>60131208</v>
      </c>
      <c r="B15618" s="63" t="s">
        <v>4087</v>
      </c>
    </row>
    <row r="15619" spans="1:2" x14ac:dyDescent="0.25">
      <c r="A15619" s="62">
        <v>60131209</v>
      </c>
      <c r="B15619" s="63" t="s">
        <v>1068</v>
      </c>
    </row>
    <row r="15620" spans="1:2" x14ac:dyDescent="0.25">
      <c r="A15620" s="62">
        <v>60131210</v>
      </c>
      <c r="B15620" s="63" t="s">
        <v>14967</v>
      </c>
    </row>
    <row r="15621" spans="1:2" x14ac:dyDescent="0.25">
      <c r="A15621" s="62">
        <v>60131301</v>
      </c>
      <c r="B15621" s="63" t="s">
        <v>3303</v>
      </c>
    </row>
    <row r="15622" spans="1:2" x14ac:dyDescent="0.25">
      <c r="A15622" s="62">
        <v>60131302</v>
      </c>
      <c r="B15622" s="63" t="s">
        <v>7040</v>
      </c>
    </row>
    <row r="15623" spans="1:2" x14ac:dyDescent="0.25">
      <c r="A15623" s="62">
        <v>60131303</v>
      </c>
      <c r="B15623" s="63" t="s">
        <v>10903</v>
      </c>
    </row>
    <row r="15624" spans="1:2" x14ac:dyDescent="0.25">
      <c r="A15624" s="62">
        <v>60131304</v>
      </c>
      <c r="B15624" s="63" t="s">
        <v>9786</v>
      </c>
    </row>
    <row r="15625" spans="1:2" x14ac:dyDescent="0.25">
      <c r="A15625" s="62">
        <v>60131305</v>
      </c>
      <c r="B15625" s="63" t="s">
        <v>3799</v>
      </c>
    </row>
    <row r="15626" spans="1:2" x14ac:dyDescent="0.25">
      <c r="A15626" s="62">
        <v>60131306</v>
      </c>
      <c r="B15626" s="63" t="s">
        <v>6909</v>
      </c>
    </row>
    <row r="15627" spans="1:2" x14ac:dyDescent="0.25">
      <c r="A15627" s="62">
        <v>60131307</v>
      </c>
      <c r="B15627" s="63" t="s">
        <v>15977</v>
      </c>
    </row>
    <row r="15628" spans="1:2" x14ac:dyDescent="0.25">
      <c r="A15628" s="62">
        <v>60131308</v>
      </c>
      <c r="B15628" s="63" t="s">
        <v>7326</v>
      </c>
    </row>
    <row r="15629" spans="1:2" x14ac:dyDescent="0.25">
      <c r="A15629" s="62">
        <v>60131309</v>
      </c>
      <c r="B15629" s="63" t="s">
        <v>9572</v>
      </c>
    </row>
    <row r="15630" spans="1:2" x14ac:dyDescent="0.25">
      <c r="A15630" s="62">
        <v>60131401</v>
      </c>
      <c r="B15630" s="63" t="s">
        <v>13844</v>
      </c>
    </row>
    <row r="15631" spans="1:2" x14ac:dyDescent="0.25">
      <c r="A15631" s="62">
        <v>60131402</v>
      </c>
      <c r="B15631" s="63" t="s">
        <v>9086</v>
      </c>
    </row>
    <row r="15632" spans="1:2" x14ac:dyDescent="0.25">
      <c r="A15632" s="62">
        <v>60131403</v>
      </c>
      <c r="B15632" s="63" t="s">
        <v>17691</v>
      </c>
    </row>
    <row r="15633" spans="1:2" x14ac:dyDescent="0.25">
      <c r="A15633" s="62">
        <v>60131404</v>
      </c>
      <c r="B15633" s="63" t="s">
        <v>8131</v>
      </c>
    </row>
    <row r="15634" spans="1:2" x14ac:dyDescent="0.25">
      <c r="A15634" s="62">
        <v>60131405</v>
      </c>
      <c r="B15634" s="63" t="s">
        <v>3374</v>
      </c>
    </row>
    <row r="15635" spans="1:2" x14ac:dyDescent="0.25">
      <c r="A15635" s="62">
        <v>60131406</v>
      </c>
      <c r="B15635" s="63" t="s">
        <v>5956</v>
      </c>
    </row>
    <row r="15636" spans="1:2" x14ac:dyDescent="0.25">
      <c r="A15636" s="62">
        <v>60131407</v>
      </c>
      <c r="B15636" s="63" t="s">
        <v>4672</v>
      </c>
    </row>
    <row r="15637" spans="1:2" x14ac:dyDescent="0.25">
      <c r="A15637" s="62">
        <v>60131501</v>
      </c>
      <c r="B15637" s="63" t="s">
        <v>7052</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13089</v>
      </c>
    </row>
    <row r="15641" spans="1:2" x14ac:dyDescent="0.25">
      <c r="A15641" s="62">
        <v>60131505</v>
      </c>
      <c r="B15641" s="63" t="s">
        <v>2939</v>
      </c>
    </row>
    <row r="15642" spans="1:2" x14ac:dyDescent="0.25">
      <c r="A15642" s="62">
        <v>60131506</v>
      </c>
      <c r="B15642" s="63" t="s">
        <v>6457</v>
      </c>
    </row>
    <row r="15643" spans="1:2" x14ac:dyDescent="0.25">
      <c r="A15643" s="62">
        <v>60131507</v>
      </c>
      <c r="B15643" s="63" t="s">
        <v>5038</v>
      </c>
    </row>
    <row r="15644" spans="1:2" x14ac:dyDescent="0.25">
      <c r="A15644" s="62">
        <v>60131508</v>
      </c>
      <c r="B15644" s="63" t="s">
        <v>8949</v>
      </c>
    </row>
    <row r="15645" spans="1:2" x14ac:dyDescent="0.25">
      <c r="A15645" s="62">
        <v>60131509</v>
      </c>
      <c r="B15645" s="63" t="s">
        <v>17222</v>
      </c>
    </row>
    <row r="15646" spans="1:2" x14ac:dyDescent="0.25">
      <c r="A15646" s="62">
        <v>60131510</v>
      </c>
      <c r="B15646" s="63" t="s">
        <v>16315</v>
      </c>
    </row>
    <row r="15647" spans="1:2" x14ac:dyDescent="0.25">
      <c r="A15647" s="62">
        <v>60131511</v>
      </c>
      <c r="B15647" s="63" t="s">
        <v>1063</v>
      </c>
    </row>
    <row r="15648" spans="1:2" x14ac:dyDescent="0.25">
      <c r="A15648" s="62">
        <v>60131512</v>
      </c>
      <c r="B15648" s="63" t="s">
        <v>6779</v>
      </c>
    </row>
    <row r="15649" spans="1:2" x14ac:dyDescent="0.25">
      <c r="A15649" s="62">
        <v>60131513</v>
      </c>
      <c r="B15649" s="63" t="s">
        <v>14557</v>
      </c>
    </row>
    <row r="15650" spans="1:2" x14ac:dyDescent="0.25">
      <c r="A15650" s="62">
        <v>60131514</v>
      </c>
      <c r="B15650" s="63" t="s">
        <v>17169</v>
      </c>
    </row>
    <row r="15651" spans="1:2" x14ac:dyDescent="0.25">
      <c r="A15651" s="62">
        <v>60131601</v>
      </c>
      <c r="B15651" s="63" t="s">
        <v>18484</v>
      </c>
    </row>
    <row r="15652" spans="1:2" x14ac:dyDescent="0.25">
      <c r="A15652" s="62">
        <v>60131701</v>
      </c>
      <c r="B15652" s="63" t="s">
        <v>14802</v>
      </c>
    </row>
    <row r="15653" spans="1:2" x14ac:dyDescent="0.25">
      <c r="A15653" s="62">
        <v>60131702</v>
      </c>
      <c r="B15653" s="63" t="s">
        <v>9994</v>
      </c>
    </row>
    <row r="15654" spans="1:2" x14ac:dyDescent="0.25">
      <c r="A15654" s="62">
        <v>60131801</v>
      </c>
      <c r="B15654" s="63" t="s">
        <v>14335</v>
      </c>
    </row>
    <row r="15655" spans="1:2" x14ac:dyDescent="0.25">
      <c r="A15655" s="62">
        <v>60131802</v>
      </c>
      <c r="B15655" s="63" t="s">
        <v>16835</v>
      </c>
    </row>
    <row r="15656" spans="1:2" x14ac:dyDescent="0.25">
      <c r="A15656" s="62">
        <v>60131803</v>
      </c>
      <c r="B15656" s="63" t="s">
        <v>14518</v>
      </c>
    </row>
    <row r="15657" spans="1:2" x14ac:dyDescent="0.25">
      <c r="A15657" s="62">
        <v>60141001</v>
      </c>
      <c r="B15657" s="63" t="s">
        <v>16436</v>
      </c>
    </row>
    <row r="15658" spans="1:2" x14ac:dyDescent="0.25">
      <c r="A15658" s="62">
        <v>60141002</v>
      </c>
      <c r="B15658" s="63" t="s">
        <v>12400</v>
      </c>
    </row>
    <row r="15659" spans="1:2" x14ac:dyDescent="0.25">
      <c r="A15659" s="62">
        <v>60141003</v>
      </c>
      <c r="B15659" s="63" t="s">
        <v>183</v>
      </c>
    </row>
    <row r="15660" spans="1:2" x14ac:dyDescent="0.25">
      <c r="A15660" s="62">
        <v>60141004</v>
      </c>
      <c r="B15660" s="63" t="s">
        <v>10295</v>
      </c>
    </row>
    <row r="15661" spans="1:2" x14ac:dyDescent="0.25">
      <c r="A15661" s="62">
        <v>60141005</v>
      </c>
      <c r="B15661" s="63" t="s">
        <v>3270</v>
      </c>
    </row>
    <row r="15662" spans="1:2" x14ac:dyDescent="0.25">
      <c r="A15662" s="62">
        <v>60141006</v>
      </c>
      <c r="B15662" s="63" t="s">
        <v>14810</v>
      </c>
    </row>
    <row r="15663" spans="1:2" x14ac:dyDescent="0.25">
      <c r="A15663" s="62">
        <v>60141007</v>
      </c>
      <c r="B15663" s="63" t="s">
        <v>17552</v>
      </c>
    </row>
    <row r="15664" spans="1:2" x14ac:dyDescent="0.25">
      <c r="A15664" s="62">
        <v>60141008</v>
      </c>
      <c r="B15664" s="63" t="s">
        <v>6089</v>
      </c>
    </row>
    <row r="15665" spans="1:2" x14ac:dyDescent="0.25">
      <c r="A15665" s="62">
        <v>60141009</v>
      </c>
      <c r="B15665" s="63" t="s">
        <v>17358</v>
      </c>
    </row>
    <row r="15666" spans="1:2" x14ac:dyDescent="0.25">
      <c r="A15666" s="62">
        <v>60141010</v>
      </c>
      <c r="B15666" s="63" t="s">
        <v>1014</v>
      </c>
    </row>
    <row r="15667" spans="1:2" x14ac:dyDescent="0.25">
      <c r="A15667" s="62">
        <v>60141011</v>
      </c>
      <c r="B15667" s="63" t="s">
        <v>406</v>
      </c>
    </row>
    <row r="15668" spans="1:2" x14ac:dyDescent="0.25">
      <c r="A15668" s="62">
        <v>60141012</v>
      </c>
      <c r="B15668" s="63" t="s">
        <v>7411</v>
      </c>
    </row>
    <row r="15669" spans="1:2" x14ac:dyDescent="0.25">
      <c r="A15669" s="62">
        <v>60141013</v>
      </c>
      <c r="B15669" s="63" t="s">
        <v>3125</v>
      </c>
    </row>
    <row r="15670" spans="1:2" x14ac:dyDescent="0.25">
      <c r="A15670" s="62">
        <v>60141014</v>
      </c>
      <c r="B15670" s="63" t="s">
        <v>13386</v>
      </c>
    </row>
    <row r="15671" spans="1:2" x14ac:dyDescent="0.25">
      <c r="A15671" s="62">
        <v>60141015</v>
      </c>
      <c r="B15671" s="63" t="s">
        <v>4484</v>
      </c>
    </row>
    <row r="15672" spans="1:2" x14ac:dyDescent="0.25">
      <c r="A15672" s="62">
        <v>60141016</v>
      </c>
      <c r="B15672" s="63" t="s">
        <v>3963</v>
      </c>
    </row>
    <row r="15673" spans="1:2" x14ac:dyDescent="0.25">
      <c r="A15673" s="62">
        <v>60141017</v>
      </c>
      <c r="B15673" s="63" t="s">
        <v>11095</v>
      </c>
    </row>
    <row r="15674" spans="1:2" x14ac:dyDescent="0.25">
      <c r="A15674" s="62">
        <v>60141018</v>
      </c>
      <c r="B15674" s="63" t="s">
        <v>12237</v>
      </c>
    </row>
    <row r="15675" spans="1:2" x14ac:dyDescent="0.25">
      <c r="A15675" s="62">
        <v>60141019</v>
      </c>
      <c r="B15675" s="63" t="s">
        <v>13023</v>
      </c>
    </row>
    <row r="15676" spans="1:2" x14ac:dyDescent="0.25">
      <c r="A15676" s="62">
        <v>60141020</v>
      </c>
      <c r="B15676" s="63" t="s">
        <v>9435</v>
      </c>
    </row>
    <row r="15677" spans="1:2" x14ac:dyDescent="0.25">
      <c r="A15677" s="62">
        <v>60141021</v>
      </c>
      <c r="B15677" s="63" t="s">
        <v>16806</v>
      </c>
    </row>
    <row r="15678" spans="1:2" x14ac:dyDescent="0.25">
      <c r="A15678" s="62">
        <v>60141022</v>
      </c>
      <c r="B15678" s="63" t="s">
        <v>8087</v>
      </c>
    </row>
    <row r="15679" spans="1:2" x14ac:dyDescent="0.25">
      <c r="A15679" s="62">
        <v>60141023</v>
      </c>
      <c r="B15679" s="63" t="s">
        <v>8860</v>
      </c>
    </row>
    <row r="15680" spans="1:2" x14ac:dyDescent="0.25">
      <c r="A15680" s="62">
        <v>60141024</v>
      </c>
      <c r="B15680" s="63" t="s">
        <v>9651</v>
      </c>
    </row>
    <row r="15681" spans="1:2" x14ac:dyDescent="0.25">
      <c r="A15681" s="62">
        <v>60141025</v>
      </c>
      <c r="B15681" s="63" t="s">
        <v>1166</v>
      </c>
    </row>
    <row r="15682" spans="1:2" x14ac:dyDescent="0.25">
      <c r="A15682" s="62">
        <v>60141026</v>
      </c>
      <c r="B15682" s="63" t="s">
        <v>10410</v>
      </c>
    </row>
    <row r="15683" spans="1:2" x14ac:dyDescent="0.25">
      <c r="A15683" s="62">
        <v>60141101</v>
      </c>
      <c r="B15683" s="63" t="s">
        <v>4166</v>
      </c>
    </row>
    <row r="15684" spans="1:2" x14ac:dyDescent="0.25">
      <c r="A15684" s="62">
        <v>60141102</v>
      </c>
      <c r="B15684" s="63" t="s">
        <v>7154</v>
      </c>
    </row>
    <row r="15685" spans="1:2" x14ac:dyDescent="0.25">
      <c r="A15685" s="62">
        <v>60141103</v>
      </c>
      <c r="B15685" s="63" t="s">
        <v>17150</v>
      </c>
    </row>
    <row r="15686" spans="1:2" x14ac:dyDescent="0.25">
      <c r="A15686" s="62">
        <v>60141104</v>
      </c>
      <c r="B15686" s="63" t="s">
        <v>10611</v>
      </c>
    </row>
    <row r="15687" spans="1:2" x14ac:dyDescent="0.25">
      <c r="A15687" s="62">
        <v>60141105</v>
      </c>
      <c r="B15687" s="63" t="s">
        <v>5190</v>
      </c>
    </row>
    <row r="15688" spans="1:2" x14ac:dyDescent="0.25">
      <c r="A15688" s="62">
        <v>60141106</v>
      </c>
      <c r="B15688" s="63" t="s">
        <v>13255</v>
      </c>
    </row>
    <row r="15689" spans="1:2" x14ac:dyDescent="0.25">
      <c r="A15689" s="62">
        <v>60141107</v>
      </c>
      <c r="B15689" s="63" t="s">
        <v>12940</v>
      </c>
    </row>
    <row r="15690" spans="1:2" x14ac:dyDescent="0.25">
      <c r="A15690" s="62">
        <v>60141108</v>
      </c>
      <c r="B15690" s="63" t="s">
        <v>2832</v>
      </c>
    </row>
    <row r="15691" spans="1:2" x14ac:dyDescent="0.25">
      <c r="A15691" s="62">
        <v>60141109</v>
      </c>
      <c r="B15691" s="63" t="s">
        <v>10364</v>
      </c>
    </row>
    <row r="15692" spans="1:2" x14ac:dyDescent="0.25">
      <c r="A15692" s="62">
        <v>60141110</v>
      </c>
      <c r="B15692" s="63" t="s">
        <v>18633</v>
      </c>
    </row>
    <row r="15693" spans="1:2" x14ac:dyDescent="0.25">
      <c r="A15693" s="62">
        <v>60141111</v>
      </c>
      <c r="B15693" s="63" t="s">
        <v>16043</v>
      </c>
    </row>
    <row r="15694" spans="1:2" x14ac:dyDescent="0.25">
      <c r="A15694" s="62">
        <v>60141112</v>
      </c>
      <c r="B15694" s="63" t="s">
        <v>12706</v>
      </c>
    </row>
    <row r="15695" spans="1:2" x14ac:dyDescent="0.25">
      <c r="A15695" s="62">
        <v>60141113</v>
      </c>
      <c r="B15695" s="63" t="s">
        <v>1092</v>
      </c>
    </row>
    <row r="15696" spans="1:2" x14ac:dyDescent="0.25">
      <c r="A15696" s="62">
        <v>60141114</v>
      </c>
      <c r="B15696" s="63" t="s">
        <v>11332</v>
      </c>
    </row>
    <row r="15697" spans="1:2" x14ac:dyDescent="0.25">
      <c r="A15697" s="62">
        <v>60141115</v>
      </c>
      <c r="B15697" s="63" t="s">
        <v>3208</v>
      </c>
    </row>
    <row r="15698" spans="1:2" x14ac:dyDescent="0.25">
      <c r="A15698" s="62">
        <v>60141201</v>
      </c>
      <c r="B15698" s="63" t="s">
        <v>8716</v>
      </c>
    </row>
    <row r="15699" spans="1:2" x14ac:dyDescent="0.25">
      <c r="A15699" s="62">
        <v>60141202</v>
      </c>
      <c r="B15699" s="63" t="s">
        <v>14927</v>
      </c>
    </row>
    <row r="15700" spans="1:2" x14ac:dyDescent="0.25">
      <c r="A15700" s="62">
        <v>60141203</v>
      </c>
      <c r="B15700" s="63" t="s">
        <v>9407</v>
      </c>
    </row>
    <row r="15701" spans="1:2" x14ac:dyDescent="0.25">
      <c r="A15701" s="62">
        <v>60141204</v>
      </c>
      <c r="B15701" s="63" t="s">
        <v>2495</v>
      </c>
    </row>
    <row r="15702" spans="1:2" x14ac:dyDescent="0.25">
      <c r="A15702" s="62">
        <v>60141205</v>
      </c>
      <c r="B15702" s="63" t="s">
        <v>5460</v>
      </c>
    </row>
    <row r="15703" spans="1:2" x14ac:dyDescent="0.25">
      <c r="A15703" s="62">
        <v>60141302</v>
      </c>
      <c r="B15703" s="63" t="s">
        <v>640</v>
      </c>
    </row>
    <row r="15704" spans="1:2" x14ac:dyDescent="0.25">
      <c r="A15704" s="62">
        <v>60141303</v>
      </c>
      <c r="B15704" s="63" t="s">
        <v>3157</v>
      </c>
    </row>
    <row r="15705" spans="1:2" x14ac:dyDescent="0.25">
      <c r="A15705" s="62">
        <v>60141304</v>
      </c>
      <c r="B15705" s="63" t="s">
        <v>236</v>
      </c>
    </row>
    <row r="15706" spans="1:2" x14ac:dyDescent="0.25">
      <c r="A15706" s="62">
        <v>60141305</v>
      </c>
      <c r="B15706" s="63" t="s">
        <v>4342</v>
      </c>
    </row>
    <row r="15707" spans="1:2" x14ac:dyDescent="0.25">
      <c r="A15707" s="62">
        <v>60141306</v>
      </c>
      <c r="B15707" s="63" t="s">
        <v>15034</v>
      </c>
    </row>
    <row r="15708" spans="1:2" x14ac:dyDescent="0.25">
      <c r="A15708" s="62">
        <v>60141307</v>
      </c>
      <c r="B15708" s="63" t="s">
        <v>7150</v>
      </c>
    </row>
    <row r="15709" spans="1:2" x14ac:dyDescent="0.25">
      <c r="A15709" s="62">
        <v>60141401</v>
      </c>
      <c r="B15709" s="63" t="s">
        <v>2025</v>
      </c>
    </row>
    <row r="15710" spans="1:2" x14ac:dyDescent="0.25">
      <c r="A15710" s="62">
        <v>60141402</v>
      </c>
      <c r="B15710" s="63" t="s">
        <v>16841</v>
      </c>
    </row>
    <row r="15711" spans="1:2" x14ac:dyDescent="0.25">
      <c r="A15711" s="62">
        <v>60141403</v>
      </c>
      <c r="B15711" s="63" t="s">
        <v>6195</v>
      </c>
    </row>
    <row r="15712" spans="1:2" x14ac:dyDescent="0.25">
      <c r="A15712" s="62">
        <v>60141404</v>
      </c>
      <c r="B15712" s="63" t="s">
        <v>287</v>
      </c>
    </row>
    <row r="15713" spans="1:2" x14ac:dyDescent="0.25">
      <c r="A15713" s="62">
        <v>60141405</v>
      </c>
      <c r="B15713" s="63" t="s">
        <v>4554</v>
      </c>
    </row>
    <row r="15714" spans="1:2" x14ac:dyDescent="0.25">
      <c r="A15714" s="62">
        <v>70101501</v>
      </c>
      <c r="B15714" s="63" t="s">
        <v>13157</v>
      </c>
    </row>
    <row r="15715" spans="1:2" x14ac:dyDescent="0.25">
      <c r="A15715" s="62">
        <v>70101502</v>
      </c>
      <c r="B15715" s="63" t="s">
        <v>12625</v>
      </c>
    </row>
    <row r="15716" spans="1:2" x14ac:dyDescent="0.25">
      <c r="A15716" s="62">
        <v>70101503</v>
      </c>
      <c r="B15716" s="63" t="s">
        <v>12680</v>
      </c>
    </row>
    <row r="15717" spans="1:2" x14ac:dyDescent="0.25">
      <c r="A15717" s="62">
        <v>70101504</v>
      </c>
      <c r="B15717" s="63" t="s">
        <v>2178</v>
      </c>
    </row>
    <row r="15718" spans="1:2" x14ac:dyDescent="0.25">
      <c r="A15718" s="62">
        <v>70101505</v>
      </c>
      <c r="B15718" s="63" t="s">
        <v>8067</v>
      </c>
    </row>
    <row r="15719" spans="1:2" x14ac:dyDescent="0.25">
      <c r="A15719" s="62">
        <v>70101506</v>
      </c>
      <c r="B15719" s="63" t="s">
        <v>12904</v>
      </c>
    </row>
    <row r="15720" spans="1:2" x14ac:dyDescent="0.25">
      <c r="A15720" s="62">
        <v>70101507</v>
      </c>
      <c r="B15720" s="63" t="s">
        <v>1976</v>
      </c>
    </row>
    <row r="15721" spans="1:2" x14ac:dyDescent="0.25">
      <c r="A15721" s="62">
        <v>70101508</v>
      </c>
      <c r="B15721" s="63" t="s">
        <v>7486</v>
      </c>
    </row>
    <row r="15722" spans="1:2" x14ac:dyDescent="0.25">
      <c r="A15722" s="62">
        <v>70101509</v>
      </c>
      <c r="B15722" s="63" t="s">
        <v>16461</v>
      </c>
    </row>
    <row r="15723" spans="1:2" x14ac:dyDescent="0.25">
      <c r="A15723" s="62">
        <v>70101510</v>
      </c>
      <c r="B15723" s="63" t="s">
        <v>9525</v>
      </c>
    </row>
    <row r="15724" spans="1:2" x14ac:dyDescent="0.25">
      <c r="A15724" s="62">
        <v>70101601</v>
      </c>
      <c r="B15724" s="63" t="s">
        <v>16421</v>
      </c>
    </row>
    <row r="15725" spans="1:2" x14ac:dyDescent="0.25">
      <c r="A15725" s="62">
        <v>70101602</v>
      </c>
      <c r="B15725" s="63" t="s">
        <v>4541</v>
      </c>
    </row>
    <row r="15726" spans="1:2" x14ac:dyDescent="0.25">
      <c r="A15726" s="62">
        <v>70101603</v>
      </c>
      <c r="B15726" s="63" t="s">
        <v>10165</v>
      </c>
    </row>
    <row r="15727" spans="1:2" x14ac:dyDescent="0.25">
      <c r="A15727" s="62">
        <v>70101604</v>
      </c>
      <c r="B15727" s="63" t="s">
        <v>4158</v>
      </c>
    </row>
    <row r="15728" spans="1:2" x14ac:dyDescent="0.25">
      <c r="A15728" s="62">
        <v>70101605</v>
      </c>
      <c r="B15728" s="63" t="s">
        <v>3566</v>
      </c>
    </row>
    <row r="15729" spans="1:2" x14ac:dyDescent="0.25">
      <c r="A15729" s="62">
        <v>70101606</v>
      </c>
      <c r="B15729" s="63" t="s">
        <v>16296</v>
      </c>
    </row>
    <row r="15730" spans="1:2" x14ac:dyDescent="0.25">
      <c r="A15730" s="62">
        <v>70101607</v>
      </c>
      <c r="B15730" s="63" t="s">
        <v>17824</v>
      </c>
    </row>
    <row r="15731" spans="1:2" x14ac:dyDescent="0.25">
      <c r="A15731" s="62">
        <v>70101701</v>
      </c>
      <c r="B15731" s="63" t="s">
        <v>10748</v>
      </c>
    </row>
    <row r="15732" spans="1:2" x14ac:dyDescent="0.25">
      <c r="A15732" s="62">
        <v>70101702</v>
      </c>
      <c r="B15732" s="63" t="s">
        <v>1677</v>
      </c>
    </row>
    <row r="15733" spans="1:2" x14ac:dyDescent="0.25">
      <c r="A15733" s="62">
        <v>70101703</v>
      </c>
      <c r="B15733" s="63" t="s">
        <v>9652</v>
      </c>
    </row>
    <row r="15734" spans="1:2" x14ac:dyDescent="0.25">
      <c r="A15734" s="62">
        <v>70101704</v>
      </c>
      <c r="B15734" s="63" t="s">
        <v>11110</v>
      </c>
    </row>
    <row r="15735" spans="1:2" x14ac:dyDescent="0.25">
      <c r="A15735" s="62">
        <v>70101801</v>
      </c>
      <c r="B15735" s="63" t="s">
        <v>7976</v>
      </c>
    </row>
    <row r="15736" spans="1:2" x14ac:dyDescent="0.25">
      <c r="A15736" s="62">
        <v>70101802</v>
      </c>
      <c r="B15736" s="63" t="s">
        <v>6891</v>
      </c>
    </row>
    <row r="15737" spans="1:2" x14ac:dyDescent="0.25">
      <c r="A15737" s="62">
        <v>70101803</v>
      </c>
      <c r="B15737" s="63" t="s">
        <v>5960</v>
      </c>
    </row>
    <row r="15738" spans="1:2" x14ac:dyDescent="0.25">
      <c r="A15738" s="62">
        <v>70101804</v>
      </c>
      <c r="B15738" s="63" t="s">
        <v>14745</v>
      </c>
    </row>
    <row r="15739" spans="1:2" x14ac:dyDescent="0.25">
      <c r="A15739" s="62">
        <v>70101805</v>
      </c>
      <c r="B15739" s="63" t="s">
        <v>7178</v>
      </c>
    </row>
    <row r="15740" spans="1:2" x14ac:dyDescent="0.25">
      <c r="A15740" s="62">
        <v>70101806</v>
      </c>
      <c r="B15740" s="63" t="s">
        <v>15049</v>
      </c>
    </row>
    <row r="15741" spans="1:2" x14ac:dyDescent="0.25">
      <c r="A15741" s="62">
        <v>70101901</v>
      </c>
      <c r="B15741" s="63" t="s">
        <v>15215</v>
      </c>
    </row>
    <row r="15742" spans="1:2" x14ac:dyDescent="0.25">
      <c r="A15742" s="62">
        <v>70101902</v>
      </c>
      <c r="B15742" s="63" t="s">
        <v>2713</v>
      </c>
    </row>
    <row r="15743" spans="1:2" x14ac:dyDescent="0.25">
      <c r="A15743" s="62">
        <v>70101903</v>
      </c>
      <c r="B15743" s="63" t="s">
        <v>13742</v>
      </c>
    </row>
    <row r="15744" spans="1:2" x14ac:dyDescent="0.25">
      <c r="A15744" s="62">
        <v>70101904</v>
      </c>
      <c r="B15744" s="63" t="s">
        <v>17014</v>
      </c>
    </row>
    <row r="15745" spans="1:2" x14ac:dyDescent="0.25">
      <c r="A15745" s="62">
        <v>70101905</v>
      </c>
      <c r="B15745" s="63" t="s">
        <v>18715</v>
      </c>
    </row>
    <row r="15746" spans="1:2" x14ac:dyDescent="0.25">
      <c r="A15746" s="62">
        <v>70111501</v>
      </c>
      <c r="B15746" s="63" t="s">
        <v>14402</v>
      </c>
    </row>
    <row r="15747" spans="1:2" x14ac:dyDescent="0.25">
      <c r="A15747" s="62">
        <v>70111502</v>
      </c>
      <c r="B15747" s="63" t="s">
        <v>9971</v>
      </c>
    </row>
    <row r="15748" spans="1:2" x14ac:dyDescent="0.25">
      <c r="A15748" s="62">
        <v>70111503</v>
      </c>
      <c r="B15748" s="63" t="s">
        <v>15772</v>
      </c>
    </row>
    <row r="15749" spans="1:2" x14ac:dyDescent="0.25">
      <c r="A15749" s="62">
        <v>70111504</v>
      </c>
      <c r="B15749" s="63" t="s">
        <v>4293</v>
      </c>
    </row>
    <row r="15750" spans="1:2" x14ac:dyDescent="0.25">
      <c r="A15750" s="62">
        <v>70111505</v>
      </c>
      <c r="B15750" s="63" t="s">
        <v>16270</v>
      </c>
    </row>
    <row r="15751" spans="1:2" x14ac:dyDescent="0.25">
      <c r="A15751" s="62">
        <v>70111506</v>
      </c>
      <c r="B15751" s="63" t="s">
        <v>7103</v>
      </c>
    </row>
    <row r="15752" spans="1:2" x14ac:dyDescent="0.25">
      <c r="A15752" s="62">
        <v>70111507</v>
      </c>
      <c r="B15752" s="63" t="s">
        <v>12919</v>
      </c>
    </row>
    <row r="15753" spans="1:2" x14ac:dyDescent="0.25">
      <c r="A15753" s="62">
        <v>70111508</v>
      </c>
      <c r="B15753" s="63" t="s">
        <v>1930</v>
      </c>
    </row>
    <row r="15754" spans="1:2" x14ac:dyDescent="0.25">
      <c r="A15754" s="62">
        <v>70111601</v>
      </c>
      <c r="B15754" s="63" t="s">
        <v>11254</v>
      </c>
    </row>
    <row r="15755" spans="1:2" x14ac:dyDescent="0.25">
      <c r="A15755" s="62">
        <v>70111602</v>
      </c>
      <c r="B15755" s="63" t="s">
        <v>16844</v>
      </c>
    </row>
    <row r="15756" spans="1:2" x14ac:dyDescent="0.25">
      <c r="A15756" s="62">
        <v>70111603</v>
      </c>
      <c r="B15756" s="63" t="s">
        <v>3996</v>
      </c>
    </row>
    <row r="15757" spans="1:2" x14ac:dyDescent="0.25">
      <c r="A15757" s="62">
        <v>70111701</v>
      </c>
      <c r="B15757" s="63" t="s">
        <v>10666</v>
      </c>
    </row>
    <row r="15758" spans="1:2" x14ac:dyDescent="0.25">
      <c r="A15758" s="62">
        <v>70111702</v>
      </c>
      <c r="B15758" s="63" t="s">
        <v>8649</v>
      </c>
    </row>
    <row r="15759" spans="1:2" x14ac:dyDescent="0.25">
      <c r="A15759" s="62">
        <v>70111703</v>
      </c>
      <c r="B15759" s="63" t="s">
        <v>8838</v>
      </c>
    </row>
    <row r="15760" spans="1:2" x14ac:dyDescent="0.25">
      <c r="A15760" s="62">
        <v>70111704</v>
      </c>
      <c r="B15760" s="63" t="s">
        <v>13636</v>
      </c>
    </row>
    <row r="15761" spans="1:2" x14ac:dyDescent="0.25">
      <c r="A15761" s="62">
        <v>70111705</v>
      </c>
      <c r="B15761" s="63" t="s">
        <v>13949</v>
      </c>
    </row>
    <row r="15762" spans="1:2" x14ac:dyDescent="0.25">
      <c r="A15762" s="62">
        <v>70111706</v>
      </c>
      <c r="B15762" s="63" t="s">
        <v>12573</v>
      </c>
    </row>
    <row r="15763" spans="1:2" x14ac:dyDescent="0.25">
      <c r="A15763" s="62">
        <v>70111707</v>
      </c>
      <c r="B15763" s="63" t="s">
        <v>15398</v>
      </c>
    </row>
    <row r="15764" spans="1:2" x14ac:dyDescent="0.25">
      <c r="A15764" s="62">
        <v>70111708</v>
      </c>
      <c r="B15764" s="63" t="s">
        <v>10613</v>
      </c>
    </row>
    <row r="15765" spans="1:2" x14ac:dyDescent="0.25">
      <c r="A15765" s="62">
        <v>70111709</v>
      </c>
      <c r="B15765" s="63" t="s">
        <v>4480</v>
      </c>
    </row>
    <row r="15766" spans="1:2" x14ac:dyDescent="0.25">
      <c r="A15766" s="62">
        <v>70111710</v>
      </c>
      <c r="B15766" s="63" t="s">
        <v>17083</v>
      </c>
    </row>
    <row r="15767" spans="1:2" x14ac:dyDescent="0.25">
      <c r="A15767" s="62">
        <v>70111711</v>
      </c>
      <c r="B15767" s="63" t="s">
        <v>14370</v>
      </c>
    </row>
    <row r="15768" spans="1:2" x14ac:dyDescent="0.25">
      <c r="A15768" s="62">
        <v>70111712</v>
      </c>
      <c r="B15768" s="63" t="s">
        <v>6439</v>
      </c>
    </row>
    <row r="15769" spans="1:2" x14ac:dyDescent="0.25">
      <c r="A15769" s="62">
        <v>70111713</v>
      </c>
      <c r="B15769" s="63" t="s">
        <v>16922</v>
      </c>
    </row>
    <row r="15770" spans="1:2" x14ac:dyDescent="0.25">
      <c r="A15770" s="62">
        <v>70121501</v>
      </c>
      <c r="B15770" s="63" t="s">
        <v>7187</v>
      </c>
    </row>
    <row r="15771" spans="1:2" x14ac:dyDescent="0.25">
      <c r="A15771" s="62">
        <v>70121502</v>
      </c>
      <c r="B15771" s="63" t="s">
        <v>14114</v>
      </c>
    </row>
    <row r="15772" spans="1:2" x14ac:dyDescent="0.25">
      <c r="A15772" s="62">
        <v>70121503</v>
      </c>
      <c r="B15772" s="63" t="s">
        <v>5118</v>
      </c>
    </row>
    <row r="15773" spans="1:2" x14ac:dyDescent="0.25">
      <c r="A15773" s="62">
        <v>70121504</v>
      </c>
      <c r="B15773" s="63" t="s">
        <v>17386</v>
      </c>
    </row>
    <row r="15774" spans="1:2" x14ac:dyDescent="0.25">
      <c r="A15774" s="62">
        <v>70121505</v>
      </c>
      <c r="B15774" s="63" t="s">
        <v>9932</v>
      </c>
    </row>
    <row r="15775" spans="1:2" x14ac:dyDescent="0.25">
      <c r="A15775" s="62">
        <v>70121601</v>
      </c>
      <c r="B15775" s="63" t="s">
        <v>6096</v>
      </c>
    </row>
    <row r="15776" spans="1:2" x14ac:dyDescent="0.25">
      <c r="A15776" s="62">
        <v>70121602</v>
      </c>
      <c r="B15776" s="63" t="s">
        <v>6093</v>
      </c>
    </row>
    <row r="15777" spans="1:2" x14ac:dyDescent="0.25">
      <c r="A15777" s="62">
        <v>70121603</v>
      </c>
      <c r="B15777" s="63" t="s">
        <v>3379</v>
      </c>
    </row>
    <row r="15778" spans="1:2" x14ac:dyDescent="0.25">
      <c r="A15778" s="62">
        <v>70121604</v>
      </c>
      <c r="B15778" s="63" t="s">
        <v>11050</v>
      </c>
    </row>
    <row r="15779" spans="1:2" x14ac:dyDescent="0.25">
      <c r="A15779" s="62">
        <v>70121605</v>
      </c>
      <c r="B15779" s="63" t="s">
        <v>1072</v>
      </c>
    </row>
    <row r="15780" spans="1:2" x14ac:dyDescent="0.25">
      <c r="A15780" s="62">
        <v>70121606</v>
      </c>
      <c r="B15780" s="63" t="s">
        <v>4545</v>
      </c>
    </row>
    <row r="15781" spans="1:2" x14ac:dyDescent="0.25">
      <c r="A15781" s="62">
        <v>70121607</v>
      </c>
      <c r="B15781" s="63" t="s">
        <v>17021</v>
      </c>
    </row>
    <row r="15782" spans="1:2" x14ac:dyDescent="0.25">
      <c r="A15782" s="62">
        <v>70121608</v>
      </c>
      <c r="B15782" s="63" t="s">
        <v>14840</v>
      </c>
    </row>
    <row r="15783" spans="1:2" x14ac:dyDescent="0.25">
      <c r="A15783" s="62">
        <v>70121610</v>
      </c>
      <c r="B15783" s="63" t="s">
        <v>14763</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6099</v>
      </c>
    </row>
    <row r="15787" spans="1:2" x14ac:dyDescent="0.25">
      <c r="A15787" s="62">
        <v>70121704</v>
      </c>
      <c r="B15787" s="63" t="s">
        <v>14681</v>
      </c>
    </row>
    <row r="15788" spans="1:2" x14ac:dyDescent="0.25">
      <c r="A15788" s="62">
        <v>70121705</v>
      </c>
      <c r="B15788" s="63" t="s">
        <v>17491</v>
      </c>
    </row>
    <row r="15789" spans="1:2" x14ac:dyDescent="0.25">
      <c r="A15789" s="62">
        <v>70121801</v>
      </c>
      <c r="B15789" s="63" t="s">
        <v>7280</v>
      </c>
    </row>
    <row r="15790" spans="1:2" x14ac:dyDescent="0.25">
      <c r="A15790" s="62">
        <v>70121802</v>
      </c>
      <c r="B15790" s="63" t="s">
        <v>13741</v>
      </c>
    </row>
    <row r="15791" spans="1:2" x14ac:dyDescent="0.25">
      <c r="A15791" s="62">
        <v>70121803</v>
      </c>
      <c r="B15791" s="63" t="s">
        <v>4758</v>
      </c>
    </row>
    <row r="15792" spans="1:2" x14ac:dyDescent="0.25">
      <c r="A15792" s="62">
        <v>70121901</v>
      </c>
      <c r="B15792" s="63" t="s">
        <v>1499</v>
      </c>
    </row>
    <row r="15793" spans="1:2" x14ac:dyDescent="0.25">
      <c r="A15793" s="62">
        <v>70121902</v>
      </c>
      <c r="B15793" s="63" t="s">
        <v>18271</v>
      </c>
    </row>
    <row r="15794" spans="1:2" x14ac:dyDescent="0.25">
      <c r="A15794" s="62">
        <v>70121903</v>
      </c>
      <c r="B15794" s="63" t="s">
        <v>15315</v>
      </c>
    </row>
    <row r="15795" spans="1:2" x14ac:dyDescent="0.25">
      <c r="A15795" s="62">
        <v>70122001</v>
      </c>
      <c r="B15795" s="63" t="s">
        <v>11092</v>
      </c>
    </row>
    <row r="15796" spans="1:2" x14ac:dyDescent="0.25">
      <c r="A15796" s="62">
        <v>70122002</v>
      </c>
      <c r="B15796" s="63" t="s">
        <v>12632</v>
      </c>
    </row>
    <row r="15797" spans="1:2" x14ac:dyDescent="0.25">
      <c r="A15797" s="62">
        <v>70122003</v>
      </c>
      <c r="B15797" s="63" t="s">
        <v>17282</v>
      </c>
    </row>
    <row r="15798" spans="1:2" x14ac:dyDescent="0.25">
      <c r="A15798" s="62">
        <v>70122004</v>
      </c>
      <c r="B15798" s="63" t="s">
        <v>7409</v>
      </c>
    </row>
    <row r="15799" spans="1:2" x14ac:dyDescent="0.25">
      <c r="A15799" s="62">
        <v>70122005</v>
      </c>
      <c r="B15799" s="63" t="s">
        <v>1937</v>
      </c>
    </row>
    <row r="15800" spans="1:2" x14ac:dyDescent="0.25">
      <c r="A15800" s="62">
        <v>70122006</v>
      </c>
      <c r="B15800" s="63" t="s">
        <v>7894</v>
      </c>
    </row>
    <row r="15801" spans="1:2" x14ac:dyDescent="0.25">
      <c r="A15801" s="62">
        <v>70122007</v>
      </c>
      <c r="B15801" s="63" t="s">
        <v>14333</v>
      </c>
    </row>
    <row r="15802" spans="1:2" x14ac:dyDescent="0.25">
      <c r="A15802" s="62">
        <v>70122008</v>
      </c>
      <c r="B15802" s="63" t="s">
        <v>17879</v>
      </c>
    </row>
    <row r="15803" spans="1:2" x14ac:dyDescent="0.25">
      <c r="A15803" s="62">
        <v>70122009</v>
      </c>
      <c r="B15803" s="63" t="s">
        <v>13993</v>
      </c>
    </row>
    <row r="15804" spans="1:2" x14ac:dyDescent="0.25">
      <c r="A15804" s="62">
        <v>70122010</v>
      </c>
      <c r="B15804" s="63" t="s">
        <v>7874</v>
      </c>
    </row>
    <row r="15805" spans="1:2" x14ac:dyDescent="0.25">
      <c r="A15805" s="62">
        <v>70131501</v>
      </c>
      <c r="B15805" s="63" t="s">
        <v>5142</v>
      </c>
    </row>
    <row r="15806" spans="1:2" x14ac:dyDescent="0.25">
      <c r="A15806" s="62">
        <v>70131502</v>
      </c>
      <c r="B15806" s="63" t="s">
        <v>6349</v>
      </c>
    </row>
    <row r="15807" spans="1:2" x14ac:dyDescent="0.25">
      <c r="A15807" s="62">
        <v>70131503</v>
      </c>
      <c r="B15807" s="63" t="s">
        <v>6973</v>
      </c>
    </row>
    <row r="15808" spans="1:2" x14ac:dyDescent="0.25">
      <c r="A15808" s="62">
        <v>70131504</v>
      </c>
      <c r="B15808" s="63" t="s">
        <v>16515</v>
      </c>
    </row>
    <row r="15809" spans="1:2" x14ac:dyDescent="0.25">
      <c r="A15809" s="62">
        <v>70131505</v>
      </c>
      <c r="B15809" s="63" t="s">
        <v>16297</v>
      </c>
    </row>
    <row r="15810" spans="1:2" x14ac:dyDescent="0.25">
      <c r="A15810" s="62">
        <v>70131506</v>
      </c>
      <c r="B15810" s="63" t="s">
        <v>11412</v>
      </c>
    </row>
    <row r="15811" spans="1:2" x14ac:dyDescent="0.25">
      <c r="A15811" s="62">
        <v>70131601</v>
      </c>
      <c r="B15811" s="63" t="s">
        <v>5975</v>
      </c>
    </row>
    <row r="15812" spans="1:2" x14ac:dyDescent="0.25">
      <c r="A15812" s="62">
        <v>70131602</v>
      </c>
      <c r="B15812" s="63" t="s">
        <v>3255</v>
      </c>
    </row>
    <row r="15813" spans="1:2" x14ac:dyDescent="0.25">
      <c r="A15813" s="62">
        <v>70131603</v>
      </c>
      <c r="B15813" s="63" t="s">
        <v>10098</v>
      </c>
    </row>
    <row r="15814" spans="1:2" x14ac:dyDescent="0.25">
      <c r="A15814" s="62">
        <v>70131604</v>
      </c>
      <c r="B15814" s="63" t="s">
        <v>7631</v>
      </c>
    </row>
    <row r="15815" spans="1:2" x14ac:dyDescent="0.25">
      <c r="A15815" s="62">
        <v>70131605</v>
      </c>
      <c r="B15815" s="63" t="s">
        <v>15355</v>
      </c>
    </row>
    <row r="15816" spans="1:2" x14ac:dyDescent="0.25">
      <c r="A15816" s="62">
        <v>70131701</v>
      </c>
      <c r="B15816" s="63" t="s">
        <v>8377</v>
      </c>
    </row>
    <row r="15817" spans="1:2" x14ac:dyDescent="0.25">
      <c r="A15817" s="62">
        <v>70131702</v>
      </c>
      <c r="B15817" s="63" t="s">
        <v>3610</v>
      </c>
    </row>
    <row r="15818" spans="1:2" x14ac:dyDescent="0.25">
      <c r="A15818" s="62">
        <v>70131703</v>
      </c>
      <c r="B15818" s="63" t="s">
        <v>2126</v>
      </c>
    </row>
    <row r="15819" spans="1:2" x14ac:dyDescent="0.25">
      <c r="A15819" s="62">
        <v>70131704</v>
      </c>
      <c r="B15819" s="63" t="s">
        <v>8596</v>
      </c>
    </row>
    <row r="15820" spans="1:2" x14ac:dyDescent="0.25">
      <c r="A15820" s="62">
        <v>70131705</v>
      </c>
      <c r="B15820" s="63" t="s">
        <v>2775</v>
      </c>
    </row>
    <row r="15821" spans="1:2" x14ac:dyDescent="0.25">
      <c r="A15821" s="62">
        <v>70131706</v>
      </c>
      <c r="B15821" s="63" t="s">
        <v>17998</v>
      </c>
    </row>
    <row r="15822" spans="1:2" x14ac:dyDescent="0.25">
      <c r="A15822" s="62">
        <v>70131707</v>
      </c>
      <c r="B15822" s="63" t="s">
        <v>11251</v>
      </c>
    </row>
    <row r="15823" spans="1:2" x14ac:dyDescent="0.25">
      <c r="A15823" s="62">
        <v>70131708</v>
      </c>
      <c r="B15823" s="63" t="s">
        <v>4107</v>
      </c>
    </row>
    <row r="15824" spans="1:2" x14ac:dyDescent="0.25">
      <c r="A15824" s="62">
        <v>70141501</v>
      </c>
      <c r="B15824" s="63" t="s">
        <v>16355</v>
      </c>
    </row>
    <row r="15825" spans="1:2" x14ac:dyDescent="0.25">
      <c r="A15825" s="62">
        <v>70141502</v>
      </c>
      <c r="B15825" s="63" t="s">
        <v>17596</v>
      </c>
    </row>
    <row r="15826" spans="1:2" x14ac:dyDescent="0.25">
      <c r="A15826" s="62">
        <v>70141503</v>
      </c>
      <c r="B15826" s="63" t="s">
        <v>1953</v>
      </c>
    </row>
    <row r="15827" spans="1:2" x14ac:dyDescent="0.25">
      <c r="A15827" s="62">
        <v>70141504</v>
      </c>
      <c r="B15827" s="63" t="s">
        <v>6990</v>
      </c>
    </row>
    <row r="15828" spans="1:2" x14ac:dyDescent="0.25">
      <c r="A15828" s="62">
        <v>70141505</v>
      </c>
      <c r="B15828" s="63" t="s">
        <v>16654</v>
      </c>
    </row>
    <row r="15829" spans="1:2" x14ac:dyDescent="0.25">
      <c r="A15829" s="62">
        <v>70141506</v>
      </c>
      <c r="B15829" s="63" t="s">
        <v>5554</v>
      </c>
    </row>
    <row r="15830" spans="1:2" x14ac:dyDescent="0.25">
      <c r="A15830" s="62">
        <v>70141507</v>
      </c>
      <c r="B15830" s="63" t="s">
        <v>2398</v>
      </c>
    </row>
    <row r="15831" spans="1:2" x14ac:dyDescent="0.25">
      <c r="A15831" s="62">
        <v>70141508</v>
      </c>
      <c r="B15831" s="63" t="s">
        <v>10910</v>
      </c>
    </row>
    <row r="15832" spans="1:2" x14ac:dyDescent="0.25">
      <c r="A15832" s="62">
        <v>70141509</v>
      </c>
      <c r="B15832" s="63" t="s">
        <v>2430</v>
      </c>
    </row>
    <row r="15833" spans="1:2" x14ac:dyDescent="0.25">
      <c r="A15833" s="62">
        <v>70141510</v>
      </c>
      <c r="B15833" s="63" t="s">
        <v>4219</v>
      </c>
    </row>
    <row r="15834" spans="1:2" x14ac:dyDescent="0.25">
      <c r="A15834" s="62">
        <v>70141511</v>
      </c>
      <c r="B15834" s="63" t="s">
        <v>4298</v>
      </c>
    </row>
    <row r="15835" spans="1:2" x14ac:dyDescent="0.25">
      <c r="A15835" s="62">
        <v>70141512</v>
      </c>
      <c r="B15835" s="63" t="s">
        <v>6373</v>
      </c>
    </row>
    <row r="15836" spans="1:2" x14ac:dyDescent="0.25">
      <c r="A15836" s="62">
        <v>70141513</v>
      </c>
      <c r="B15836" s="63" t="s">
        <v>10232</v>
      </c>
    </row>
    <row r="15837" spans="1:2" x14ac:dyDescent="0.25">
      <c r="A15837" s="62">
        <v>70141514</v>
      </c>
      <c r="B15837" s="63" t="s">
        <v>4378</v>
      </c>
    </row>
    <row r="15838" spans="1:2" x14ac:dyDescent="0.25">
      <c r="A15838" s="62">
        <v>70141515</v>
      </c>
      <c r="B15838" s="63" t="s">
        <v>7470</v>
      </c>
    </row>
    <row r="15839" spans="1:2" x14ac:dyDescent="0.25">
      <c r="A15839" s="62">
        <v>70141516</v>
      </c>
      <c r="B15839" s="63" t="s">
        <v>2409</v>
      </c>
    </row>
    <row r="15840" spans="1:2" x14ac:dyDescent="0.25">
      <c r="A15840" s="62">
        <v>70141517</v>
      </c>
      <c r="B15840" s="63" t="s">
        <v>10478</v>
      </c>
    </row>
    <row r="15841" spans="1:2" x14ac:dyDescent="0.25">
      <c r="A15841" s="62">
        <v>70141518</v>
      </c>
      <c r="B15841" s="63" t="s">
        <v>5331</v>
      </c>
    </row>
    <row r="15842" spans="1:2" x14ac:dyDescent="0.25">
      <c r="A15842" s="62">
        <v>70141519</v>
      </c>
      <c r="B15842" s="63" t="s">
        <v>1661</v>
      </c>
    </row>
    <row r="15843" spans="1:2" x14ac:dyDescent="0.25">
      <c r="A15843" s="62">
        <v>70141520</v>
      </c>
      <c r="B15843" s="63" t="s">
        <v>11743</v>
      </c>
    </row>
    <row r="15844" spans="1:2" x14ac:dyDescent="0.25">
      <c r="A15844" s="62">
        <v>70141601</v>
      </c>
      <c r="B15844" s="63" t="s">
        <v>6935</v>
      </c>
    </row>
    <row r="15845" spans="1:2" x14ac:dyDescent="0.25">
      <c r="A15845" s="62">
        <v>70141602</v>
      </c>
      <c r="B15845" s="63" t="s">
        <v>8050</v>
      </c>
    </row>
    <row r="15846" spans="1:2" x14ac:dyDescent="0.25">
      <c r="A15846" s="62">
        <v>70141603</v>
      </c>
      <c r="B15846" s="63" t="s">
        <v>7972</v>
      </c>
    </row>
    <row r="15847" spans="1:2" x14ac:dyDescent="0.25">
      <c r="A15847" s="62">
        <v>70141604</v>
      </c>
      <c r="B15847" s="63" t="s">
        <v>11918</v>
      </c>
    </row>
    <row r="15848" spans="1:2" x14ac:dyDescent="0.25">
      <c r="A15848" s="62">
        <v>70141605</v>
      </c>
      <c r="B15848" s="63" t="s">
        <v>7133</v>
      </c>
    </row>
    <row r="15849" spans="1:2" x14ac:dyDescent="0.25">
      <c r="A15849" s="62">
        <v>70141606</v>
      </c>
      <c r="B15849" s="63" t="s">
        <v>18761</v>
      </c>
    </row>
    <row r="15850" spans="1:2" x14ac:dyDescent="0.25">
      <c r="A15850" s="62">
        <v>70141607</v>
      </c>
      <c r="B15850" s="63" t="s">
        <v>4561</v>
      </c>
    </row>
    <row r="15851" spans="1:2" x14ac:dyDescent="0.25">
      <c r="A15851" s="62">
        <v>70141701</v>
      </c>
      <c r="B15851" s="63" t="s">
        <v>491</v>
      </c>
    </row>
    <row r="15852" spans="1:2" x14ac:dyDescent="0.25">
      <c r="A15852" s="62">
        <v>70141702</v>
      </c>
      <c r="B15852" s="63" t="s">
        <v>5390</v>
      </c>
    </row>
    <row r="15853" spans="1:2" x14ac:dyDescent="0.25">
      <c r="A15853" s="62">
        <v>70141703</v>
      </c>
      <c r="B15853" s="63" t="s">
        <v>6871</v>
      </c>
    </row>
    <row r="15854" spans="1:2" x14ac:dyDescent="0.25">
      <c r="A15854" s="62">
        <v>70141704</v>
      </c>
      <c r="B15854" s="63" t="s">
        <v>14750</v>
      </c>
    </row>
    <row r="15855" spans="1:2" x14ac:dyDescent="0.25">
      <c r="A15855" s="62">
        <v>70141705</v>
      </c>
      <c r="B15855" s="63" t="s">
        <v>15079</v>
      </c>
    </row>
    <row r="15856" spans="1:2" x14ac:dyDescent="0.25">
      <c r="A15856" s="62">
        <v>70141706</v>
      </c>
      <c r="B15856" s="63" t="s">
        <v>2733</v>
      </c>
    </row>
    <row r="15857" spans="1:2" x14ac:dyDescent="0.25">
      <c r="A15857" s="62">
        <v>70141707</v>
      </c>
      <c r="B15857" s="63" t="s">
        <v>9793</v>
      </c>
    </row>
    <row r="15858" spans="1:2" x14ac:dyDescent="0.25">
      <c r="A15858" s="62">
        <v>70141708</v>
      </c>
      <c r="B15858" s="63" t="s">
        <v>11334</v>
      </c>
    </row>
    <row r="15859" spans="1:2" x14ac:dyDescent="0.25">
      <c r="A15859" s="62">
        <v>70141709</v>
      </c>
      <c r="B15859" s="63" t="s">
        <v>16483</v>
      </c>
    </row>
    <row r="15860" spans="1:2" x14ac:dyDescent="0.25">
      <c r="A15860" s="62">
        <v>70141710</v>
      </c>
      <c r="B15860" s="63" t="s">
        <v>7871</v>
      </c>
    </row>
    <row r="15861" spans="1:2" x14ac:dyDescent="0.25">
      <c r="A15861" s="62">
        <v>70141801</v>
      </c>
      <c r="B15861" s="63" t="s">
        <v>14084</v>
      </c>
    </row>
    <row r="15862" spans="1:2" x14ac:dyDescent="0.25">
      <c r="A15862" s="62">
        <v>70141802</v>
      </c>
      <c r="B15862" s="63" t="s">
        <v>3221</v>
      </c>
    </row>
    <row r="15863" spans="1:2" x14ac:dyDescent="0.25">
      <c r="A15863" s="62">
        <v>70141803</v>
      </c>
      <c r="B15863" s="63" t="s">
        <v>1867</v>
      </c>
    </row>
    <row r="15864" spans="1:2" x14ac:dyDescent="0.25">
      <c r="A15864" s="62">
        <v>70141804</v>
      </c>
      <c r="B15864" s="63" t="s">
        <v>16638</v>
      </c>
    </row>
    <row r="15865" spans="1:2" x14ac:dyDescent="0.25">
      <c r="A15865" s="62">
        <v>70141901</v>
      </c>
      <c r="B15865" s="63" t="s">
        <v>1032</v>
      </c>
    </row>
    <row r="15866" spans="1:2" x14ac:dyDescent="0.25">
      <c r="A15866" s="62">
        <v>70141902</v>
      </c>
      <c r="B15866" s="63" t="s">
        <v>6504</v>
      </c>
    </row>
    <row r="15867" spans="1:2" x14ac:dyDescent="0.25">
      <c r="A15867" s="62">
        <v>70141903</v>
      </c>
      <c r="B15867" s="63" t="s">
        <v>17000</v>
      </c>
    </row>
    <row r="15868" spans="1:2" x14ac:dyDescent="0.25">
      <c r="A15868" s="62">
        <v>70141904</v>
      </c>
      <c r="B15868" s="63" t="s">
        <v>10411</v>
      </c>
    </row>
    <row r="15869" spans="1:2" x14ac:dyDescent="0.25">
      <c r="A15869" s="62">
        <v>70142001</v>
      </c>
      <c r="B15869" s="63" t="s">
        <v>2182</v>
      </c>
    </row>
    <row r="15870" spans="1:2" x14ac:dyDescent="0.25">
      <c r="A15870" s="62">
        <v>70142002</v>
      </c>
      <c r="B15870" s="63" t="s">
        <v>14013</v>
      </c>
    </row>
    <row r="15871" spans="1:2" x14ac:dyDescent="0.25">
      <c r="A15871" s="62">
        <v>70142003</v>
      </c>
      <c r="B15871" s="63" t="s">
        <v>7323</v>
      </c>
    </row>
    <row r="15872" spans="1:2" x14ac:dyDescent="0.25">
      <c r="A15872" s="62">
        <v>70142004</v>
      </c>
      <c r="B15872" s="63" t="s">
        <v>13331</v>
      </c>
    </row>
    <row r="15873" spans="1:2" x14ac:dyDescent="0.25">
      <c r="A15873" s="62">
        <v>70142005</v>
      </c>
      <c r="B15873" s="63" t="s">
        <v>13042</v>
      </c>
    </row>
    <row r="15874" spans="1:2" x14ac:dyDescent="0.25">
      <c r="A15874" s="62">
        <v>70142006</v>
      </c>
      <c r="B15874" s="63" t="s">
        <v>2891</v>
      </c>
    </row>
    <row r="15875" spans="1:2" x14ac:dyDescent="0.25">
      <c r="A15875" s="62">
        <v>70142007</v>
      </c>
      <c r="B15875" s="63" t="s">
        <v>2429</v>
      </c>
    </row>
    <row r="15876" spans="1:2" x14ac:dyDescent="0.25">
      <c r="A15876" s="62">
        <v>70142008</v>
      </c>
      <c r="B15876" s="63" t="s">
        <v>1696</v>
      </c>
    </row>
    <row r="15877" spans="1:2" x14ac:dyDescent="0.25">
      <c r="A15877" s="62">
        <v>70142009</v>
      </c>
      <c r="B15877" s="63" t="s">
        <v>416</v>
      </c>
    </row>
    <row r="15878" spans="1:2" x14ac:dyDescent="0.25">
      <c r="A15878" s="62">
        <v>70142010</v>
      </c>
      <c r="B15878" s="63" t="s">
        <v>17859</v>
      </c>
    </row>
    <row r="15879" spans="1:2" x14ac:dyDescent="0.25">
      <c r="A15879" s="62">
        <v>70142011</v>
      </c>
      <c r="B15879" s="63" t="s">
        <v>10337</v>
      </c>
    </row>
    <row r="15880" spans="1:2" x14ac:dyDescent="0.25">
      <c r="A15880" s="62">
        <v>70151501</v>
      </c>
      <c r="B15880" s="63" t="s">
        <v>17537</v>
      </c>
    </row>
    <row r="15881" spans="1:2" x14ac:dyDescent="0.25">
      <c r="A15881" s="62">
        <v>70151502</v>
      </c>
      <c r="B15881" s="63" t="s">
        <v>3373</v>
      </c>
    </row>
    <row r="15882" spans="1:2" x14ac:dyDescent="0.25">
      <c r="A15882" s="62">
        <v>70151503</v>
      </c>
      <c r="B15882" s="63" t="s">
        <v>11557</v>
      </c>
    </row>
    <row r="15883" spans="1:2" x14ac:dyDescent="0.25">
      <c r="A15883" s="62">
        <v>70151504</v>
      </c>
      <c r="B15883" s="63" t="s">
        <v>8836</v>
      </c>
    </row>
    <row r="15884" spans="1:2" x14ac:dyDescent="0.25">
      <c r="A15884" s="62">
        <v>70151505</v>
      </c>
      <c r="B15884" s="63" t="s">
        <v>4501</v>
      </c>
    </row>
    <row r="15885" spans="1:2" x14ac:dyDescent="0.25">
      <c r="A15885" s="62">
        <v>70151506</v>
      </c>
      <c r="B15885" s="63" t="s">
        <v>5458</v>
      </c>
    </row>
    <row r="15886" spans="1:2" x14ac:dyDescent="0.25">
      <c r="A15886" s="62">
        <v>70151507</v>
      </c>
      <c r="B15886" s="63" t="s">
        <v>4732</v>
      </c>
    </row>
    <row r="15887" spans="1:2" x14ac:dyDescent="0.25">
      <c r="A15887" s="62">
        <v>70151508</v>
      </c>
      <c r="B15887" s="63" t="s">
        <v>1096</v>
      </c>
    </row>
    <row r="15888" spans="1:2" x14ac:dyDescent="0.25">
      <c r="A15888" s="62">
        <v>70151509</v>
      </c>
      <c r="B15888" s="63" t="s">
        <v>16398</v>
      </c>
    </row>
    <row r="15889" spans="1:2" x14ac:dyDescent="0.25">
      <c r="A15889" s="62">
        <v>70151510</v>
      </c>
      <c r="B15889" s="63" t="s">
        <v>2383</v>
      </c>
    </row>
    <row r="15890" spans="1:2" x14ac:dyDescent="0.25">
      <c r="A15890" s="62">
        <v>70151601</v>
      </c>
      <c r="B15890" s="63" t="s">
        <v>1790</v>
      </c>
    </row>
    <row r="15891" spans="1:2" x14ac:dyDescent="0.25">
      <c r="A15891" s="62">
        <v>70151602</v>
      </c>
      <c r="B15891" s="63" t="s">
        <v>4612</v>
      </c>
    </row>
    <row r="15892" spans="1:2" x14ac:dyDescent="0.25">
      <c r="A15892" s="62">
        <v>70151603</v>
      </c>
      <c r="B15892" s="63" t="s">
        <v>14871</v>
      </c>
    </row>
    <row r="15893" spans="1:2" x14ac:dyDescent="0.25">
      <c r="A15893" s="62">
        <v>70151604</v>
      </c>
      <c r="B15893" s="63" t="s">
        <v>5771</v>
      </c>
    </row>
    <row r="15894" spans="1:2" x14ac:dyDescent="0.25">
      <c r="A15894" s="62">
        <v>70151605</v>
      </c>
      <c r="B15894" s="63" t="s">
        <v>17473</v>
      </c>
    </row>
    <row r="15895" spans="1:2" x14ac:dyDescent="0.25">
      <c r="A15895" s="62">
        <v>70151606</v>
      </c>
      <c r="B15895" s="63" t="s">
        <v>9679</v>
      </c>
    </row>
    <row r="15896" spans="1:2" x14ac:dyDescent="0.25">
      <c r="A15896" s="62">
        <v>70151701</v>
      </c>
      <c r="B15896" s="63" t="s">
        <v>8176</v>
      </c>
    </row>
    <row r="15897" spans="1:2" x14ac:dyDescent="0.25">
      <c r="A15897" s="62">
        <v>70151702</v>
      </c>
      <c r="B15897" s="63" t="s">
        <v>17712</v>
      </c>
    </row>
    <row r="15898" spans="1:2" x14ac:dyDescent="0.25">
      <c r="A15898" s="62">
        <v>70151703</v>
      </c>
      <c r="B15898" s="63" t="s">
        <v>15565</v>
      </c>
    </row>
    <row r="15899" spans="1:2" x14ac:dyDescent="0.25">
      <c r="A15899" s="62">
        <v>70151704</v>
      </c>
      <c r="B15899" s="63" t="s">
        <v>9754</v>
      </c>
    </row>
    <row r="15900" spans="1:2" x14ac:dyDescent="0.25">
      <c r="A15900" s="62">
        <v>70151705</v>
      </c>
      <c r="B15900" s="63" t="s">
        <v>15749</v>
      </c>
    </row>
    <row r="15901" spans="1:2" x14ac:dyDescent="0.25">
      <c r="A15901" s="62">
        <v>70151706</v>
      </c>
      <c r="B15901" s="63" t="s">
        <v>7347</v>
      </c>
    </row>
    <row r="15902" spans="1:2" x14ac:dyDescent="0.25">
      <c r="A15902" s="62">
        <v>70151707</v>
      </c>
      <c r="B15902" s="63" t="s">
        <v>3158</v>
      </c>
    </row>
    <row r="15903" spans="1:2" x14ac:dyDescent="0.25">
      <c r="A15903" s="62">
        <v>70151801</v>
      </c>
      <c r="B15903" s="63" t="s">
        <v>6787</v>
      </c>
    </row>
    <row r="15904" spans="1:2" x14ac:dyDescent="0.25">
      <c r="A15904" s="62">
        <v>70151802</v>
      </c>
      <c r="B15904" s="63" t="s">
        <v>8675</v>
      </c>
    </row>
    <row r="15905" spans="1:2" x14ac:dyDescent="0.25">
      <c r="A15905" s="62">
        <v>70151803</v>
      </c>
      <c r="B15905" s="63" t="s">
        <v>11727</v>
      </c>
    </row>
    <row r="15906" spans="1:2" x14ac:dyDescent="0.25">
      <c r="A15906" s="62">
        <v>70151804</v>
      </c>
      <c r="B15906" s="63" t="s">
        <v>5072</v>
      </c>
    </row>
    <row r="15907" spans="1:2" x14ac:dyDescent="0.25">
      <c r="A15907" s="62">
        <v>70151805</v>
      </c>
      <c r="B15907" s="63" t="s">
        <v>723</v>
      </c>
    </row>
    <row r="15908" spans="1:2" x14ac:dyDescent="0.25">
      <c r="A15908" s="62">
        <v>70151806</v>
      </c>
      <c r="B15908" s="63" t="s">
        <v>7922</v>
      </c>
    </row>
    <row r="15909" spans="1:2" x14ac:dyDescent="0.25">
      <c r="A15909" s="62">
        <v>70151807</v>
      </c>
      <c r="B15909" s="63" t="s">
        <v>522</v>
      </c>
    </row>
    <row r="15910" spans="1:2" x14ac:dyDescent="0.25">
      <c r="A15910" s="62">
        <v>70151901</v>
      </c>
      <c r="B15910" s="63" t="s">
        <v>5612</v>
      </c>
    </row>
    <row r="15911" spans="1:2" x14ac:dyDescent="0.25">
      <c r="A15911" s="62">
        <v>70151902</v>
      </c>
      <c r="B15911" s="63" t="s">
        <v>16604</v>
      </c>
    </row>
    <row r="15912" spans="1:2" x14ac:dyDescent="0.25">
      <c r="A15912" s="62">
        <v>70151903</v>
      </c>
      <c r="B15912" s="63" t="s">
        <v>2020</v>
      </c>
    </row>
    <row r="15913" spans="1:2" x14ac:dyDescent="0.25">
      <c r="A15913" s="62">
        <v>70151904</v>
      </c>
      <c r="B15913" s="63" t="s">
        <v>13094</v>
      </c>
    </row>
    <row r="15914" spans="1:2" x14ac:dyDescent="0.25">
      <c r="A15914" s="62">
        <v>70151905</v>
      </c>
      <c r="B15914" s="63" t="s">
        <v>4383</v>
      </c>
    </row>
    <row r="15915" spans="1:2" x14ac:dyDescent="0.25">
      <c r="A15915" s="62">
        <v>70151906</v>
      </c>
      <c r="B15915" s="63" t="s">
        <v>10491</v>
      </c>
    </row>
    <row r="15916" spans="1:2" x14ac:dyDescent="0.25">
      <c r="A15916" s="62">
        <v>70151907</v>
      </c>
      <c r="B15916" s="63" t="s">
        <v>16747</v>
      </c>
    </row>
    <row r="15917" spans="1:2" x14ac:dyDescent="0.25">
      <c r="A15917" s="62">
        <v>70151909</v>
      </c>
      <c r="B15917" s="63" t="s">
        <v>17538</v>
      </c>
    </row>
    <row r="15918" spans="1:2" x14ac:dyDescent="0.25">
      <c r="A15918" s="62">
        <v>70151910</v>
      </c>
      <c r="B15918" s="63" t="s">
        <v>9011</v>
      </c>
    </row>
    <row r="15919" spans="1:2" x14ac:dyDescent="0.25">
      <c r="A15919" s="62">
        <v>70161501</v>
      </c>
      <c r="B15919" s="63" t="s">
        <v>8872</v>
      </c>
    </row>
    <row r="15920" spans="1:2" x14ac:dyDescent="0.25">
      <c r="A15920" s="62">
        <v>70161601</v>
      </c>
      <c r="B15920" s="63" t="s">
        <v>602</v>
      </c>
    </row>
    <row r="15921" spans="1:2" x14ac:dyDescent="0.25">
      <c r="A15921" s="62">
        <v>70161701</v>
      </c>
      <c r="B15921" s="63" t="s">
        <v>16951</v>
      </c>
    </row>
    <row r="15922" spans="1:2" x14ac:dyDescent="0.25">
      <c r="A15922" s="62">
        <v>70161702</v>
      </c>
      <c r="B15922" s="63" t="s">
        <v>1831</v>
      </c>
    </row>
    <row r="15923" spans="1:2" x14ac:dyDescent="0.25">
      <c r="A15923" s="62">
        <v>70161703</v>
      </c>
      <c r="B15923" s="63" t="s">
        <v>12910</v>
      </c>
    </row>
    <row r="15924" spans="1:2" x14ac:dyDescent="0.25">
      <c r="A15924" s="62">
        <v>70161704</v>
      </c>
      <c r="B15924" s="63" t="s">
        <v>10498</v>
      </c>
    </row>
    <row r="15925" spans="1:2" x14ac:dyDescent="0.25">
      <c r="A15925" s="62">
        <v>70171501</v>
      </c>
      <c r="B15925" s="63" t="s">
        <v>3487</v>
      </c>
    </row>
    <row r="15926" spans="1:2" x14ac:dyDescent="0.25">
      <c r="A15926" s="62">
        <v>70171502</v>
      </c>
      <c r="B15926" s="63" t="s">
        <v>4351</v>
      </c>
    </row>
    <row r="15927" spans="1:2" x14ac:dyDescent="0.25">
      <c r="A15927" s="62">
        <v>70171503</v>
      </c>
      <c r="B15927" s="63" t="s">
        <v>9619</v>
      </c>
    </row>
    <row r="15928" spans="1:2" x14ac:dyDescent="0.25">
      <c r="A15928" s="62">
        <v>70171504</v>
      </c>
      <c r="B15928" s="63" t="s">
        <v>767</v>
      </c>
    </row>
    <row r="15929" spans="1:2" x14ac:dyDescent="0.25">
      <c r="A15929" s="62">
        <v>70171505</v>
      </c>
      <c r="B15929" s="63" t="s">
        <v>16158</v>
      </c>
    </row>
    <row r="15930" spans="1:2" x14ac:dyDescent="0.25">
      <c r="A15930" s="62">
        <v>70171506</v>
      </c>
      <c r="B15930" s="63" t="s">
        <v>12024</v>
      </c>
    </row>
    <row r="15931" spans="1:2" x14ac:dyDescent="0.25">
      <c r="A15931" s="62">
        <v>70171601</v>
      </c>
      <c r="B15931" s="63" t="s">
        <v>18437</v>
      </c>
    </row>
    <row r="15932" spans="1:2" x14ac:dyDescent="0.25">
      <c r="A15932" s="62">
        <v>70171602</v>
      </c>
      <c r="B15932" s="63" t="s">
        <v>2016</v>
      </c>
    </row>
    <row r="15933" spans="1:2" x14ac:dyDescent="0.25">
      <c r="A15933" s="62">
        <v>70171603</v>
      </c>
      <c r="B15933" s="63" t="s">
        <v>13739</v>
      </c>
    </row>
    <row r="15934" spans="1:2" x14ac:dyDescent="0.25">
      <c r="A15934" s="62">
        <v>70171604</v>
      </c>
      <c r="B15934" s="63" t="s">
        <v>17582</v>
      </c>
    </row>
    <row r="15935" spans="1:2" x14ac:dyDescent="0.25">
      <c r="A15935" s="62">
        <v>70171605</v>
      </c>
      <c r="B15935" s="63" t="s">
        <v>16362</v>
      </c>
    </row>
    <row r="15936" spans="1:2" x14ac:dyDescent="0.25">
      <c r="A15936" s="62">
        <v>70171606</v>
      </c>
      <c r="B15936" s="63" t="s">
        <v>2167</v>
      </c>
    </row>
    <row r="15937" spans="1:2" x14ac:dyDescent="0.25">
      <c r="A15937" s="62">
        <v>70171607</v>
      </c>
      <c r="B15937" s="63" t="s">
        <v>5965</v>
      </c>
    </row>
    <row r="15938" spans="1:2" x14ac:dyDescent="0.25">
      <c r="A15938" s="62">
        <v>70171701</v>
      </c>
      <c r="B15938" s="63" t="s">
        <v>1810</v>
      </c>
    </row>
    <row r="15939" spans="1:2" x14ac:dyDescent="0.25">
      <c r="A15939" s="62">
        <v>70171702</v>
      </c>
      <c r="B15939" s="63" t="s">
        <v>3689</v>
      </c>
    </row>
    <row r="15940" spans="1:2" x14ac:dyDescent="0.25">
      <c r="A15940" s="62">
        <v>70171703</v>
      </c>
      <c r="B15940" s="63" t="s">
        <v>8307</v>
      </c>
    </row>
    <row r="15941" spans="1:2" x14ac:dyDescent="0.25">
      <c r="A15941" s="62">
        <v>70171704</v>
      </c>
      <c r="B15941" s="63" t="s">
        <v>7262</v>
      </c>
    </row>
    <row r="15942" spans="1:2" x14ac:dyDescent="0.25">
      <c r="A15942" s="62">
        <v>70171705</v>
      </c>
      <c r="B15942" s="63" t="s">
        <v>1070</v>
      </c>
    </row>
    <row r="15943" spans="1:2" x14ac:dyDescent="0.25">
      <c r="A15943" s="62">
        <v>70171706</v>
      </c>
      <c r="B15943" s="63" t="s">
        <v>8359</v>
      </c>
    </row>
    <row r="15944" spans="1:2" x14ac:dyDescent="0.25">
      <c r="A15944" s="62">
        <v>70171707</v>
      </c>
      <c r="B15944" s="63" t="s">
        <v>12014</v>
      </c>
    </row>
    <row r="15945" spans="1:2" x14ac:dyDescent="0.25">
      <c r="A15945" s="62">
        <v>70171708</v>
      </c>
      <c r="B15945" s="63" t="s">
        <v>4809</v>
      </c>
    </row>
    <row r="15946" spans="1:2" x14ac:dyDescent="0.25">
      <c r="A15946" s="62">
        <v>70171709</v>
      </c>
      <c r="B15946" s="63" t="s">
        <v>12791</v>
      </c>
    </row>
    <row r="15947" spans="1:2" x14ac:dyDescent="0.25">
      <c r="A15947" s="62">
        <v>70171801</v>
      </c>
      <c r="B15947" s="63" t="s">
        <v>16455</v>
      </c>
    </row>
    <row r="15948" spans="1:2" x14ac:dyDescent="0.25">
      <c r="A15948" s="62">
        <v>70171802</v>
      </c>
      <c r="B15948" s="63" t="s">
        <v>7859</v>
      </c>
    </row>
    <row r="15949" spans="1:2" x14ac:dyDescent="0.25">
      <c r="A15949" s="62">
        <v>70171803</v>
      </c>
      <c r="B15949" s="63" t="s">
        <v>1884</v>
      </c>
    </row>
    <row r="15950" spans="1:2" x14ac:dyDescent="0.25">
      <c r="A15950" s="62">
        <v>71101501</v>
      </c>
      <c r="B15950" s="63" t="s">
        <v>8113</v>
      </c>
    </row>
    <row r="15951" spans="1:2" x14ac:dyDescent="0.25">
      <c r="A15951" s="62">
        <v>71101502</v>
      </c>
      <c r="B15951" s="63" t="s">
        <v>4794</v>
      </c>
    </row>
    <row r="15952" spans="1:2" x14ac:dyDescent="0.25">
      <c r="A15952" s="62">
        <v>71101601</v>
      </c>
      <c r="B15952" s="63" t="s">
        <v>11572</v>
      </c>
    </row>
    <row r="15953" spans="1:2" x14ac:dyDescent="0.25">
      <c r="A15953" s="62">
        <v>71101602</v>
      </c>
      <c r="B15953" s="63" t="s">
        <v>10705</v>
      </c>
    </row>
    <row r="15954" spans="1:2" x14ac:dyDescent="0.25">
      <c r="A15954" s="62">
        <v>71101701</v>
      </c>
      <c r="B15954" s="63" t="s">
        <v>15784</v>
      </c>
    </row>
    <row r="15955" spans="1:2" x14ac:dyDescent="0.25">
      <c r="A15955" s="62">
        <v>71101702</v>
      </c>
      <c r="B15955" s="63" t="s">
        <v>13605</v>
      </c>
    </row>
    <row r="15956" spans="1:2" x14ac:dyDescent="0.25">
      <c r="A15956" s="62">
        <v>71101703</v>
      </c>
      <c r="B15956" s="63" t="s">
        <v>12369</v>
      </c>
    </row>
    <row r="15957" spans="1:2" x14ac:dyDescent="0.25">
      <c r="A15957" s="62">
        <v>71101704</v>
      </c>
      <c r="B15957" s="63" t="s">
        <v>8403</v>
      </c>
    </row>
    <row r="15958" spans="1:2" x14ac:dyDescent="0.25">
      <c r="A15958" s="62">
        <v>71101705</v>
      </c>
      <c r="B15958" s="63" t="s">
        <v>5643</v>
      </c>
    </row>
    <row r="15959" spans="1:2" x14ac:dyDescent="0.25">
      <c r="A15959" s="62">
        <v>71101706</v>
      </c>
      <c r="B15959" s="63" t="s">
        <v>11223</v>
      </c>
    </row>
    <row r="15960" spans="1:2" x14ac:dyDescent="0.25">
      <c r="A15960" s="62">
        <v>71101707</v>
      </c>
      <c r="B15960" s="63" t="s">
        <v>3408</v>
      </c>
    </row>
    <row r="15961" spans="1:2" x14ac:dyDescent="0.25">
      <c r="A15961" s="62">
        <v>71101708</v>
      </c>
      <c r="B15961" s="63" t="s">
        <v>4690</v>
      </c>
    </row>
    <row r="15962" spans="1:2" x14ac:dyDescent="0.25">
      <c r="A15962" s="62">
        <v>71101709</v>
      </c>
      <c r="B15962" s="63" t="s">
        <v>11370</v>
      </c>
    </row>
    <row r="15963" spans="1:2" x14ac:dyDescent="0.25">
      <c r="A15963" s="62">
        <v>71112001</v>
      </c>
      <c r="B15963" s="63" t="s">
        <v>18074</v>
      </c>
    </row>
    <row r="15964" spans="1:2" x14ac:dyDescent="0.25">
      <c r="A15964" s="62">
        <v>71112002</v>
      </c>
      <c r="B15964" s="63" t="s">
        <v>7271</v>
      </c>
    </row>
    <row r="15965" spans="1:2" x14ac:dyDescent="0.25">
      <c r="A15965" s="62">
        <v>71112003</v>
      </c>
      <c r="B15965" s="63" t="s">
        <v>11475</v>
      </c>
    </row>
    <row r="15966" spans="1:2" x14ac:dyDescent="0.25">
      <c r="A15966" s="62">
        <v>71112004</v>
      </c>
      <c r="B15966" s="63" t="s">
        <v>4840</v>
      </c>
    </row>
    <row r="15967" spans="1:2" x14ac:dyDescent="0.25">
      <c r="A15967" s="62">
        <v>71112005</v>
      </c>
      <c r="B15967" s="63" t="s">
        <v>777</v>
      </c>
    </row>
    <row r="15968" spans="1:2" x14ac:dyDescent="0.25">
      <c r="A15968" s="62">
        <v>71112006</v>
      </c>
      <c r="B15968" s="63" t="s">
        <v>3089</v>
      </c>
    </row>
    <row r="15969" spans="1:2" x14ac:dyDescent="0.25">
      <c r="A15969" s="62">
        <v>71112007</v>
      </c>
      <c r="B15969" s="63" t="s">
        <v>12711</v>
      </c>
    </row>
    <row r="15970" spans="1:2" x14ac:dyDescent="0.25">
      <c r="A15970" s="62">
        <v>71112008</v>
      </c>
      <c r="B15970" s="63" t="s">
        <v>15241</v>
      </c>
    </row>
    <row r="15971" spans="1:2" x14ac:dyDescent="0.25">
      <c r="A15971" s="62">
        <v>71112009</v>
      </c>
      <c r="B15971" s="63" t="s">
        <v>14915</v>
      </c>
    </row>
    <row r="15972" spans="1:2" x14ac:dyDescent="0.25">
      <c r="A15972" s="62">
        <v>71112010</v>
      </c>
      <c r="B15972" s="63" t="s">
        <v>1548</v>
      </c>
    </row>
    <row r="15973" spans="1:2" x14ac:dyDescent="0.25">
      <c r="A15973" s="62">
        <v>71112011</v>
      </c>
      <c r="B15973" s="63" t="s">
        <v>14357</v>
      </c>
    </row>
    <row r="15974" spans="1:2" x14ac:dyDescent="0.25">
      <c r="A15974" s="62">
        <v>71112012</v>
      </c>
      <c r="B15974" s="63" t="s">
        <v>17084</v>
      </c>
    </row>
    <row r="15975" spans="1:2" x14ac:dyDescent="0.25">
      <c r="A15975" s="62">
        <v>71112013</v>
      </c>
      <c r="B15975" s="63" t="s">
        <v>9912</v>
      </c>
    </row>
    <row r="15976" spans="1:2" x14ac:dyDescent="0.25">
      <c r="A15976" s="62">
        <v>71112014</v>
      </c>
      <c r="B15976" s="63" t="s">
        <v>5526</v>
      </c>
    </row>
    <row r="15977" spans="1:2" x14ac:dyDescent="0.25">
      <c r="A15977" s="62">
        <v>71112015</v>
      </c>
      <c r="B15977" s="63" t="s">
        <v>16498</v>
      </c>
    </row>
    <row r="15978" spans="1:2" x14ac:dyDescent="0.25">
      <c r="A15978" s="62">
        <v>71112017</v>
      </c>
      <c r="B15978" s="63" t="s">
        <v>4910</v>
      </c>
    </row>
    <row r="15979" spans="1:2" x14ac:dyDescent="0.25">
      <c r="A15979" s="62">
        <v>71112018</v>
      </c>
      <c r="B15979" s="63" t="s">
        <v>3551</v>
      </c>
    </row>
    <row r="15980" spans="1:2" x14ac:dyDescent="0.25">
      <c r="A15980" s="62">
        <v>71112019</v>
      </c>
      <c r="B15980" s="63" t="s">
        <v>12899</v>
      </c>
    </row>
    <row r="15981" spans="1:2" x14ac:dyDescent="0.25">
      <c r="A15981" s="62">
        <v>71112020</v>
      </c>
      <c r="B15981" s="63" t="s">
        <v>13335</v>
      </c>
    </row>
    <row r="15982" spans="1:2" x14ac:dyDescent="0.25">
      <c r="A15982" s="62">
        <v>71112021</v>
      </c>
      <c r="B15982" s="63" t="s">
        <v>5059</v>
      </c>
    </row>
    <row r="15983" spans="1:2" x14ac:dyDescent="0.25">
      <c r="A15983" s="62">
        <v>71112022</v>
      </c>
      <c r="B15983" s="63" t="s">
        <v>7858</v>
      </c>
    </row>
    <row r="15984" spans="1:2" x14ac:dyDescent="0.25">
      <c r="A15984" s="62">
        <v>71112023</v>
      </c>
      <c r="B15984" s="63" t="s">
        <v>15133</v>
      </c>
    </row>
    <row r="15985" spans="1:2" x14ac:dyDescent="0.25">
      <c r="A15985" s="62">
        <v>71112024</v>
      </c>
      <c r="B15985" s="63" t="s">
        <v>17591</v>
      </c>
    </row>
    <row r="15986" spans="1:2" x14ac:dyDescent="0.25">
      <c r="A15986" s="62">
        <v>71112025</v>
      </c>
      <c r="B15986" s="63" t="s">
        <v>13052</v>
      </c>
    </row>
    <row r="15987" spans="1:2" x14ac:dyDescent="0.25">
      <c r="A15987" s="62">
        <v>71112026</v>
      </c>
      <c r="B15987" s="63" t="s">
        <v>17354</v>
      </c>
    </row>
    <row r="15988" spans="1:2" x14ac:dyDescent="0.25">
      <c r="A15988" s="62">
        <v>71112027</v>
      </c>
      <c r="B15988" s="63" t="s">
        <v>1447</v>
      </c>
    </row>
    <row r="15989" spans="1:2" x14ac:dyDescent="0.25">
      <c r="A15989" s="62">
        <v>71112028</v>
      </c>
      <c r="B15989" s="63" t="s">
        <v>1904</v>
      </c>
    </row>
    <row r="15990" spans="1:2" x14ac:dyDescent="0.25">
      <c r="A15990" s="62">
        <v>71112029</v>
      </c>
      <c r="B15990" s="63" t="s">
        <v>14225</v>
      </c>
    </row>
    <row r="15991" spans="1:2" x14ac:dyDescent="0.25">
      <c r="A15991" s="62">
        <v>71112030</v>
      </c>
      <c r="B15991" s="63" t="s">
        <v>14850</v>
      </c>
    </row>
    <row r="15992" spans="1:2" x14ac:dyDescent="0.25">
      <c r="A15992" s="62">
        <v>71112031</v>
      </c>
      <c r="B15992" s="63" t="s">
        <v>3686</v>
      </c>
    </row>
    <row r="15993" spans="1:2" x14ac:dyDescent="0.25">
      <c r="A15993" s="62">
        <v>71112101</v>
      </c>
      <c r="B15993" s="63" t="s">
        <v>96</v>
      </c>
    </row>
    <row r="15994" spans="1:2" x14ac:dyDescent="0.25">
      <c r="A15994" s="62">
        <v>71112102</v>
      </c>
      <c r="B15994" s="63" t="s">
        <v>10623</v>
      </c>
    </row>
    <row r="15995" spans="1:2" x14ac:dyDescent="0.25">
      <c r="A15995" s="62">
        <v>71112103</v>
      </c>
      <c r="B15995" s="63" t="s">
        <v>6240</v>
      </c>
    </row>
    <row r="15996" spans="1:2" x14ac:dyDescent="0.25">
      <c r="A15996" s="62">
        <v>71112104</v>
      </c>
      <c r="B15996" s="63" t="s">
        <v>13272</v>
      </c>
    </row>
    <row r="15997" spans="1:2" x14ac:dyDescent="0.25">
      <c r="A15997" s="62">
        <v>71112105</v>
      </c>
      <c r="B15997" s="63" t="s">
        <v>11812</v>
      </c>
    </row>
    <row r="15998" spans="1:2" x14ac:dyDescent="0.25">
      <c r="A15998" s="62">
        <v>71112106</v>
      </c>
      <c r="B15998" s="63" t="s">
        <v>4448</v>
      </c>
    </row>
    <row r="15999" spans="1:2" x14ac:dyDescent="0.25">
      <c r="A15999" s="62">
        <v>71112107</v>
      </c>
      <c r="B15999" s="63" t="s">
        <v>17200</v>
      </c>
    </row>
    <row r="16000" spans="1:2" x14ac:dyDescent="0.25">
      <c r="A16000" s="62">
        <v>71112108</v>
      </c>
      <c r="B16000" s="63" t="s">
        <v>13137</v>
      </c>
    </row>
    <row r="16001" spans="1:2" x14ac:dyDescent="0.25">
      <c r="A16001" s="62">
        <v>71112109</v>
      </c>
      <c r="B16001" s="63" t="s">
        <v>3942</v>
      </c>
    </row>
    <row r="16002" spans="1:2" x14ac:dyDescent="0.25">
      <c r="A16002" s="62">
        <v>71112110</v>
      </c>
      <c r="B16002" s="63" t="s">
        <v>10755</v>
      </c>
    </row>
    <row r="16003" spans="1:2" x14ac:dyDescent="0.25">
      <c r="A16003" s="62">
        <v>71112111</v>
      </c>
      <c r="B16003" s="63" t="s">
        <v>2521</v>
      </c>
    </row>
    <row r="16004" spans="1:2" x14ac:dyDescent="0.25">
      <c r="A16004" s="62">
        <v>71112112</v>
      </c>
      <c r="B16004" s="63" t="s">
        <v>8499</v>
      </c>
    </row>
    <row r="16005" spans="1:2" x14ac:dyDescent="0.25">
      <c r="A16005" s="62">
        <v>71112113</v>
      </c>
      <c r="B16005" s="63" t="s">
        <v>9037</v>
      </c>
    </row>
    <row r="16006" spans="1:2" x14ac:dyDescent="0.25">
      <c r="A16006" s="62">
        <v>71112114</v>
      </c>
      <c r="B16006" s="63" t="s">
        <v>395</v>
      </c>
    </row>
    <row r="16007" spans="1:2" x14ac:dyDescent="0.25">
      <c r="A16007" s="62">
        <v>71112115</v>
      </c>
      <c r="B16007" s="63" t="s">
        <v>9330</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13897</v>
      </c>
    </row>
    <row r="16011" spans="1:2" x14ac:dyDescent="0.25">
      <c r="A16011" s="62">
        <v>71112120</v>
      </c>
      <c r="B16011" s="63" t="s">
        <v>17420</v>
      </c>
    </row>
    <row r="16012" spans="1:2" x14ac:dyDescent="0.25">
      <c r="A16012" s="62">
        <v>71112121</v>
      </c>
      <c r="B16012" s="63" t="s">
        <v>2301</v>
      </c>
    </row>
    <row r="16013" spans="1:2" x14ac:dyDescent="0.25">
      <c r="A16013" s="62">
        <v>71112122</v>
      </c>
      <c r="B16013" s="63" t="s">
        <v>11249</v>
      </c>
    </row>
    <row r="16014" spans="1:2" x14ac:dyDescent="0.25">
      <c r="A16014" s="62">
        <v>71112202</v>
      </c>
      <c r="B16014" s="63" t="s">
        <v>9235</v>
      </c>
    </row>
    <row r="16015" spans="1:2" x14ac:dyDescent="0.25">
      <c r="A16015" s="62">
        <v>71112203</v>
      </c>
      <c r="B16015" s="63" t="s">
        <v>4060</v>
      </c>
    </row>
    <row r="16016" spans="1:2" x14ac:dyDescent="0.25">
      <c r="A16016" s="62">
        <v>71112204</v>
      </c>
      <c r="B16016" s="63" t="s">
        <v>764</v>
      </c>
    </row>
    <row r="16017" spans="1:2" x14ac:dyDescent="0.25">
      <c r="A16017" s="62">
        <v>71112205</v>
      </c>
      <c r="B16017" s="63" t="s">
        <v>1983</v>
      </c>
    </row>
    <row r="16018" spans="1:2" x14ac:dyDescent="0.25">
      <c r="A16018" s="62">
        <v>71112206</v>
      </c>
      <c r="B16018" s="63" t="s">
        <v>1275</v>
      </c>
    </row>
    <row r="16019" spans="1:2" x14ac:dyDescent="0.25">
      <c r="A16019" s="62">
        <v>71112301</v>
      </c>
      <c r="B16019" s="63" t="s">
        <v>18565</v>
      </c>
    </row>
    <row r="16020" spans="1:2" x14ac:dyDescent="0.25">
      <c r="A16020" s="62">
        <v>71112302</v>
      </c>
      <c r="B16020" s="63" t="s">
        <v>6630</v>
      </c>
    </row>
    <row r="16021" spans="1:2" x14ac:dyDescent="0.25">
      <c r="A16021" s="62">
        <v>71112303</v>
      </c>
      <c r="B16021" s="63" t="s">
        <v>12894</v>
      </c>
    </row>
    <row r="16022" spans="1:2" x14ac:dyDescent="0.25">
      <c r="A16022" s="62">
        <v>71112304</v>
      </c>
      <c r="B16022" s="63" t="s">
        <v>15582</v>
      </c>
    </row>
    <row r="16023" spans="1:2" x14ac:dyDescent="0.25">
      <c r="A16023" s="62">
        <v>71112305</v>
      </c>
      <c r="B16023" s="63" t="s">
        <v>1082</v>
      </c>
    </row>
    <row r="16024" spans="1:2" x14ac:dyDescent="0.25">
      <c r="A16024" s="62">
        <v>71112306</v>
      </c>
      <c r="B16024" s="63" t="s">
        <v>3273</v>
      </c>
    </row>
    <row r="16025" spans="1:2" x14ac:dyDescent="0.25">
      <c r="A16025" s="62">
        <v>71112307</v>
      </c>
      <c r="B16025" s="63" t="s">
        <v>5479</v>
      </c>
    </row>
    <row r="16026" spans="1:2" x14ac:dyDescent="0.25">
      <c r="A16026" s="62">
        <v>71112308</v>
      </c>
      <c r="B16026" s="63" t="s">
        <v>13339</v>
      </c>
    </row>
    <row r="16027" spans="1:2" x14ac:dyDescent="0.25">
      <c r="A16027" s="62">
        <v>71112309</v>
      </c>
      <c r="B16027" s="63" t="s">
        <v>11629</v>
      </c>
    </row>
    <row r="16028" spans="1:2" x14ac:dyDescent="0.25">
      <c r="A16028" s="62">
        <v>71112310</v>
      </c>
      <c r="B16028" s="63" t="s">
        <v>12365</v>
      </c>
    </row>
    <row r="16029" spans="1:2" x14ac:dyDescent="0.25">
      <c r="A16029" s="62">
        <v>71112311</v>
      </c>
      <c r="B16029" s="63" t="s">
        <v>18641</v>
      </c>
    </row>
    <row r="16030" spans="1:2" x14ac:dyDescent="0.25">
      <c r="A16030" s="62">
        <v>71112312</v>
      </c>
      <c r="B16030" s="63" t="s">
        <v>11160</v>
      </c>
    </row>
    <row r="16031" spans="1:2" x14ac:dyDescent="0.25">
      <c r="A16031" s="62">
        <v>71112313</v>
      </c>
      <c r="B16031" s="63" t="s">
        <v>15438</v>
      </c>
    </row>
    <row r="16032" spans="1:2" x14ac:dyDescent="0.25">
      <c r="A16032" s="62">
        <v>71112314</v>
      </c>
      <c r="B16032" s="63" t="s">
        <v>15660</v>
      </c>
    </row>
    <row r="16033" spans="1:2" x14ac:dyDescent="0.25">
      <c r="A16033" s="62">
        <v>71112315</v>
      </c>
      <c r="B16033" s="63" t="s">
        <v>10087</v>
      </c>
    </row>
    <row r="16034" spans="1:2" x14ac:dyDescent="0.25">
      <c r="A16034" s="62">
        <v>71112316</v>
      </c>
      <c r="B16034" s="63" t="s">
        <v>14633</v>
      </c>
    </row>
    <row r="16035" spans="1:2" x14ac:dyDescent="0.25">
      <c r="A16035" s="62">
        <v>71112317</v>
      </c>
      <c r="B16035" s="63" t="s">
        <v>5498</v>
      </c>
    </row>
    <row r="16036" spans="1:2" x14ac:dyDescent="0.25">
      <c r="A16036" s="62">
        <v>71112318</v>
      </c>
      <c r="B16036" s="63" t="s">
        <v>17019</v>
      </c>
    </row>
    <row r="16037" spans="1:2" x14ac:dyDescent="0.25">
      <c r="A16037" s="62">
        <v>71112319</v>
      </c>
      <c r="B16037" s="63" t="s">
        <v>2869</v>
      </c>
    </row>
    <row r="16038" spans="1:2" x14ac:dyDescent="0.25">
      <c r="A16038" s="62">
        <v>71112320</v>
      </c>
      <c r="B16038" s="63" t="s">
        <v>8413</v>
      </c>
    </row>
    <row r="16039" spans="1:2" x14ac:dyDescent="0.25">
      <c r="A16039" s="62">
        <v>71112321</v>
      </c>
      <c r="B16039" s="63" t="s">
        <v>7877</v>
      </c>
    </row>
    <row r="16040" spans="1:2" x14ac:dyDescent="0.25">
      <c r="A16040" s="62">
        <v>71121001</v>
      </c>
      <c r="B16040" s="63" t="s">
        <v>7776</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14516</v>
      </c>
    </row>
    <row r="16044" spans="1:2" x14ac:dyDescent="0.25">
      <c r="A16044" s="62">
        <v>71121005</v>
      </c>
      <c r="B16044" s="63" t="s">
        <v>17289</v>
      </c>
    </row>
    <row r="16045" spans="1:2" x14ac:dyDescent="0.25">
      <c r="A16045" s="62">
        <v>71121006</v>
      </c>
      <c r="B16045" s="63" t="s">
        <v>8745</v>
      </c>
    </row>
    <row r="16046" spans="1:2" x14ac:dyDescent="0.25">
      <c r="A16046" s="62">
        <v>71121007</v>
      </c>
      <c r="B16046" s="63" t="s">
        <v>2378</v>
      </c>
    </row>
    <row r="16047" spans="1:2" x14ac:dyDescent="0.25">
      <c r="A16047" s="62">
        <v>71121008</v>
      </c>
      <c r="B16047" s="63" t="s">
        <v>7157</v>
      </c>
    </row>
    <row r="16048" spans="1:2" x14ac:dyDescent="0.25">
      <c r="A16048" s="62">
        <v>71121009</v>
      </c>
      <c r="B16048" s="63" t="s">
        <v>4978</v>
      </c>
    </row>
    <row r="16049" spans="1:2" x14ac:dyDescent="0.25">
      <c r="A16049" s="62">
        <v>71121010</v>
      </c>
      <c r="B16049" s="63" t="s">
        <v>17631</v>
      </c>
    </row>
    <row r="16050" spans="1:2" x14ac:dyDescent="0.25">
      <c r="A16050" s="62">
        <v>71121011</v>
      </c>
      <c r="B16050" s="63" t="s">
        <v>14110</v>
      </c>
    </row>
    <row r="16051" spans="1:2" x14ac:dyDescent="0.25">
      <c r="A16051" s="62">
        <v>71121012</v>
      </c>
      <c r="B16051" s="63" t="s">
        <v>15246</v>
      </c>
    </row>
    <row r="16052" spans="1:2" x14ac:dyDescent="0.25">
      <c r="A16052" s="62">
        <v>71121013</v>
      </c>
      <c r="B16052" s="63" t="s">
        <v>2520</v>
      </c>
    </row>
    <row r="16053" spans="1:2" x14ac:dyDescent="0.25">
      <c r="A16053" s="62">
        <v>71121014</v>
      </c>
      <c r="B16053" s="63" t="s">
        <v>9124</v>
      </c>
    </row>
    <row r="16054" spans="1:2" x14ac:dyDescent="0.25">
      <c r="A16054" s="62">
        <v>71121015</v>
      </c>
      <c r="B16054" s="63" t="s">
        <v>2049</v>
      </c>
    </row>
    <row r="16055" spans="1:2" x14ac:dyDescent="0.25">
      <c r="A16055" s="62">
        <v>71121016</v>
      </c>
      <c r="B16055" s="63" t="s">
        <v>17185</v>
      </c>
    </row>
    <row r="16056" spans="1:2" x14ac:dyDescent="0.25">
      <c r="A16056" s="62">
        <v>71121017</v>
      </c>
      <c r="B16056" s="63" t="s">
        <v>11197</v>
      </c>
    </row>
    <row r="16057" spans="1:2" x14ac:dyDescent="0.25">
      <c r="A16057" s="62">
        <v>71121018</v>
      </c>
      <c r="B16057" s="63" t="s">
        <v>10050</v>
      </c>
    </row>
    <row r="16058" spans="1:2" x14ac:dyDescent="0.25">
      <c r="A16058" s="62">
        <v>71121019</v>
      </c>
      <c r="B16058" s="63" t="s">
        <v>17707</v>
      </c>
    </row>
    <row r="16059" spans="1:2" x14ac:dyDescent="0.25">
      <c r="A16059" s="62">
        <v>71121020</v>
      </c>
      <c r="B16059" s="63" t="s">
        <v>10133</v>
      </c>
    </row>
    <row r="16060" spans="1:2" x14ac:dyDescent="0.25">
      <c r="A16060" s="62">
        <v>71121021</v>
      </c>
      <c r="B16060" s="63" t="s">
        <v>7240</v>
      </c>
    </row>
    <row r="16061" spans="1:2" x14ac:dyDescent="0.25">
      <c r="A16061" s="62">
        <v>71121022</v>
      </c>
      <c r="B16061" s="63" t="s">
        <v>705</v>
      </c>
    </row>
    <row r="16062" spans="1:2" x14ac:dyDescent="0.25">
      <c r="A16062" s="62">
        <v>71121023</v>
      </c>
      <c r="B16062" s="63" t="s">
        <v>10645</v>
      </c>
    </row>
    <row r="16063" spans="1:2" x14ac:dyDescent="0.25">
      <c r="A16063" s="62">
        <v>71121101</v>
      </c>
      <c r="B16063" s="63" t="s">
        <v>15408</v>
      </c>
    </row>
    <row r="16064" spans="1:2" x14ac:dyDescent="0.25">
      <c r="A16064" s="62">
        <v>71121102</v>
      </c>
      <c r="B16064" s="63" t="s">
        <v>17471</v>
      </c>
    </row>
    <row r="16065" spans="1:2" x14ac:dyDescent="0.25">
      <c r="A16065" s="62">
        <v>71121103</v>
      </c>
      <c r="B16065" s="63" t="s">
        <v>7620</v>
      </c>
    </row>
    <row r="16066" spans="1:2" x14ac:dyDescent="0.25">
      <c r="A16066" s="62">
        <v>71121104</v>
      </c>
      <c r="B16066" s="63" t="s">
        <v>14070</v>
      </c>
    </row>
    <row r="16067" spans="1:2" x14ac:dyDescent="0.25">
      <c r="A16067" s="62">
        <v>71121105</v>
      </c>
      <c r="B16067" s="63" t="s">
        <v>11413</v>
      </c>
    </row>
    <row r="16068" spans="1:2" x14ac:dyDescent="0.25">
      <c r="A16068" s="62">
        <v>71121106</v>
      </c>
      <c r="B16068" s="63" t="s">
        <v>5290</v>
      </c>
    </row>
    <row r="16069" spans="1:2" x14ac:dyDescent="0.25">
      <c r="A16069" s="62">
        <v>71121107</v>
      </c>
      <c r="B16069" s="63" t="s">
        <v>18780</v>
      </c>
    </row>
    <row r="16070" spans="1:2" x14ac:dyDescent="0.25">
      <c r="A16070" s="62">
        <v>71121108</v>
      </c>
      <c r="B16070" s="63" t="s">
        <v>658</v>
      </c>
    </row>
    <row r="16071" spans="1:2" x14ac:dyDescent="0.25">
      <c r="A16071" s="62">
        <v>71121109</v>
      </c>
      <c r="B16071" s="63" t="s">
        <v>3532</v>
      </c>
    </row>
    <row r="16072" spans="1:2" x14ac:dyDescent="0.25">
      <c r="A16072" s="62">
        <v>71121110</v>
      </c>
      <c r="B16072" s="63" t="s">
        <v>11587</v>
      </c>
    </row>
    <row r="16073" spans="1:2" x14ac:dyDescent="0.25">
      <c r="A16073" s="62">
        <v>71121111</v>
      </c>
      <c r="B16073" s="63" t="s">
        <v>17115</v>
      </c>
    </row>
    <row r="16074" spans="1:2" x14ac:dyDescent="0.25">
      <c r="A16074" s="62">
        <v>71121112</v>
      </c>
      <c r="B16074" s="63" t="s">
        <v>10617</v>
      </c>
    </row>
    <row r="16075" spans="1:2" x14ac:dyDescent="0.25">
      <c r="A16075" s="62">
        <v>71121113</v>
      </c>
      <c r="B16075" s="63" t="s">
        <v>280</v>
      </c>
    </row>
    <row r="16076" spans="1:2" x14ac:dyDescent="0.25">
      <c r="A16076" s="62">
        <v>71121114</v>
      </c>
      <c r="B16076" s="63" t="s">
        <v>13819</v>
      </c>
    </row>
    <row r="16077" spans="1:2" x14ac:dyDescent="0.25">
      <c r="A16077" s="62">
        <v>71121115</v>
      </c>
      <c r="B16077" s="63" t="s">
        <v>12589</v>
      </c>
    </row>
    <row r="16078" spans="1:2" x14ac:dyDescent="0.25">
      <c r="A16078" s="62">
        <v>71121116</v>
      </c>
      <c r="B16078" s="63" t="s">
        <v>3767</v>
      </c>
    </row>
    <row r="16079" spans="1:2" x14ac:dyDescent="0.25">
      <c r="A16079" s="62">
        <v>71121117</v>
      </c>
      <c r="B16079" s="63" t="s">
        <v>15826</v>
      </c>
    </row>
    <row r="16080" spans="1:2" x14ac:dyDescent="0.25">
      <c r="A16080" s="62">
        <v>71121118</v>
      </c>
      <c r="B16080" s="63" t="s">
        <v>15072</v>
      </c>
    </row>
    <row r="16081" spans="1:2" x14ac:dyDescent="0.25">
      <c r="A16081" s="62">
        <v>71121119</v>
      </c>
      <c r="B16081" s="63" t="s">
        <v>3703</v>
      </c>
    </row>
    <row r="16082" spans="1:2" x14ac:dyDescent="0.25">
      <c r="A16082" s="62">
        <v>71121120</v>
      </c>
      <c r="B16082" s="63" t="s">
        <v>13843</v>
      </c>
    </row>
    <row r="16083" spans="1:2" x14ac:dyDescent="0.25">
      <c r="A16083" s="62">
        <v>71121121</v>
      </c>
      <c r="B16083" s="63" t="s">
        <v>1009</v>
      </c>
    </row>
    <row r="16084" spans="1:2" x14ac:dyDescent="0.25">
      <c r="A16084" s="62">
        <v>71121122</v>
      </c>
      <c r="B16084" s="63" t="s">
        <v>13864</v>
      </c>
    </row>
    <row r="16085" spans="1:2" x14ac:dyDescent="0.25">
      <c r="A16085" s="62">
        <v>71121123</v>
      </c>
      <c r="B16085" s="63" t="s">
        <v>6120</v>
      </c>
    </row>
    <row r="16086" spans="1:2" x14ac:dyDescent="0.25">
      <c r="A16086" s="62">
        <v>71121201</v>
      </c>
      <c r="B16086" s="63" t="s">
        <v>1878</v>
      </c>
    </row>
    <row r="16087" spans="1:2" x14ac:dyDescent="0.25">
      <c r="A16087" s="62">
        <v>71121202</v>
      </c>
      <c r="B16087" s="63" t="s">
        <v>11051</v>
      </c>
    </row>
    <row r="16088" spans="1:2" x14ac:dyDescent="0.25">
      <c r="A16088" s="62">
        <v>71121203</v>
      </c>
      <c r="B16088" s="63" t="s">
        <v>6275</v>
      </c>
    </row>
    <row r="16089" spans="1:2" x14ac:dyDescent="0.25">
      <c r="A16089" s="62">
        <v>71121204</v>
      </c>
      <c r="B16089" s="63" t="s">
        <v>17568</v>
      </c>
    </row>
    <row r="16090" spans="1:2" x14ac:dyDescent="0.25">
      <c r="A16090" s="62">
        <v>71121205</v>
      </c>
      <c r="B16090" s="63" t="s">
        <v>583</v>
      </c>
    </row>
    <row r="16091" spans="1:2" x14ac:dyDescent="0.25">
      <c r="A16091" s="62">
        <v>71121206</v>
      </c>
      <c r="B16091" s="63" t="s">
        <v>1803</v>
      </c>
    </row>
    <row r="16092" spans="1:2" x14ac:dyDescent="0.25">
      <c r="A16092" s="62">
        <v>71121207</v>
      </c>
      <c r="B16092" s="63" t="s">
        <v>3999</v>
      </c>
    </row>
    <row r="16093" spans="1:2" x14ac:dyDescent="0.25">
      <c r="A16093" s="62">
        <v>71121208</v>
      </c>
      <c r="B16093" s="63" t="s">
        <v>16416</v>
      </c>
    </row>
    <row r="16094" spans="1:2" x14ac:dyDescent="0.25">
      <c r="A16094" s="62">
        <v>71121301</v>
      </c>
      <c r="B16094" s="63" t="s">
        <v>13945</v>
      </c>
    </row>
    <row r="16095" spans="1:2" x14ac:dyDescent="0.25">
      <c r="A16095" s="62">
        <v>71121302</v>
      </c>
      <c r="B16095" s="63" t="s">
        <v>12637</v>
      </c>
    </row>
    <row r="16096" spans="1:2" x14ac:dyDescent="0.25">
      <c r="A16096" s="62">
        <v>71121303</v>
      </c>
      <c r="B16096" s="63" t="s">
        <v>12140</v>
      </c>
    </row>
    <row r="16097" spans="1:2" x14ac:dyDescent="0.25">
      <c r="A16097" s="62">
        <v>71121304</v>
      </c>
      <c r="B16097" s="63" t="s">
        <v>18161</v>
      </c>
    </row>
    <row r="16098" spans="1:2" x14ac:dyDescent="0.25">
      <c r="A16098" s="62">
        <v>71121305</v>
      </c>
      <c r="B16098" s="63" t="s">
        <v>2638</v>
      </c>
    </row>
    <row r="16099" spans="1:2" x14ac:dyDescent="0.25">
      <c r="A16099" s="62">
        <v>71121401</v>
      </c>
      <c r="B16099" s="63" t="s">
        <v>6688</v>
      </c>
    </row>
    <row r="16100" spans="1:2" x14ac:dyDescent="0.25">
      <c r="A16100" s="62">
        <v>71121402</v>
      </c>
      <c r="B16100" s="63" t="s">
        <v>585</v>
      </c>
    </row>
    <row r="16101" spans="1:2" x14ac:dyDescent="0.25">
      <c r="A16101" s="62">
        <v>71121403</v>
      </c>
      <c r="B16101" s="63" t="s">
        <v>17661</v>
      </c>
    </row>
    <row r="16102" spans="1:2" x14ac:dyDescent="0.25">
      <c r="A16102" s="62">
        <v>71121404</v>
      </c>
      <c r="B16102" s="63" t="s">
        <v>14664</v>
      </c>
    </row>
    <row r="16103" spans="1:2" x14ac:dyDescent="0.25">
      <c r="A16103" s="62">
        <v>71121405</v>
      </c>
      <c r="B16103" s="63" t="s">
        <v>15363</v>
      </c>
    </row>
    <row r="16104" spans="1:2" x14ac:dyDescent="0.25">
      <c r="A16104" s="62">
        <v>71121406</v>
      </c>
      <c r="B16104" s="63" t="s">
        <v>4212</v>
      </c>
    </row>
    <row r="16105" spans="1:2" x14ac:dyDescent="0.25">
      <c r="A16105" s="62">
        <v>71121407</v>
      </c>
      <c r="B16105" s="63" t="s">
        <v>5565</v>
      </c>
    </row>
    <row r="16106" spans="1:2" x14ac:dyDescent="0.25">
      <c r="A16106" s="62">
        <v>71121501</v>
      </c>
      <c r="B16106" s="63" t="s">
        <v>11063</v>
      </c>
    </row>
    <row r="16107" spans="1:2" x14ac:dyDescent="0.25">
      <c r="A16107" s="62">
        <v>71121502</v>
      </c>
      <c r="B16107" s="63" t="s">
        <v>11902</v>
      </c>
    </row>
    <row r="16108" spans="1:2" x14ac:dyDescent="0.25">
      <c r="A16108" s="62">
        <v>71121503</v>
      </c>
      <c r="B16108" s="63" t="s">
        <v>4187</v>
      </c>
    </row>
    <row r="16109" spans="1:2" x14ac:dyDescent="0.25">
      <c r="A16109" s="62">
        <v>71121504</v>
      </c>
      <c r="B16109" s="63" t="s">
        <v>4876</v>
      </c>
    </row>
    <row r="16110" spans="1:2" x14ac:dyDescent="0.25">
      <c r="A16110" s="62">
        <v>71121505</v>
      </c>
      <c r="B16110" s="63" t="s">
        <v>12099</v>
      </c>
    </row>
    <row r="16111" spans="1:2" x14ac:dyDescent="0.25">
      <c r="A16111" s="62">
        <v>71121506</v>
      </c>
      <c r="B16111" s="63" t="s">
        <v>13595</v>
      </c>
    </row>
    <row r="16112" spans="1:2" x14ac:dyDescent="0.25">
      <c r="A16112" s="62">
        <v>71121507</v>
      </c>
      <c r="B16112" s="63" t="s">
        <v>6078</v>
      </c>
    </row>
    <row r="16113" spans="1:2" x14ac:dyDescent="0.25">
      <c r="A16113" s="62">
        <v>71121508</v>
      </c>
      <c r="B16113" s="63" t="s">
        <v>646</v>
      </c>
    </row>
    <row r="16114" spans="1:2" x14ac:dyDescent="0.25">
      <c r="A16114" s="62">
        <v>71121509</v>
      </c>
      <c r="B16114" s="63" t="s">
        <v>18645</v>
      </c>
    </row>
    <row r="16115" spans="1:2" x14ac:dyDescent="0.25">
      <c r="A16115" s="62">
        <v>71121510</v>
      </c>
      <c r="B16115" s="63" t="s">
        <v>3953</v>
      </c>
    </row>
    <row r="16116" spans="1:2" x14ac:dyDescent="0.25">
      <c r="A16116" s="62">
        <v>71121511</v>
      </c>
      <c r="B16116" s="63" t="s">
        <v>7041</v>
      </c>
    </row>
    <row r="16117" spans="1:2" x14ac:dyDescent="0.25">
      <c r="A16117" s="62">
        <v>71121512</v>
      </c>
      <c r="B16117" s="63" t="s">
        <v>12271</v>
      </c>
    </row>
    <row r="16118" spans="1:2" x14ac:dyDescent="0.25">
      <c r="A16118" s="62">
        <v>71121513</v>
      </c>
      <c r="B16118" s="63" t="s">
        <v>449</v>
      </c>
    </row>
    <row r="16119" spans="1:2" x14ac:dyDescent="0.25">
      <c r="A16119" s="62">
        <v>71121514</v>
      </c>
      <c r="B16119" s="63" t="s">
        <v>15298</v>
      </c>
    </row>
    <row r="16120" spans="1:2" x14ac:dyDescent="0.25">
      <c r="A16120" s="62">
        <v>71121515</v>
      </c>
      <c r="B16120" s="63" t="s">
        <v>1150</v>
      </c>
    </row>
    <row r="16121" spans="1:2" x14ac:dyDescent="0.25">
      <c r="A16121" s="62">
        <v>71121516</v>
      </c>
      <c r="B16121" s="63" t="s">
        <v>5618</v>
      </c>
    </row>
    <row r="16122" spans="1:2" x14ac:dyDescent="0.25">
      <c r="A16122" s="62">
        <v>71121601</v>
      </c>
      <c r="B16122" s="63" t="s">
        <v>5297</v>
      </c>
    </row>
    <row r="16123" spans="1:2" x14ac:dyDescent="0.25">
      <c r="A16123" s="62">
        <v>71121602</v>
      </c>
      <c r="B16123" s="63" t="s">
        <v>7727</v>
      </c>
    </row>
    <row r="16124" spans="1:2" x14ac:dyDescent="0.25">
      <c r="A16124" s="62">
        <v>71121603</v>
      </c>
      <c r="B16124" s="63" t="s">
        <v>6471</v>
      </c>
    </row>
    <row r="16125" spans="1:2" x14ac:dyDescent="0.25">
      <c r="A16125" s="62">
        <v>71121604</v>
      </c>
      <c r="B16125" s="63" t="s">
        <v>1190</v>
      </c>
    </row>
    <row r="16126" spans="1:2" x14ac:dyDescent="0.25">
      <c r="A16126" s="62">
        <v>71121605</v>
      </c>
      <c r="B16126" s="63" t="s">
        <v>12093</v>
      </c>
    </row>
    <row r="16127" spans="1:2" x14ac:dyDescent="0.25">
      <c r="A16127" s="62">
        <v>71121606</v>
      </c>
      <c r="B16127" s="63" t="s">
        <v>12872</v>
      </c>
    </row>
    <row r="16128" spans="1:2" x14ac:dyDescent="0.25">
      <c r="A16128" s="62">
        <v>71121607</v>
      </c>
      <c r="B16128" s="63" t="s">
        <v>15743</v>
      </c>
    </row>
    <row r="16129" spans="1:2" x14ac:dyDescent="0.25">
      <c r="A16129" s="62">
        <v>71121608</v>
      </c>
      <c r="B16129" s="63" t="s">
        <v>6430</v>
      </c>
    </row>
    <row r="16130" spans="1:2" x14ac:dyDescent="0.25">
      <c r="A16130" s="62">
        <v>71121609</v>
      </c>
      <c r="B16130" s="63" t="s">
        <v>10280</v>
      </c>
    </row>
    <row r="16131" spans="1:2" x14ac:dyDescent="0.25">
      <c r="A16131" s="62">
        <v>71121610</v>
      </c>
      <c r="B16131" s="63" t="s">
        <v>6156</v>
      </c>
    </row>
    <row r="16132" spans="1:2" x14ac:dyDescent="0.25">
      <c r="A16132" s="62">
        <v>71121611</v>
      </c>
      <c r="B16132" s="63" t="s">
        <v>15517</v>
      </c>
    </row>
    <row r="16133" spans="1:2" x14ac:dyDescent="0.25">
      <c r="A16133" s="62">
        <v>71121612</v>
      </c>
      <c r="B16133" s="63" t="s">
        <v>2234</v>
      </c>
    </row>
    <row r="16134" spans="1:2" x14ac:dyDescent="0.25">
      <c r="A16134" s="62">
        <v>71121613</v>
      </c>
      <c r="B16134" s="63" t="s">
        <v>1487</v>
      </c>
    </row>
    <row r="16135" spans="1:2" x14ac:dyDescent="0.25">
      <c r="A16135" s="62">
        <v>71121614</v>
      </c>
      <c r="B16135" s="63" t="s">
        <v>5571</v>
      </c>
    </row>
    <row r="16136" spans="1:2" x14ac:dyDescent="0.25">
      <c r="A16136" s="62">
        <v>71121615</v>
      </c>
      <c r="B16136" s="63" t="s">
        <v>12647</v>
      </c>
    </row>
    <row r="16137" spans="1:2" x14ac:dyDescent="0.25">
      <c r="A16137" s="62">
        <v>71121616</v>
      </c>
      <c r="B16137" s="63" t="s">
        <v>1194</v>
      </c>
    </row>
    <row r="16138" spans="1:2" x14ac:dyDescent="0.25">
      <c r="A16138" s="62">
        <v>71121617</v>
      </c>
      <c r="B16138" s="63" t="s">
        <v>3414</v>
      </c>
    </row>
    <row r="16139" spans="1:2" x14ac:dyDescent="0.25">
      <c r="A16139" s="62">
        <v>71121618</v>
      </c>
      <c r="B16139" s="63" t="s">
        <v>12080</v>
      </c>
    </row>
    <row r="16140" spans="1:2" x14ac:dyDescent="0.25">
      <c r="A16140" s="62">
        <v>71121619</v>
      </c>
      <c r="B16140" s="63" t="s">
        <v>286</v>
      </c>
    </row>
    <row r="16141" spans="1:2" x14ac:dyDescent="0.25">
      <c r="A16141" s="62">
        <v>71121620</v>
      </c>
      <c r="B16141" s="63" t="s">
        <v>16347</v>
      </c>
    </row>
    <row r="16142" spans="1:2" x14ac:dyDescent="0.25">
      <c r="A16142" s="62">
        <v>71121621</v>
      </c>
      <c r="B16142" s="63" t="s">
        <v>15779</v>
      </c>
    </row>
    <row r="16143" spans="1:2" x14ac:dyDescent="0.25">
      <c r="A16143" s="62">
        <v>71121622</v>
      </c>
      <c r="B16143" s="63" t="s">
        <v>2640</v>
      </c>
    </row>
    <row r="16144" spans="1:2" x14ac:dyDescent="0.25">
      <c r="A16144" s="62">
        <v>71121623</v>
      </c>
      <c r="B16144" s="63" t="s">
        <v>8736</v>
      </c>
    </row>
    <row r="16145" spans="1:2" x14ac:dyDescent="0.25">
      <c r="A16145" s="62">
        <v>71121624</v>
      </c>
      <c r="B16145" s="63" t="s">
        <v>2616</v>
      </c>
    </row>
    <row r="16146" spans="1:2" x14ac:dyDescent="0.25">
      <c r="A16146" s="62">
        <v>71121625</v>
      </c>
      <c r="B16146" s="63" t="s">
        <v>7680</v>
      </c>
    </row>
    <row r="16147" spans="1:2" x14ac:dyDescent="0.25">
      <c r="A16147" s="62">
        <v>71121626</v>
      </c>
      <c r="B16147" s="63" t="s">
        <v>4100</v>
      </c>
    </row>
    <row r="16148" spans="1:2" x14ac:dyDescent="0.25">
      <c r="A16148" s="62">
        <v>71121627</v>
      </c>
      <c r="B16148" s="63" t="s">
        <v>11661</v>
      </c>
    </row>
    <row r="16149" spans="1:2" x14ac:dyDescent="0.25">
      <c r="A16149" s="62">
        <v>71121628</v>
      </c>
      <c r="B16149" s="63" t="s">
        <v>913</v>
      </c>
    </row>
    <row r="16150" spans="1:2" x14ac:dyDescent="0.25">
      <c r="A16150" s="62">
        <v>71121629</v>
      </c>
      <c r="B16150" s="63" t="s">
        <v>5268</v>
      </c>
    </row>
    <row r="16151" spans="1:2" x14ac:dyDescent="0.25">
      <c r="A16151" s="62">
        <v>71121630</v>
      </c>
      <c r="B16151" s="63" t="s">
        <v>2726</v>
      </c>
    </row>
    <row r="16152" spans="1:2" x14ac:dyDescent="0.25">
      <c r="A16152" s="62">
        <v>71121631</v>
      </c>
      <c r="B16152" s="63" t="s">
        <v>15307</v>
      </c>
    </row>
    <row r="16153" spans="1:2" x14ac:dyDescent="0.25">
      <c r="A16153" s="62">
        <v>71121632</v>
      </c>
      <c r="B16153" s="63" t="s">
        <v>14179</v>
      </c>
    </row>
    <row r="16154" spans="1:2" x14ac:dyDescent="0.25">
      <c r="A16154" s="62">
        <v>71121633</v>
      </c>
      <c r="B16154" s="63" t="s">
        <v>13890</v>
      </c>
    </row>
    <row r="16155" spans="1:2" x14ac:dyDescent="0.25">
      <c r="A16155" s="62">
        <v>71121634</v>
      </c>
      <c r="B16155" s="63" t="s">
        <v>4203</v>
      </c>
    </row>
    <row r="16156" spans="1:2" x14ac:dyDescent="0.25">
      <c r="A16156" s="62">
        <v>71121635</v>
      </c>
      <c r="B16156" s="63" t="s">
        <v>16127</v>
      </c>
    </row>
    <row r="16157" spans="1:2" x14ac:dyDescent="0.25">
      <c r="A16157" s="62">
        <v>71121636</v>
      </c>
      <c r="B16157" s="63" t="s">
        <v>2162</v>
      </c>
    </row>
    <row r="16158" spans="1:2" x14ac:dyDescent="0.25">
      <c r="A16158" s="62">
        <v>71121637</v>
      </c>
      <c r="B16158" s="63" t="s">
        <v>13546</v>
      </c>
    </row>
    <row r="16159" spans="1:2" x14ac:dyDescent="0.25">
      <c r="A16159" s="62">
        <v>71121701</v>
      </c>
      <c r="B16159" s="63" t="s">
        <v>5817</v>
      </c>
    </row>
    <row r="16160" spans="1:2" x14ac:dyDescent="0.25">
      <c r="A16160" s="62">
        <v>71121702</v>
      </c>
      <c r="B16160" s="63" t="s">
        <v>3842</v>
      </c>
    </row>
    <row r="16161" spans="1:2" x14ac:dyDescent="0.25">
      <c r="A16161" s="62">
        <v>71121703</v>
      </c>
      <c r="B16161" s="63" t="s">
        <v>3458</v>
      </c>
    </row>
    <row r="16162" spans="1:2" x14ac:dyDescent="0.25">
      <c r="A16162" s="62">
        <v>71121704</v>
      </c>
      <c r="B16162" s="63" t="s">
        <v>14655</v>
      </c>
    </row>
    <row r="16163" spans="1:2" x14ac:dyDescent="0.25">
      <c r="A16163" s="62">
        <v>71121705</v>
      </c>
      <c r="B16163" s="63" t="s">
        <v>292</v>
      </c>
    </row>
    <row r="16164" spans="1:2" x14ac:dyDescent="0.25">
      <c r="A16164" s="62">
        <v>71121706</v>
      </c>
      <c r="B16164" s="63" t="s">
        <v>3370</v>
      </c>
    </row>
    <row r="16165" spans="1:2" x14ac:dyDescent="0.25">
      <c r="A16165" s="62">
        <v>71121801</v>
      </c>
      <c r="B16165" s="63" t="s">
        <v>11137</v>
      </c>
    </row>
    <row r="16166" spans="1:2" x14ac:dyDescent="0.25">
      <c r="A16166" s="62">
        <v>71121802</v>
      </c>
      <c r="B16166" s="63" t="s">
        <v>2854</v>
      </c>
    </row>
    <row r="16167" spans="1:2" x14ac:dyDescent="0.25">
      <c r="A16167" s="62">
        <v>71121803</v>
      </c>
      <c r="B16167" s="63" t="s">
        <v>8989</v>
      </c>
    </row>
    <row r="16168" spans="1:2" x14ac:dyDescent="0.25">
      <c r="A16168" s="62">
        <v>71121804</v>
      </c>
      <c r="B16168" s="63" t="s">
        <v>17722</v>
      </c>
    </row>
    <row r="16169" spans="1:2" x14ac:dyDescent="0.25">
      <c r="A16169" s="62">
        <v>71121901</v>
      </c>
      <c r="B16169" s="63" t="s">
        <v>7127</v>
      </c>
    </row>
    <row r="16170" spans="1:2" x14ac:dyDescent="0.25">
      <c r="A16170" s="62">
        <v>71121902</v>
      </c>
      <c r="B16170" s="63" t="s">
        <v>6620</v>
      </c>
    </row>
    <row r="16171" spans="1:2" x14ac:dyDescent="0.25">
      <c r="A16171" s="62">
        <v>71121903</v>
      </c>
      <c r="B16171" s="63" t="s">
        <v>14786</v>
      </c>
    </row>
    <row r="16172" spans="1:2" x14ac:dyDescent="0.25">
      <c r="A16172" s="62">
        <v>71122001</v>
      </c>
      <c r="B16172" s="63" t="s">
        <v>18184</v>
      </c>
    </row>
    <row r="16173" spans="1:2" x14ac:dyDescent="0.25">
      <c r="A16173" s="62">
        <v>71122002</v>
      </c>
      <c r="B16173" s="63" t="s">
        <v>12555</v>
      </c>
    </row>
    <row r="16174" spans="1:2" x14ac:dyDescent="0.25">
      <c r="A16174" s="62">
        <v>71122003</v>
      </c>
      <c r="B16174" s="63" t="s">
        <v>4259</v>
      </c>
    </row>
    <row r="16175" spans="1:2" x14ac:dyDescent="0.25">
      <c r="A16175" s="62">
        <v>71122004</v>
      </c>
      <c r="B16175" s="63" t="s">
        <v>16310</v>
      </c>
    </row>
    <row r="16176" spans="1:2" x14ac:dyDescent="0.25">
      <c r="A16176" s="62">
        <v>71122005</v>
      </c>
      <c r="B16176" s="63" t="s">
        <v>18497</v>
      </c>
    </row>
    <row r="16177" spans="1:2" x14ac:dyDescent="0.25">
      <c r="A16177" s="62">
        <v>71122006</v>
      </c>
      <c r="B16177" s="63" t="s">
        <v>11819</v>
      </c>
    </row>
    <row r="16178" spans="1:2" x14ac:dyDescent="0.25">
      <c r="A16178" s="62">
        <v>71122101</v>
      </c>
      <c r="B16178" s="63" t="s">
        <v>10724</v>
      </c>
    </row>
    <row r="16179" spans="1:2" x14ac:dyDescent="0.25">
      <c r="A16179" s="62">
        <v>71122102</v>
      </c>
      <c r="B16179" s="63" t="s">
        <v>10139</v>
      </c>
    </row>
    <row r="16180" spans="1:2" x14ac:dyDescent="0.25">
      <c r="A16180" s="62">
        <v>71122103</v>
      </c>
      <c r="B16180" s="63" t="s">
        <v>10519</v>
      </c>
    </row>
    <row r="16181" spans="1:2" x14ac:dyDescent="0.25">
      <c r="A16181" s="62">
        <v>71122104</v>
      </c>
      <c r="B16181" s="63" t="s">
        <v>14056</v>
      </c>
    </row>
    <row r="16182" spans="1:2" x14ac:dyDescent="0.25">
      <c r="A16182" s="62">
        <v>71122105</v>
      </c>
      <c r="B16182" s="63" t="s">
        <v>3027</v>
      </c>
    </row>
    <row r="16183" spans="1:2" x14ac:dyDescent="0.25">
      <c r="A16183" s="62">
        <v>71122107</v>
      </c>
      <c r="B16183" s="63" t="s">
        <v>6887</v>
      </c>
    </row>
    <row r="16184" spans="1:2" x14ac:dyDescent="0.25">
      <c r="A16184" s="62">
        <v>71122108</v>
      </c>
      <c r="B16184" s="63" t="s">
        <v>3205</v>
      </c>
    </row>
    <row r="16185" spans="1:2" x14ac:dyDescent="0.25">
      <c r="A16185" s="62">
        <v>71122109</v>
      </c>
      <c r="B16185" s="63" t="s">
        <v>7442</v>
      </c>
    </row>
    <row r="16186" spans="1:2" x14ac:dyDescent="0.25">
      <c r="A16186" s="62">
        <v>71122110</v>
      </c>
      <c r="B16186" s="63" t="s">
        <v>6118</v>
      </c>
    </row>
    <row r="16187" spans="1:2" x14ac:dyDescent="0.25">
      <c r="A16187" s="62">
        <v>71122111</v>
      </c>
      <c r="B16187" s="63" t="s">
        <v>3887</v>
      </c>
    </row>
    <row r="16188" spans="1:2" x14ac:dyDescent="0.25">
      <c r="A16188" s="62">
        <v>71122112</v>
      </c>
      <c r="B16188" s="63" t="s">
        <v>18405</v>
      </c>
    </row>
    <row r="16189" spans="1:2" x14ac:dyDescent="0.25">
      <c r="A16189" s="62">
        <v>71122113</v>
      </c>
      <c r="B16189" s="63" t="s">
        <v>3318</v>
      </c>
    </row>
    <row r="16190" spans="1:2" x14ac:dyDescent="0.25">
      <c r="A16190" s="62">
        <v>71122114</v>
      </c>
      <c r="B16190" s="63" t="s">
        <v>4382</v>
      </c>
    </row>
    <row r="16191" spans="1:2" x14ac:dyDescent="0.25">
      <c r="A16191" s="62">
        <v>71122115</v>
      </c>
      <c r="B16191" s="63" t="s">
        <v>15610</v>
      </c>
    </row>
    <row r="16192" spans="1:2" x14ac:dyDescent="0.25">
      <c r="A16192" s="62">
        <v>71122116</v>
      </c>
      <c r="B16192" s="63" t="s">
        <v>1919</v>
      </c>
    </row>
    <row r="16193" spans="1:2" x14ac:dyDescent="0.25">
      <c r="A16193" s="62">
        <v>71122201</v>
      </c>
      <c r="B16193" s="63" t="s">
        <v>6816</v>
      </c>
    </row>
    <row r="16194" spans="1:2" x14ac:dyDescent="0.25">
      <c r="A16194" s="62">
        <v>71122202</v>
      </c>
      <c r="B16194" s="63" t="s">
        <v>12387</v>
      </c>
    </row>
    <row r="16195" spans="1:2" x14ac:dyDescent="0.25">
      <c r="A16195" s="62">
        <v>71122203</v>
      </c>
      <c r="B16195" s="63" t="s">
        <v>3325</v>
      </c>
    </row>
    <row r="16196" spans="1:2" x14ac:dyDescent="0.25">
      <c r="A16196" s="62">
        <v>71122301</v>
      </c>
      <c r="B16196" s="63" t="s">
        <v>14597</v>
      </c>
    </row>
    <row r="16197" spans="1:2" x14ac:dyDescent="0.25">
      <c r="A16197" s="62">
        <v>71122302</v>
      </c>
      <c r="B16197" s="63" t="s">
        <v>17366</v>
      </c>
    </row>
    <row r="16198" spans="1:2" x14ac:dyDescent="0.25">
      <c r="A16198" s="62">
        <v>71122303</v>
      </c>
      <c r="B16198" s="63" t="s">
        <v>2026</v>
      </c>
    </row>
    <row r="16199" spans="1:2" x14ac:dyDescent="0.25">
      <c r="A16199" s="62">
        <v>71122304</v>
      </c>
      <c r="B16199" s="63" t="s">
        <v>6717</v>
      </c>
    </row>
    <row r="16200" spans="1:2" x14ac:dyDescent="0.25">
      <c r="A16200" s="62">
        <v>71122305</v>
      </c>
      <c r="B16200" s="63" t="s">
        <v>4578</v>
      </c>
    </row>
    <row r="16201" spans="1:2" x14ac:dyDescent="0.25">
      <c r="A16201" s="62">
        <v>71122306</v>
      </c>
      <c r="B16201" s="63" t="s">
        <v>13936</v>
      </c>
    </row>
    <row r="16202" spans="1:2" x14ac:dyDescent="0.25">
      <c r="A16202" s="62">
        <v>71122401</v>
      </c>
      <c r="B16202" s="63" t="s">
        <v>5777</v>
      </c>
    </row>
    <row r="16203" spans="1:2" x14ac:dyDescent="0.25">
      <c r="A16203" s="62">
        <v>71122402</v>
      </c>
      <c r="B16203" s="63" t="s">
        <v>16005</v>
      </c>
    </row>
    <row r="16204" spans="1:2" x14ac:dyDescent="0.25">
      <c r="A16204" s="62">
        <v>71122403</v>
      </c>
      <c r="B16204" s="63" t="s">
        <v>6632</v>
      </c>
    </row>
    <row r="16205" spans="1:2" x14ac:dyDescent="0.25">
      <c r="A16205" s="62">
        <v>71122404</v>
      </c>
      <c r="B16205" s="63" t="s">
        <v>18695</v>
      </c>
    </row>
    <row r="16206" spans="1:2" x14ac:dyDescent="0.25">
      <c r="A16206" s="62">
        <v>71122405</v>
      </c>
      <c r="B16206" s="63" t="s">
        <v>8346</v>
      </c>
    </row>
    <row r="16207" spans="1:2" x14ac:dyDescent="0.25">
      <c r="A16207" s="62">
        <v>71122406</v>
      </c>
      <c r="B16207" s="63" t="s">
        <v>14989</v>
      </c>
    </row>
    <row r="16208" spans="1:2" x14ac:dyDescent="0.25">
      <c r="A16208" s="62">
        <v>71122407</v>
      </c>
      <c r="B16208" s="63" t="s">
        <v>4587</v>
      </c>
    </row>
    <row r="16209" spans="1:2" x14ac:dyDescent="0.25">
      <c r="A16209" s="62">
        <v>71122408</v>
      </c>
      <c r="B16209" s="63" t="s">
        <v>3400</v>
      </c>
    </row>
    <row r="16210" spans="1:2" x14ac:dyDescent="0.25">
      <c r="A16210" s="62">
        <v>71122409</v>
      </c>
      <c r="B16210" s="63" t="s">
        <v>2615</v>
      </c>
    </row>
    <row r="16211" spans="1:2" x14ac:dyDescent="0.25">
      <c r="A16211" s="62">
        <v>71122410</v>
      </c>
      <c r="B16211" s="63" t="s">
        <v>15531</v>
      </c>
    </row>
    <row r="16212" spans="1:2" x14ac:dyDescent="0.25">
      <c r="A16212" s="62">
        <v>71122501</v>
      </c>
      <c r="B16212" s="63" t="s">
        <v>15432</v>
      </c>
    </row>
    <row r="16213" spans="1:2" x14ac:dyDescent="0.25">
      <c r="A16213" s="62">
        <v>71122502</v>
      </c>
      <c r="B16213" s="63" t="s">
        <v>3838</v>
      </c>
    </row>
    <row r="16214" spans="1:2" x14ac:dyDescent="0.25">
      <c r="A16214" s="62">
        <v>71122503</v>
      </c>
      <c r="B16214" s="63" t="s">
        <v>4643</v>
      </c>
    </row>
    <row r="16215" spans="1:2" x14ac:dyDescent="0.25">
      <c r="A16215" s="62">
        <v>71122504</v>
      </c>
      <c r="B16215" s="63" t="s">
        <v>3820</v>
      </c>
    </row>
    <row r="16216" spans="1:2" x14ac:dyDescent="0.25">
      <c r="A16216" s="62">
        <v>71122505</v>
      </c>
      <c r="B16216" s="63" t="s">
        <v>14372</v>
      </c>
    </row>
    <row r="16217" spans="1:2" x14ac:dyDescent="0.25">
      <c r="A16217" s="62">
        <v>71122601</v>
      </c>
      <c r="B16217" s="63" t="s">
        <v>13512</v>
      </c>
    </row>
    <row r="16218" spans="1:2" x14ac:dyDescent="0.25">
      <c r="A16218" s="62">
        <v>71122602</v>
      </c>
      <c r="B16218" s="63" t="s">
        <v>5638</v>
      </c>
    </row>
    <row r="16219" spans="1:2" x14ac:dyDescent="0.25">
      <c r="A16219" s="62">
        <v>71122603</v>
      </c>
      <c r="B16219" s="63" t="s">
        <v>1090</v>
      </c>
    </row>
    <row r="16220" spans="1:2" x14ac:dyDescent="0.25">
      <c r="A16220" s="62">
        <v>71122604</v>
      </c>
      <c r="B16220" s="63" t="s">
        <v>13917</v>
      </c>
    </row>
    <row r="16221" spans="1:2" x14ac:dyDescent="0.25">
      <c r="A16221" s="62">
        <v>71122605</v>
      </c>
      <c r="B16221" s="63" t="s">
        <v>11928</v>
      </c>
    </row>
    <row r="16222" spans="1:2" x14ac:dyDescent="0.25">
      <c r="A16222" s="62">
        <v>71122606</v>
      </c>
      <c r="B16222" s="63" t="s">
        <v>6974</v>
      </c>
    </row>
    <row r="16223" spans="1:2" x14ac:dyDescent="0.25">
      <c r="A16223" s="62">
        <v>71122607</v>
      </c>
      <c r="B16223" s="63" t="s">
        <v>16564</v>
      </c>
    </row>
    <row r="16224" spans="1:2" x14ac:dyDescent="0.25">
      <c r="A16224" s="62">
        <v>71122608</v>
      </c>
      <c r="B16224" s="63" t="s">
        <v>15590</v>
      </c>
    </row>
    <row r="16225" spans="1:2" x14ac:dyDescent="0.25">
      <c r="A16225" s="62">
        <v>71122609</v>
      </c>
      <c r="B16225" s="63" t="s">
        <v>5216</v>
      </c>
    </row>
    <row r="16226" spans="1:2" x14ac:dyDescent="0.25">
      <c r="A16226" s="62">
        <v>71122610</v>
      </c>
      <c r="B16226" s="63" t="s">
        <v>11672</v>
      </c>
    </row>
    <row r="16227" spans="1:2" x14ac:dyDescent="0.25">
      <c r="A16227" s="62">
        <v>71122611</v>
      </c>
      <c r="B16227" s="63" t="s">
        <v>12671</v>
      </c>
    </row>
    <row r="16228" spans="1:2" x14ac:dyDescent="0.25">
      <c r="A16228" s="62">
        <v>71122612</v>
      </c>
      <c r="B16228" s="63" t="s">
        <v>14437</v>
      </c>
    </row>
    <row r="16229" spans="1:2" x14ac:dyDescent="0.25">
      <c r="A16229" s="62">
        <v>71122613</v>
      </c>
      <c r="B16229" s="63" t="s">
        <v>8862</v>
      </c>
    </row>
    <row r="16230" spans="1:2" x14ac:dyDescent="0.25">
      <c r="A16230" s="62">
        <v>71122701</v>
      </c>
      <c r="B16230" s="63" t="s">
        <v>9667</v>
      </c>
    </row>
    <row r="16231" spans="1:2" x14ac:dyDescent="0.25">
      <c r="A16231" s="62">
        <v>71122702</v>
      </c>
      <c r="B16231" s="63" t="s">
        <v>1605</v>
      </c>
    </row>
    <row r="16232" spans="1:2" x14ac:dyDescent="0.25">
      <c r="A16232" s="62">
        <v>71122703</v>
      </c>
      <c r="B16232" s="63" t="s">
        <v>7193</v>
      </c>
    </row>
    <row r="16233" spans="1:2" x14ac:dyDescent="0.25">
      <c r="A16233" s="62">
        <v>71122704</v>
      </c>
      <c r="B16233" s="63" t="s">
        <v>15851</v>
      </c>
    </row>
    <row r="16234" spans="1:2" x14ac:dyDescent="0.25">
      <c r="A16234" s="62">
        <v>71122705</v>
      </c>
      <c r="B16234" s="63" t="s">
        <v>2588</v>
      </c>
    </row>
    <row r="16235" spans="1:2" x14ac:dyDescent="0.25">
      <c r="A16235" s="62">
        <v>71122706</v>
      </c>
      <c r="B16235" s="63" t="s">
        <v>6250</v>
      </c>
    </row>
    <row r="16236" spans="1:2" x14ac:dyDescent="0.25">
      <c r="A16236" s="62">
        <v>71122707</v>
      </c>
      <c r="B16236" s="63" t="s">
        <v>5818</v>
      </c>
    </row>
    <row r="16237" spans="1:2" x14ac:dyDescent="0.25">
      <c r="A16237" s="62">
        <v>71122708</v>
      </c>
      <c r="B16237" s="63" t="s">
        <v>6978</v>
      </c>
    </row>
    <row r="16238" spans="1:2" x14ac:dyDescent="0.25">
      <c r="A16238" s="62">
        <v>71122801</v>
      </c>
      <c r="B16238" s="63" t="s">
        <v>5029</v>
      </c>
    </row>
    <row r="16239" spans="1:2" x14ac:dyDescent="0.25">
      <c r="A16239" s="62">
        <v>71122802</v>
      </c>
      <c r="B16239" s="63" t="s">
        <v>13645</v>
      </c>
    </row>
    <row r="16240" spans="1:2" x14ac:dyDescent="0.25">
      <c r="A16240" s="62">
        <v>71122803</v>
      </c>
      <c r="B16240" s="63" t="s">
        <v>12037</v>
      </c>
    </row>
    <row r="16241" spans="1:2" x14ac:dyDescent="0.25">
      <c r="A16241" s="62">
        <v>71122804</v>
      </c>
      <c r="B16241" s="63" t="s">
        <v>9599</v>
      </c>
    </row>
    <row r="16242" spans="1:2" x14ac:dyDescent="0.25">
      <c r="A16242" s="62">
        <v>71122805</v>
      </c>
      <c r="B16242" s="63" t="s">
        <v>7547</v>
      </c>
    </row>
    <row r="16243" spans="1:2" x14ac:dyDescent="0.25">
      <c r="A16243" s="62">
        <v>71122806</v>
      </c>
      <c r="B16243" s="63" t="s">
        <v>15199</v>
      </c>
    </row>
    <row r="16244" spans="1:2" x14ac:dyDescent="0.25">
      <c r="A16244" s="62">
        <v>71122807</v>
      </c>
      <c r="B16244" s="63" t="s">
        <v>18481</v>
      </c>
    </row>
    <row r="16245" spans="1:2" x14ac:dyDescent="0.25">
      <c r="A16245" s="62">
        <v>71122808</v>
      </c>
      <c r="B16245" s="63" t="s">
        <v>2315</v>
      </c>
    </row>
    <row r="16246" spans="1:2" x14ac:dyDescent="0.25">
      <c r="A16246" s="62">
        <v>71122810</v>
      </c>
      <c r="B16246" s="63" t="s">
        <v>12462</v>
      </c>
    </row>
    <row r="16247" spans="1:2" x14ac:dyDescent="0.25">
      <c r="A16247" s="62">
        <v>71122901</v>
      </c>
      <c r="B16247" s="63" t="s">
        <v>16561</v>
      </c>
    </row>
    <row r="16248" spans="1:2" x14ac:dyDescent="0.25">
      <c r="A16248" s="62">
        <v>71122902</v>
      </c>
      <c r="B16248" s="63" t="s">
        <v>2617</v>
      </c>
    </row>
    <row r="16249" spans="1:2" x14ac:dyDescent="0.25">
      <c r="A16249" s="62">
        <v>71122903</v>
      </c>
      <c r="B16249" s="63" t="s">
        <v>16042</v>
      </c>
    </row>
    <row r="16250" spans="1:2" x14ac:dyDescent="0.25">
      <c r="A16250" s="62">
        <v>71122904</v>
      </c>
      <c r="B16250" s="63" t="s">
        <v>16897</v>
      </c>
    </row>
    <row r="16251" spans="1:2" x14ac:dyDescent="0.25">
      <c r="A16251" s="62">
        <v>71122905</v>
      </c>
      <c r="B16251" s="63" t="s">
        <v>14583</v>
      </c>
    </row>
    <row r="16252" spans="1:2" x14ac:dyDescent="0.25">
      <c r="A16252" s="62">
        <v>71131001</v>
      </c>
      <c r="B16252" s="63" t="s">
        <v>5789</v>
      </c>
    </row>
    <row r="16253" spans="1:2" x14ac:dyDescent="0.25">
      <c r="A16253" s="62">
        <v>71131002</v>
      </c>
      <c r="B16253" s="63" t="s">
        <v>10524</v>
      </c>
    </row>
    <row r="16254" spans="1:2" x14ac:dyDescent="0.25">
      <c r="A16254" s="62">
        <v>71131003</v>
      </c>
      <c r="B16254" s="63" t="s">
        <v>16619</v>
      </c>
    </row>
    <row r="16255" spans="1:2" x14ac:dyDescent="0.25">
      <c r="A16255" s="62">
        <v>71131004</v>
      </c>
      <c r="B16255" s="63" t="s">
        <v>14639</v>
      </c>
    </row>
    <row r="16256" spans="1:2" x14ac:dyDescent="0.25">
      <c r="A16256" s="62">
        <v>71131005</v>
      </c>
      <c r="B16256" s="63" t="s">
        <v>8094</v>
      </c>
    </row>
    <row r="16257" spans="1:2" x14ac:dyDescent="0.25">
      <c r="A16257" s="62">
        <v>71131006</v>
      </c>
      <c r="B16257" s="63" t="s">
        <v>8047</v>
      </c>
    </row>
    <row r="16258" spans="1:2" x14ac:dyDescent="0.25">
      <c r="A16258" s="62">
        <v>71131007</v>
      </c>
      <c r="B16258" s="63" t="s">
        <v>431</v>
      </c>
    </row>
    <row r="16259" spans="1:2" x14ac:dyDescent="0.25">
      <c r="A16259" s="62">
        <v>71131008</v>
      </c>
      <c r="B16259" s="63" t="s">
        <v>18236</v>
      </c>
    </row>
    <row r="16260" spans="1:2" x14ac:dyDescent="0.25">
      <c r="A16260" s="62">
        <v>71131009</v>
      </c>
      <c r="B16260" s="63" t="s">
        <v>12501</v>
      </c>
    </row>
    <row r="16261" spans="1:2" x14ac:dyDescent="0.25">
      <c r="A16261" s="62">
        <v>71131010</v>
      </c>
      <c r="B16261" s="63" t="s">
        <v>12360</v>
      </c>
    </row>
    <row r="16262" spans="1:2" x14ac:dyDescent="0.25">
      <c r="A16262" s="62">
        <v>71131011</v>
      </c>
      <c r="B16262" s="63" t="s">
        <v>16983</v>
      </c>
    </row>
    <row r="16263" spans="1:2" x14ac:dyDescent="0.25">
      <c r="A16263" s="62">
        <v>71131012</v>
      </c>
      <c r="B16263" s="63" t="s">
        <v>1740</v>
      </c>
    </row>
    <row r="16264" spans="1:2" x14ac:dyDescent="0.25">
      <c r="A16264" s="62">
        <v>71131013</v>
      </c>
      <c r="B16264" s="63" t="s">
        <v>5567</v>
      </c>
    </row>
    <row r="16265" spans="1:2" x14ac:dyDescent="0.25">
      <c r="A16265" s="62">
        <v>71131014</v>
      </c>
      <c r="B16265" s="63" t="s">
        <v>11153</v>
      </c>
    </row>
    <row r="16266" spans="1:2" x14ac:dyDescent="0.25">
      <c r="A16266" s="62">
        <v>71131015</v>
      </c>
      <c r="B16266" s="63" t="s">
        <v>17093</v>
      </c>
    </row>
    <row r="16267" spans="1:2" x14ac:dyDescent="0.25">
      <c r="A16267" s="62">
        <v>71131016</v>
      </c>
      <c r="B16267" s="63" t="s">
        <v>876</v>
      </c>
    </row>
    <row r="16268" spans="1:2" x14ac:dyDescent="0.25">
      <c r="A16268" s="62">
        <v>71131017</v>
      </c>
      <c r="B16268" s="63" t="s">
        <v>8244</v>
      </c>
    </row>
    <row r="16269" spans="1:2" x14ac:dyDescent="0.25">
      <c r="A16269" s="62">
        <v>71131101</v>
      </c>
      <c r="B16269" s="63" t="s">
        <v>6732</v>
      </c>
    </row>
    <row r="16270" spans="1:2" x14ac:dyDescent="0.25">
      <c r="A16270" s="62">
        <v>71131102</v>
      </c>
      <c r="B16270" s="63" t="s">
        <v>14827</v>
      </c>
    </row>
    <row r="16271" spans="1:2" x14ac:dyDescent="0.25">
      <c r="A16271" s="62">
        <v>71131103</v>
      </c>
      <c r="B16271" s="63" t="s">
        <v>18198</v>
      </c>
    </row>
    <row r="16272" spans="1:2" x14ac:dyDescent="0.25">
      <c r="A16272" s="62">
        <v>71131104</v>
      </c>
      <c r="B16272" s="63" t="s">
        <v>7797</v>
      </c>
    </row>
    <row r="16273" spans="1:2" x14ac:dyDescent="0.25">
      <c r="A16273" s="62">
        <v>71131105</v>
      </c>
      <c r="B16273" s="63" t="s">
        <v>6130</v>
      </c>
    </row>
    <row r="16274" spans="1:2" x14ac:dyDescent="0.25">
      <c r="A16274" s="62">
        <v>71131106</v>
      </c>
      <c r="B16274" s="63" t="s">
        <v>13412</v>
      </c>
    </row>
    <row r="16275" spans="1:2" x14ac:dyDescent="0.25">
      <c r="A16275" s="62">
        <v>71131107</v>
      </c>
      <c r="B16275" s="63" t="s">
        <v>13034</v>
      </c>
    </row>
    <row r="16276" spans="1:2" x14ac:dyDescent="0.25">
      <c r="A16276" s="62">
        <v>71131108</v>
      </c>
      <c r="B16276" s="63" t="s">
        <v>12816</v>
      </c>
    </row>
    <row r="16277" spans="1:2" x14ac:dyDescent="0.25">
      <c r="A16277" s="62">
        <v>71131109</v>
      </c>
      <c r="B16277" s="63" t="s">
        <v>1105</v>
      </c>
    </row>
    <row r="16278" spans="1:2" x14ac:dyDescent="0.25">
      <c r="A16278" s="62">
        <v>71131110</v>
      </c>
      <c r="B16278" s="63" t="s">
        <v>3756</v>
      </c>
    </row>
    <row r="16279" spans="1:2" x14ac:dyDescent="0.25">
      <c r="A16279" s="62">
        <v>71131111</v>
      </c>
      <c r="B16279" s="63" t="s">
        <v>9817</v>
      </c>
    </row>
    <row r="16280" spans="1:2" x14ac:dyDescent="0.25">
      <c r="A16280" s="62">
        <v>71131201</v>
      </c>
      <c r="B16280" s="63" t="s">
        <v>9900</v>
      </c>
    </row>
    <row r="16281" spans="1:2" x14ac:dyDescent="0.25">
      <c r="A16281" s="62">
        <v>71131301</v>
      </c>
      <c r="B16281" s="63" t="s">
        <v>8644</v>
      </c>
    </row>
    <row r="16282" spans="1:2" x14ac:dyDescent="0.25">
      <c r="A16282" s="62">
        <v>71131302</v>
      </c>
      <c r="B16282" s="63" t="s">
        <v>17826</v>
      </c>
    </row>
    <row r="16283" spans="1:2" x14ac:dyDescent="0.25">
      <c r="A16283" s="62">
        <v>71131303</v>
      </c>
      <c r="B16283" s="63" t="s">
        <v>8976</v>
      </c>
    </row>
    <row r="16284" spans="1:2" x14ac:dyDescent="0.25">
      <c r="A16284" s="62">
        <v>71131304</v>
      </c>
      <c r="B16284" s="63" t="s">
        <v>9806</v>
      </c>
    </row>
    <row r="16285" spans="1:2" x14ac:dyDescent="0.25">
      <c r="A16285" s="62">
        <v>71131305</v>
      </c>
      <c r="B16285" s="63" t="s">
        <v>17939</v>
      </c>
    </row>
    <row r="16286" spans="1:2" x14ac:dyDescent="0.25">
      <c r="A16286" s="62">
        <v>71131306</v>
      </c>
      <c r="B16286" s="63" t="s">
        <v>4141</v>
      </c>
    </row>
    <row r="16287" spans="1:2" x14ac:dyDescent="0.25">
      <c r="A16287" s="62">
        <v>71131307</v>
      </c>
      <c r="B16287" s="63" t="s">
        <v>14174</v>
      </c>
    </row>
    <row r="16288" spans="1:2" x14ac:dyDescent="0.25">
      <c r="A16288" s="62">
        <v>71131308</v>
      </c>
      <c r="B16288" s="63" t="s">
        <v>2835</v>
      </c>
    </row>
    <row r="16289" spans="1:2" x14ac:dyDescent="0.25">
      <c r="A16289" s="62">
        <v>71131309</v>
      </c>
      <c r="B16289" s="63" t="s">
        <v>14397</v>
      </c>
    </row>
    <row r="16290" spans="1:2" x14ac:dyDescent="0.25">
      <c r="A16290" s="62">
        <v>71131310</v>
      </c>
      <c r="B16290" s="63" t="s">
        <v>17840</v>
      </c>
    </row>
    <row r="16291" spans="1:2" x14ac:dyDescent="0.25">
      <c r="A16291" s="62">
        <v>71131401</v>
      </c>
      <c r="B16291" s="63" t="s">
        <v>12348</v>
      </c>
    </row>
    <row r="16292" spans="1:2" x14ac:dyDescent="0.25">
      <c r="A16292" s="62">
        <v>71131402</v>
      </c>
      <c r="B16292" s="63" t="s">
        <v>18494</v>
      </c>
    </row>
    <row r="16293" spans="1:2" x14ac:dyDescent="0.25">
      <c r="A16293" s="62">
        <v>71131403</v>
      </c>
      <c r="B16293" s="63" t="s">
        <v>15132</v>
      </c>
    </row>
    <row r="16294" spans="1:2" x14ac:dyDescent="0.25">
      <c r="A16294" s="62">
        <v>71141001</v>
      </c>
      <c r="B16294" s="63" t="s">
        <v>1022</v>
      </c>
    </row>
    <row r="16295" spans="1:2" x14ac:dyDescent="0.25">
      <c r="A16295" s="62">
        <v>71141002</v>
      </c>
      <c r="B16295" s="63" t="s">
        <v>4951</v>
      </c>
    </row>
    <row r="16296" spans="1:2" x14ac:dyDescent="0.25">
      <c r="A16296" s="62">
        <v>71141003</v>
      </c>
      <c r="B16296" s="63" t="s">
        <v>18296</v>
      </c>
    </row>
    <row r="16297" spans="1:2" x14ac:dyDescent="0.25">
      <c r="A16297" s="62">
        <v>71141004</v>
      </c>
      <c r="B16297" s="63" t="s">
        <v>10129</v>
      </c>
    </row>
    <row r="16298" spans="1:2" x14ac:dyDescent="0.25">
      <c r="A16298" s="62">
        <v>71141101</v>
      </c>
      <c r="B16298" s="63" t="s">
        <v>11431</v>
      </c>
    </row>
    <row r="16299" spans="1:2" x14ac:dyDescent="0.25">
      <c r="A16299" s="62">
        <v>71141102</v>
      </c>
      <c r="B16299" s="63" t="s">
        <v>3211</v>
      </c>
    </row>
    <row r="16300" spans="1:2" x14ac:dyDescent="0.25">
      <c r="A16300" s="62">
        <v>71141201</v>
      </c>
      <c r="B16300" s="63" t="s">
        <v>1854</v>
      </c>
    </row>
    <row r="16301" spans="1:2" x14ac:dyDescent="0.25">
      <c r="A16301" s="62">
        <v>71141202</v>
      </c>
      <c r="B16301" s="63" t="s">
        <v>16958</v>
      </c>
    </row>
    <row r="16302" spans="1:2" x14ac:dyDescent="0.25">
      <c r="A16302" s="62">
        <v>71151001</v>
      </c>
      <c r="B16302" s="63" t="s">
        <v>8711</v>
      </c>
    </row>
    <row r="16303" spans="1:2" x14ac:dyDescent="0.25">
      <c r="A16303" s="62">
        <v>71151002</v>
      </c>
      <c r="B16303" s="63" t="s">
        <v>8125</v>
      </c>
    </row>
    <row r="16304" spans="1:2" x14ac:dyDescent="0.25">
      <c r="A16304" s="62">
        <v>71151003</v>
      </c>
      <c r="B16304" s="63" t="s">
        <v>4214</v>
      </c>
    </row>
    <row r="16305" spans="1:2" x14ac:dyDescent="0.25">
      <c r="A16305" s="62">
        <v>71151004</v>
      </c>
      <c r="B16305" s="63" t="s">
        <v>13795</v>
      </c>
    </row>
    <row r="16306" spans="1:2" x14ac:dyDescent="0.25">
      <c r="A16306" s="62">
        <v>71151005</v>
      </c>
      <c r="B16306" s="63" t="s">
        <v>5667</v>
      </c>
    </row>
    <row r="16307" spans="1:2" x14ac:dyDescent="0.25">
      <c r="A16307" s="62">
        <v>71151101</v>
      </c>
      <c r="B16307" s="63" t="s">
        <v>7912</v>
      </c>
    </row>
    <row r="16308" spans="1:2" x14ac:dyDescent="0.25">
      <c r="A16308" s="62">
        <v>71151102</v>
      </c>
      <c r="B16308" s="63" t="s">
        <v>16330</v>
      </c>
    </row>
    <row r="16309" spans="1:2" x14ac:dyDescent="0.25">
      <c r="A16309" s="62">
        <v>71151103</v>
      </c>
      <c r="B16309" s="63" t="s">
        <v>5601</v>
      </c>
    </row>
    <row r="16310" spans="1:2" x14ac:dyDescent="0.25">
      <c r="A16310" s="62">
        <v>71151104</v>
      </c>
      <c r="B16310" s="63" t="s">
        <v>12210</v>
      </c>
    </row>
    <row r="16311" spans="1:2" x14ac:dyDescent="0.25">
      <c r="A16311" s="62">
        <v>71151105</v>
      </c>
      <c r="B16311" s="63" t="s">
        <v>1762</v>
      </c>
    </row>
    <row r="16312" spans="1:2" x14ac:dyDescent="0.25">
      <c r="A16312" s="62">
        <v>71151201</v>
      </c>
      <c r="B16312" s="63" t="s">
        <v>15819</v>
      </c>
    </row>
    <row r="16313" spans="1:2" x14ac:dyDescent="0.25">
      <c r="A16313" s="62">
        <v>71151202</v>
      </c>
      <c r="B16313" s="63" t="s">
        <v>10807</v>
      </c>
    </row>
    <row r="16314" spans="1:2" x14ac:dyDescent="0.25">
      <c r="A16314" s="62">
        <v>71151203</v>
      </c>
      <c r="B16314" s="63" t="s">
        <v>16525</v>
      </c>
    </row>
    <row r="16315" spans="1:2" x14ac:dyDescent="0.25">
      <c r="A16315" s="62">
        <v>71151301</v>
      </c>
      <c r="B16315" s="63" t="s">
        <v>17729</v>
      </c>
    </row>
    <row r="16316" spans="1:2" x14ac:dyDescent="0.25">
      <c r="A16316" s="62">
        <v>71151302</v>
      </c>
      <c r="B16316" s="63" t="s">
        <v>9552</v>
      </c>
    </row>
    <row r="16317" spans="1:2" x14ac:dyDescent="0.25">
      <c r="A16317" s="62">
        <v>71151303</v>
      </c>
      <c r="B16317" s="63" t="s">
        <v>6767</v>
      </c>
    </row>
    <row r="16318" spans="1:2" x14ac:dyDescent="0.25">
      <c r="A16318" s="62">
        <v>71151304</v>
      </c>
      <c r="B16318" s="63" t="s">
        <v>14404</v>
      </c>
    </row>
    <row r="16319" spans="1:2" x14ac:dyDescent="0.25">
      <c r="A16319" s="62">
        <v>71151305</v>
      </c>
      <c r="B16319" s="63" t="s">
        <v>7156</v>
      </c>
    </row>
    <row r="16320" spans="1:2" x14ac:dyDescent="0.25">
      <c r="A16320" s="62">
        <v>71151306</v>
      </c>
      <c r="B16320" s="63" t="s">
        <v>4971</v>
      </c>
    </row>
    <row r="16321" spans="1:2" x14ac:dyDescent="0.25">
      <c r="A16321" s="62">
        <v>71151307</v>
      </c>
      <c r="B16321" s="63" t="s">
        <v>5969</v>
      </c>
    </row>
    <row r="16322" spans="1:2" x14ac:dyDescent="0.25">
      <c r="A16322" s="62">
        <v>71151308</v>
      </c>
      <c r="B16322" s="63" t="s">
        <v>8553</v>
      </c>
    </row>
    <row r="16323" spans="1:2" x14ac:dyDescent="0.25">
      <c r="A16323" s="62">
        <v>71151309</v>
      </c>
      <c r="B16323" s="63" t="s">
        <v>734</v>
      </c>
    </row>
    <row r="16324" spans="1:2" x14ac:dyDescent="0.25">
      <c r="A16324" s="62">
        <v>71151310</v>
      </c>
      <c r="B16324" s="63" t="s">
        <v>3005</v>
      </c>
    </row>
    <row r="16325" spans="1:2" x14ac:dyDescent="0.25">
      <c r="A16325" s="62">
        <v>71151311</v>
      </c>
      <c r="B16325" s="63" t="s">
        <v>4594</v>
      </c>
    </row>
    <row r="16326" spans="1:2" x14ac:dyDescent="0.25">
      <c r="A16326" s="62">
        <v>71151312</v>
      </c>
      <c r="B16326" s="63" t="s">
        <v>8586</v>
      </c>
    </row>
    <row r="16327" spans="1:2" x14ac:dyDescent="0.25">
      <c r="A16327" s="62">
        <v>71151313</v>
      </c>
      <c r="B16327" s="63" t="s">
        <v>2671</v>
      </c>
    </row>
    <row r="16328" spans="1:2" x14ac:dyDescent="0.25">
      <c r="A16328" s="62">
        <v>71151314</v>
      </c>
      <c r="B16328" s="63" t="s">
        <v>18082</v>
      </c>
    </row>
    <row r="16329" spans="1:2" x14ac:dyDescent="0.25">
      <c r="A16329" s="62">
        <v>71151315</v>
      </c>
      <c r="B16329" s="63" t="s">
        <v>4830</v>
      </c>
    </row>
    <row r="16330" spans="1:2" x14ac:dyDescent="0.25">
      <c r="A16330" s="62">
        <v>71151401</v>
      </c>
      <c r="B16330" s="63" t="s">
        <v>10367</v>
      </c>
    </row>
    <row r="16331" spans="1:2" x14ac:dyDescent="0.25">
      <c r="A16331" s="62">
        <v>71151402</v>
      </c>
      <c r="B16331" s="63" t="s">
        <v>5915</v>
      </c>
    </row>
    <row r="16332" spans="1:2" x14ac:dyDescent="0.25">
      <c r="A16332" s="62">
        <v>71151403</v>
      </c>
      <c r="B16332" s="63" t="s">
        <v>8273</v>
      </c>
    </row>
    <row r="16333" spans="1:2" x14ac:dyDescent="0.25">
      <c r="A16333" s="62">
        <v>71151404</v>
      </c>
      <c r="B16333" s="63" t="s">
        <v>10258</v>
      </c>
    </row>
    <row r="16334" spans="1:2" x14ac:dyDescent="0.25">
      <c r="A16334" s="62">
        <v>71151405</v>
      </c>
      <c r="B16334" s="63" t="s">
        <v>10690</v>
      </c>
    </row>
    <row r="16335" spans="1:2" x14ac:dyDescent="0.25">
      <c r="A16335" s="62">
        <v>71151406</v>
      </c>
      <c r="B16335" s="63" t="s">
        <v>13455</v>
      </c>
    </row>
    <row r="16336" spans="1:2" x14ac:dyDescent="0.25">
      <c r="A16336" s="62">
        <v>71161001</v>
      </c>
      <c r="B16336" s="63" t="s">
        <v>1544</v>
      </c>
    </row>
    <row r="16337" spans="1:2" x14ac:dyDescent="0.25">
      <c r="A16337" s="62">
        <v>71161002</v>
      </c>
      <c r="B16337" s="63" t="s">
        <v>6288</v>
      </c>
    </row>
    <row r="16338" spans="1:2" x14ac:dyDescent="0.25">
      <c r="A16338" s="62">
        <v>71161003</v>
      </c>
      <c r="B16338" s="63" t="s">
        <v>6561</v>
      </c>
    </row>
    <row r="16339" spans="1:2" x14ac:dyDescent="0.25">
      <c r="A16339" s="62">
        <v>71161004</v>
      </c>
      <c r="B16339" s="63" t="s">
        <v>9985</v>
      </c>
    </row>
    <row r="16340" spans="1:2" x14ac:dyDescent="0.25">
      <c r="A16340" s="62">
        <v>71161005</v>
      </c>
      <c r="B16340" s="63" t="s">
        <v>9243</v>
      </c>
    </row>
    <row r="16341" spans="1:2" x14ac:dyDescent="0.25">
      <c r="A16341" s="62">
        <v>71161006</v>
      </c>
      <c r="B16341" s="63" t="s">
        <v>17163</v>
      </c>
    </row>
    <row r="16342" spans="1:2" x14ac:dyDescent="0.25">
      <c r="A16342" s="62">
        <v>71161101</v>
      </c>
      <c r="B16342" s="63" t="s">
        <v>2666</v>
      </c>
    </row>
    <row r="16343" spans="1:2" x14ac:dyDescent="0.25">
      <c r="A16343" s="62">
        <v>71161102</v>
      </c>
      <c r="B16343" s="63" t="s">
        <v>15097</v>
      </c>
    </row>
    <row r="16344" spans="1:2" x14ac:dyDescent="0.25">
      <c r="A16344" s="62">
        <v>71161103</v>
      </c>
      <c r="B16344" s="63" t="s">
        <v>15618</v>
      </c>
    </row>
    <row r="16345" spans="1:2" x14ac:dyDescent="0.25">
      <c r="A16345" s="62">
        <v>71161104</v>
      </c>
      <c r="B16345" s="63" t="s">
        <v>17343</v>
      </c>
    </row>
    <row r="16346" spans="1:2" x14ac:dyDescent="0.25">
      <c r="A16346" s="62">
        <v>71161105</v>
      </c>
      <c r="B16346" s="63" t="s">
        <v>7337</v>
      </c>
    </row>
    <row r="16347" spans="1:2" x14ac:dyDescent="0.25">
      <c r="A16347" s="62">
        <v>71161106</v>
      </c>
      <c r="B16347" s="63" t="s">
        <v>4105</v>
      </c>
    </row>
    <row r="16348" spans="1:2" x14ac:dyDescent="0.25">
      <c r="A16348" s="62">
        <v>71161107</v>
      </c>
      <c r="B16348" s="63" t="s">
        <v>8183</v>
      </c>
    </row>
    <row r="16349" spans="1:2" x14ac:dyDescent="0.25">
      <c r="A16349" s="62">
        <v>71161109</v>
      </c>
      <c r="B16349" s="63" t="s">
        <v>10591</v>
      </c>
    </row>
    <row r="16350" spans="1:2" x14ac:dyDescent="0.25">
      <c r="A16350" s="62">
        <v>71161110</v>
      </c>
      <c r="B16350" s="63" t="s">
        <v>12917</v>
      </c>
    </row>
    <row r="16351" spans="1:2" x14ac:dyDescent="0.25">
      <c r="A16351" s="62">
        <v>71161111</v>
      </c>
      <c r="B16351" s="63" t="s">
        <v>1881</v>
      </c>
    </row>
    <row r="16352" spans="1:2" x14ac:dyDescent="0.25">
      <c r="A16352" s="62">
        <v>71161201</v>
      </c>
      <c r="B16352" s="63" t="s">
        <v>14159</v>
      </c>
    </row>
    <row r="16353" spans="1:2" x14ac:dyDescent="0.25">
      <c r="A16353" s="62">
        <v>71161202</v>
      </c>
      <c r="B16353" s="63" t="s">
        <v>2189</v>
      </c>
    </row>
    <row r="16354" spans="1:2" x14ac:dyDescent="0.25">
      <c r="A16354" s="62">
        <v>71161203</v>
      </c>
      <c r="B16354" s="63" t="s">
        <v>6683</v>
      </c>
    </row>
    <row r="16355" spans="1:2" x14ac:dyDescent="0.25">
      <c r="A16355" s="62">
        <v>71161204</v>
      </c>
      <c r="B16355" s="63" t="s">
        <v>8676</v>
      </c>
    </row>
    <row r="16356" spans="1:2" x14ac:dyDescent="0.25">
      <c r="A16356" s="62">
        <v>71161205</v>
      </c>
      <c r="B16356" s="63" t="s">
        <v>10475</v>
      </c>
    </row>
    <row r="16357" spans="1:2" x14ac:dyDescent="0.25">
      <c r="A16357" s="62">
        <v>71161206</v>
      </c>
      <c r="B16357" s="63" t="s">
        <v>8159</v>
      </c>
    </row>
    <row r="16358" spans="1:2" x14ac:dyDescent="0.25">
      <c r="A16358" s="62">
        <v>71161301</v>
      </c>
      <c r="B16358" s="63" t="s">
        <v>4909</v>
      </c>
    </row>
    <row r="16359" spans="1:2" x14ac:dyDescent="0.25">
      <c r="A16359" s="62">
        <v>71161302</v>
      </c>
      <c r="B16359" s="63" t="s">
        <v>1076</v>
      </c>
    </row>
    <row r="16360" spans="1:2" x14ac:dyDescent="0.25">
      <c r="A16360" s="62">
        <v>71161303</v>
      </c>
      <c r="B16360" s="63" t="s">
        <v>14258</v>
      </c>
    </row>
    <row r="16361" spans="1:2" x14ac:dyDescent="0.25">
      <c r="A16361" s="62">
        <v>71161304</v>
      </c>
      <c r="B16361" s="63" t="s">
        <v>6196</v>
      </c>
    </row>
    <row r="16362" spans="1:2" x14ac:dyDescent="0.25">
      <c r="A16362" s="62">
        <v>71161305</v>
      </c>
      <c r="B16362" s="63" t="s">
        <v>5414</v>
      </c>
    </row>
    <row r="16363" spans="1:2" x14ac:dyDescent="0.25">
      <c r="A16363" s="62">
        <v>71161306</v>
      </c>
      <c r="B16363" s="63" t="s">
        <v>12487</v>
      </c>
    </row>
    <row r="16364" spans="1:2" x14ac:dyDescent="0.25">
      <c r="A16364" s="62">
        <v>71161307</v>
      </c>
      <c r="B16364" s="63" t="s">
        <v>4408</v>
      </c>
    </row>
    <row r="16365" spans="1:2" x14ac:dyDescent="0.25">
      <c r="A16365" s="62">
        <v>71161308</v>
      </c>
      <c r="B16365" s="63" t="s">
        <v>16770</v>
      </c>
    </row>
    <row r="16366" spans="1:2" x14ac:dyDescent="0.25">
      <c r="A16366" s="62">
        <v>71161402</v>
      </c>
      <c r="B16366" s="63" t="s">
        <v>5157</v>
      </c>
    </row>
    <row r="16367" spans="1:2" x14ac:dyDescent="0.25">
      <c r="A16367" s="62">
        <v>71161403</v>
      </c>
      <c r="B16367" s="63" t="s">
        <v>13174</v>
      </c>
    </row>
    <row r="16368" spans="1:2" x14ac:dyDescent="0.25">
      <c r="A16368" s="62">
        <v>71161405</v>
      </c>
      <c r="B16368" s="63" t="s">
        <v>8512</v>
      </c>
    </row>
    <row r="16369" spans="1:2" x14ac:dyDescent="0.25">
      <c r="A16369" s="62">
        <v>71161407</v>
      </c>
      <c r="B16369" s="63" t="s">
        <v>5316</v>
      </c>
    </row>
    <row r="16370" spans="1:2" x14ac:dyDescent="0.25">
      <c r="A16370" s="62">
        <v>71161408</v>
      </c>
      <c r="B16370" s="63" t="s">
        <v>10701</v>
      </c>
    </row>
    <row r="16371" spans="1:2" x14ac:dyDescent="0.25">
      <c r="A16371" s="62">
        <v>71161409</v>
      </c>
      <c r="B16371" s="63" t="s">
        <v>15285</v>
      </c>
    </row>
    <row r="16372" spans="1:2" x14ac:dyDescent="0.25">
      <c r="A16372" s="62">
        <v>71161410</v>
      </c>
      <c r="B16372" s="63" t="s">
        <v>10257</v>
      </c>
    </row>
    <row r="16373" spans="1:2" x14ac:dyDescent="0.25">
      <c r="A16373" s="62">
        <v>71161411</v>
      </c>
      <c r="B16373" s="63" t="s">
        <v>10708</v>
      </c>
    </row>
    <row r="16374" spans="1:2" x14ac:dyDescent="0.25">
      <c r="A16374" s="62">
        <v>71161412</v>
      </c>
      <c r="B16374" s="63" t="s">
        <v>15973</v>
      </c>
    </row>
    <row r="16375" spans="1:2" x14ac:dyDescent="0.25">
      <c r="A16375" s="62">
        <v>71161413</v>
      </c>
      <c r="B16375" s="63" t="s">
        <v>18192</v>
      </c>
    </row>
    <row r="16376" spans="1:2" x14ac:dyDescent="0.25">
      <c r="A16376" s="62">
        <v>71161501</v>
      </c>
      <c r="B16376" s="63" t="s">
        <v>5130</v>
      </c>
    </row>
    <row r="16377" spans="1:2" x14ac:dyDescent="0.25">
      <c r="A16377" s="62">
        <v>71161502</v>
      </c>
      <c r="B16377" s="63" t="s">
        <v>5203</v>
      </c>
    </row>
    <row r="16378" spans="1:2" x14ac:dyDescent="0.25">
      <c r="A16378" s="62">
        <v>71161503</v>
      </c>
      <c r="B16378" s="63" t="s">
        <v>1303</v>
      </c>
    </row>
    <row r="16379" spans="1:2" x14ac:dyDescent="0.25">
      <c r="A16379" s="62">
        <v>71161504</v>
      </c>
      <c r="B16379" s="63" t="s">
        <v>15003</v>
      </c>
    </row>
    <row r="16380" spans="1:2" x14ac:dyDescent="0.25">
      <c r="A16380" s="62">
        <v>71161505</v>
      </c>
      <c r="B16380" s="63" t="s">
        <v>2809</v>
      </c>
    </row>
    <row r="16381" spans="1:2" x14ac:dyDescent="0.25">
      <c r="A16381" s="62">
        <v>72101501</v>
      </c>
      <c r="B16381" s="63" t="s">
        <v>5202</v>
      </c>
    </row>
    <row r="16382" spans="1:2" x14ac:dyDescent="0.25">
      <c r="A16382" s="62">
        <v>72101502</v>
      </c>
      <c r="B16382" s="63" t="s">
        <v>13011</v>
      </c>
    </row>
    <row r="16383" spans="1:2" x14ac:dyDescent="0.25">
      <c r="A16383" s="62">
        <v>72101503</v>
      </c>
      <c r="B16383" s="63" t="s">
        <v>4679</v>
      </c>
    </row>
    <row r="16384" spans="1:2" x14ac:dyDescent="0.25">
      <c r="A16384" s="62">
        <v>72101504</v>
      </c>
      <c r="B16384" s="63" t="s">
        <v>10307</v>
      </c>
    </row>
    <row r="16385" spans="1:2" x14ac:dyDescent="0.25">
      <c r="A16385" s="62">
        <v>72101505</v>
      </c>
      <c r="B16385" s="63" t="s">
        <v>17827</v>
      </c>
    </row>
    <row r="16386" spans="1:2" x14ac:dyDescent="0.25">
      <c r="A16386" s="62">
        <v>72101506</v>
      </c>
      <c r="B16386" s="63" t="s">
        <v>11107</v>
      </c>
    </row>
    <row r="16387" spans="1:2" x14ac:dyDescent="0.25">
      <c r="A16387" s="62">
        <v>72101601</v>
      </c>
      <c r="B16387" s="63" t="s">
        <v>11322</v>
      </c>
    </row>
    <row r="16388" spans="1:2" x14ac:dyDescent="0.25">
      <c r="A16388" s="62">
        <v>72101602</v>
      </c>
      <c r="B16388" s="63" t="s">
        <v>6110</v>
      </c>
    </row>
    <row r="16389" spans="1:2" x14ac:dyDescent="0.25">
      <c r="A16389" s="62">
        <v>72101603</v>
      </c>
      <c r="B16389" s="63" t="s">
        <v>5164</v>
      </c>
    </row>
    <row r="16390" spans="1:2" x14ac:dyDescent="0.25">
      <c r="A16390" s="62">
        <v>72101604</v>
      </c>
      <c r="B16390" s="63" t="s">
        <v>11911</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12202</v>
      </c>
    </row>
    <row r="16394" spans="1:2" x14ac:dyDescent="0.25">
      <c r="A16394" s="62">
        <v>72101701</v>
      </c>
      <c r="B16394" s="63" t="s">
        <v>7420</v>
      </c>
    </row>
    <row r="16395" spans="1:2" x14ac:dyDescent="0.25">
      <c r="A16395" s="62">
        <v>72101702</v>
      </c>
      <c r="B16395" s="63" t="s">
        <v>6869</v>
      </c>
    </row>
    <row r="16396" spans="1:2" x14ac:dyDescent="0.25">
      <c r="A16396" s="62">
        <v>72101703</v>
      </c>
      <c r="B16396" s="63" t="s">
        <v>13691</v>
      </c>
    </row>
    <row r="16397" spans="1:2" x14ac:dyDescent="0.25">
      <c r="A16397" s="62">
        <v>72101704</v>
      </c>
      <c r="B16397" s="63" t="s">
        <v>5170</v>
      </c>
    </row>
    <row r="16398" spans="1:2" x14ac:dyDescent="0.25">
      <c r="A16398" s="62">
        <v>72101801</v>
      </c>
      <c r="B16398" s="63" t="s">
        <v>2633</v>
      </c>
    </row>
    <row r="16399" spans="1:2" x14ac:dyDescent="0.25">
      <c r="A16399" s="62">
        <v>72101802</v>
      </c>
      <c r="B16399" s="63" t="s">
        <v>16116</v>
      </c>
    </row>
    <row r="16400" spans="1:2" x14ac:dyDescent="0.25">
      <c r="A16400" s="62">
        <v>72101803</v>
      </c>
      <c r="B16400" s="63" t="s">
        <v>15656</v>
      </c>
    </row>
    <row r="16401" spans="1:2" x14ac:dyDescent="0.25">
      <c r="A16401" s="62">
        <v>72101901</v>
      </c>
      <c r="B16401" s="63" t="s">
        <v>4054</v>
      </c>
    </row>
    <row r="16402" spans="1:2" x14ac:dyDescent="0.25">
      <c r="A16402" s="62">
        <v>72101902</v>
      </c>
      <c r="B16402" s="63" t="s">
        <v>12349</v>
      </c>
    </row>
    <row r="16403" spans="1:2" x14ac:dyDescent="0.25">
      <c r="A16403" s="62">
        <v>72101903</v>
      </c>
      <c r="B16403" s="63" t="s">
        <v>7268</v>
      </c>
    </row>
    <row r="16404" spans="1:2" x14ac:dyDescent="0.25">
      <c r="A16404" s="62">
        <v>72102001</v>
      </c>
      <c r="B16404" s="63" t="s">
        <v>7429</v>
      </c>
    </row>
    <row r="16405" spans="1:2" x14ac:dyDescent="0.25">
      <c r="A16405" s="62">
        <v>72102002</v>
      </c>
      <c r="B16405" s="63" t="s">
        <v>7363</v>
      </c>
    </row>
    <row r="16406" spans="1:2" x14ac:dyDescent="0.25">
      <c r="A16406" s="62">
        <v>72102003</v>
      </c>
      <c r="B16406" s="63" t="s">
        <v>12381</v>
      </c>
    </row>
    <row r="16407" spans="1:2" x14ac:dyDescent="0.25">
      <c r="A16407" s="62">
        <v>72102004</v>
      </c>
      <c r="B16407" s="63" t="s">
        <v>10643</v>
      </c>
    </row>
    <row r="16408" spans="1:2" x14ac:dyDescent="0.25">
      <c r="A16408" s="62">
        <v>72102005</v>
      </c>
      <c r="B16408" s="63" t="s">
        <v>1563</v>
      </c>
    </row>
    <row r="16409" spans="1:2" x14ac:dyDescent="0.25">
      <c r="A16409" s="62">
        <v>72102006</v>
      </c>
      <c r="B16409" s="63" t="s">
        <v>10522</v>
      </c>
    </row>
    <row r="16410" spans="1:2" x14ac:dyDescent="0.25">
      <c r="A16410" s="62">
        <v>72102101</v>
      </c>
      <c r="B16410" s="63" t="s">
        <v>16119</v>
      </c>
    </row>
    <row r="16411" spans="1:2" x14ac:dyDescent="0.25">
      <c r="A16411" s="62">
        <v>72102102</v>
      </c>
      <c r="B16411" s="63" t="s">
        <v>12065</v>
      </c>
    </row>
    <row r="16412" spans="1:2" x14ac:dyDescent="0.25">
      <c r="A16412" s="62">
        <v>72102103</v>
      </c>
      <c r="B16412" s="63" t="s">
        <v>3163</v>
      </c>
    </row>
    <row r="16413" spans="1:2" x14ac:dyDescent="0.25">
      <c r="A16413" s="62">
        <v>72102104</v>
      </c>
      <c r="B16413" s="63" t="s">
        <v>17197</v>
      </c>
    </row>
    <row r="16414" spans="1:2" x14ac:dyDescent="0.25">
      <c r="A16414" s="62">
        <v>72102105</v>
      </c>
      <c r="B16414" s="63" t="s">
        <v>5179</v>
      </c>
    </row>
    <row r="16415" spans="1:2" x14ac:dyDescent="0.25">
      <c r="A16415" s="62">
        <v>72102106</v>
      </c>
      <c r="B16415" s="63" t="s">
        <v>9487</v>
      </c>
    </row>
    <row r="16416" spans="1:2" x14ac:dyDescent="0.25">
      <c r="A16416" s="62">
        <v>72102201</v>
      </c>
      <c r="B16416" s="63" t="s">
        <v>3961</v>
      </c>
    </row>
    <row r="16417" spans="1:2" x14ac:dyDescent="0.25">
      <c r="A16417" s="62">
        <v>72102202</v>
      </c>
      <c r="B16417" s="63" t="s">
        <v>11635</v>
      </c>
    </row>
    <row r="16418" spans="1:2" x14ac:dyDescent="0.25">
      <c r="A16418" s="62">
        <v>72102203</v>
      </c>
      <c r="B16418" s="63" t="s">
        <v>18776</v>
      </c>
    </row>
    <row r="16419" spans="1:2" x14ac:dyDescent="0.25">
      <c r="A16419" s="62">
        <v>72102204</v>
      </c>
      <c r="B16419" s="63" t="s">
        <v>5585</v>
      </c>
    </row>
    <row r="16420" spans="1:2" x14ac:dyDescent="0.25">
      <c r="A16420" s="62">
        <v>72102205</v>
      </c>
      <c r="B16420" s="63" t="s">
        <v>3911</v>
      </c>
    </row>
    <row r="16421" spans="1:2" x14ac:dyDescent="0.25">
      <c r="A16421" s="62">
        <v>72102206</v>
      </c>
      <c r="B16421" s="63" t="s">
        <v>8264</v>
      </c>
    </row>
    <row r="16422" spans="1:2" x14ac:dyDescent="0.25">
      <c r="A16422" s="62">
        <v>72102207</v>
      </c>
      <c r="B16422" s="63" t="s">
        <v>10673</v>
      </c>
    </row>
    <row r="16423" spans="1:2" x14ac:dyDescent="0.25">
      <c r="A16423" s="62">
        <v>72102208</v>
      </c>
      <c r="B16423" s="63" t="s">
        <v>8606</v>
      </c>
    </row>
    <row r="16424" spans="1:2" x14ac:dyDescent="0.25">
      <c r="A16424" s="62">
        <v>72102209</v>
      </c>
      <c r="B16424" s="63" t="s">
        <v>9871</v>
      </c>
    </row>
    <row r="16425" spans="1:2" x14ac:dyDescent="0.25">
      <c r="A16425" s="62">
        <v>72102301</v>
      </c>
      <c r="B16425" s="63" t="s">
        <v>2679</v>
      </c>
    </row>
    <row r="16426" spans="1:2" x14ac:dyDescent="0.25">
      <c r="A16426" s="62">
        <v>72102302</v>
      </c>
      <c r="B16426" s="63" t="s">
        <v>12772</v>
      </c>
    </row>
    <row r="16427" spans="1:2" x14ac:dyDescent="0.25">
      <c r="A16427" s="62">
        <v>72102303</v>
      </c>
      <c r="B16427" s="63" t="s">
        <v>9271</v>
      </c>
    </row>
    <row r="16428" spans="1:2" x14ac:dyDescent="0.25">
      <c r="A16428" s="62">
        <v>72102304</v>
      </c>
      <c r="B16428" s="63" t="s">
        <v>2552</v>
      </c>
    </row>
    <row r="16429" spans="1:2" x14ac:dyDescent="0.25">
      <c r="A16429" s="62">
        <v>72102305</v>
      </c>
      <c r="B16429" s="63" t="s">
        <v>18125</v>
      </c>
    </row>
    <row r="16430" spans="1:2" x14ac:dyDescent="0.25">
      <c r="A16430" s="62">
        <v>72102401</v>
      </c>
      <c r="B16430" s="63" t="s">
        <v>2632</v>
      </c>
    </row>
    <row r="16431" spans="1:2" x14ac:dyDescent="0.25">
      <c r="A16431" s="62">
        <v>72102402</v>
      </c>
      <c r="B16431" s="63" t="s">
        <v>15762</v>
      </c>
    </row>
    <row r="16432" spans="1:2" x14ac:dyDescent="0.25">
      <c r="A16432" s="62">
        <v>72102403</v>
      </c>
      <c r="B16432" s="63" t="s">
        <v>8136</v>
      </c>
    </row>
    <row r="16433" spans="1:2" x14ac:dyDescent="0.25">
      <c r="A16433" s="62">
        <v>72102404</v>
      </c>
      <c r="B16433" s="63" t="s">
        <v>15140</v>
      </c>
    </row>
    <row r="16434" spans="1:2" x14ac:dyDescent="0.25">
      <c r="A16434" s="62">
        <v>72102405</v>
      </c>
      <c r="B16434" s="63" t="s">
        <v>381</v>
      </c>
    </row>
    <row r="16435" spans="1:2" x14ac:dyDescent="0.25">
      <c r="A16435" s="62">
        <v>72102501</v>
      </c>
      <c r="B16435" s="63" t="s">
        <v>9558</v>
      </c>
    </row>
    <row r="16436" spans="1:2" x14ac:dyDescent="0.25">
      <c r="A16436" s="62">
        <v>72102502</v>
      </c>
      <c r="B16436" s="63" t="s">
        <v>10685</v>
      </c>
    </row>
    <row r="16437" spans="1:2" x14ac:dyDescent="0.25">
      <c r="A16437" s="62">
        <v>72102503</v>
      </c>
      <c r="B16437" s="63" t="s">
        <v>15544</v>
      </c>
    </row>
    <row r="16438" spans="1:2" x14ac:dyDescent="0.25">
      <c r="A16438" s="62">
        <v>72102504</v>
      </c>
      <c r="B16438" s="63" t="s">
        <v>3980</v>
      </c>
    </row>
    <row r="16439" spans="1:2" x14ac:dyDescent="0.25">
      <c r="A16439" s="62">
        <v>72102505</v>
      </c>
      <c r="B16439" s="63" t="s">
        <v>11129</v>
      </c>
    </row>
    <row r="16440" spans="1:2" x14ac:dyDescent="0.25">
      <c r="A16440" s="62">
        <v>72102506</v>
      </c>
      <c r="B16440" s="63" t="s">
        <v>8685</v>
      </c>
    </row>
    <row r="16441" spans="1:2" x14ac:dyDescent="0.25">
      <c r="A16441" s="62">
        <v>72102507</v>
      </c>
      <c r="B16441" s="63" t="s">
        <v>10656</v>
      </c>
    </row>
    <row r="16442" spans="1:2" x14ac:dyDescent="0.25">
      <c r="A16442" s="62">
        <v>72102508</v>
      </c>
      <c r="B16442" s="63" t="s">
        <v>10304</v>
      </c>
    </row>
    <row r="16443" spans="1:2" x14ac:dyDescent="0.25">
      <c r="A16443" s="62">
        <v>72102601</v>
      </c>
      <c r="B16443" s="63" t="s">
        <v>6791</v>
      </c>
    </row>
    <row r="16444" spans="1:2" x14ac:dyDescent="0.25">
      <c r="A16444" s="62">
        <v>72102602</v>
      </c>
      <c r="B16444" s="63" t="s">
        <v>4406</v>
      </c>
    </row>
    <row r="16445" spans="1:2" x14ac:dyDescent="0.25">
      <c r="A16445" s="62">
        <v>72102701</v>
      </c>
      <c r="B16445" s="63" t="s">
        <v>12898</v>
      </c>
    </row>
    <row r="16446" spans="1:2" x14ac:dyDescent="0.25">
      <c r="A16446" s="62">
        <v>72102702</v>
      </c>
      <c r="B16446" s="63" t="s">
        <v>14293</v>
      </c>
    </row>
    <row r="16447" spans="1:2" x14ac:dyDescent="0.25">
      <c r="A16447" s="62">
        <v>72102703</v>
      </c>
      <c r="B16447" s="63" t="s">
        <v>15280</v>
      </c>
    </row>
    <row r="16448" spans="1:2" x14ac:dyDescent="0.25">
      <c r="A16448" s="62">
        <v>72102801</v>
      </c>
      <c r="B16448" s="63" t="s">
        <v>892</v>
      </c>
    </row>
    <row r="16449" spans="1:2" x14ac:dyDescent="0.25">
      <c r="A16449" s="62">
        <v>72102802</v>
      </c>
      <c r="B16449" s="63" t="s">
        <v>5</v>
      </c>
    </row>
    <row r="16450" spans="1:2" x14ac:dyDescent="0.25">
      <c r="A16450" s="62">
        <v>72102901</v>
      </c>
      <c r="B16450" s="63" t="s">
        <v>14730</v>
      </c>
    </row>
    <row r="16451" spans="1:2" x14ac:dyDescent="0.25">
      <c r="A16451" s="62">
        <v>72102902</v>
      </c>
      <c r="B16451" s="63" t="s">
        <v>6257</v>
      </c>
    </row>
    <row r="16452" spans="1:2" x14ac:dyDescent="0.25">
      <c r="A16452" s="62">
        <v>72102903</v>
      </c>
      <c r="B16452" s="63" t="s">
        <v>6666</v>
      </c>
    </row>
    <row r="16453" spans="1:2" x14ac:dyDescent="0.25">
      <c r="A16453" s="62">
        <v>72102904</v>
      </c>
      <c r="B16453" s="63" t="s">
        <v>794</v>
      </c>
    </row>
    <row r="16454" spans="1:2" x14ac:dyDescent="0.25">
      <c r="A16454" s="62">
        <v>72102905</v>
      </c>
      <c r="B16454" s="63" t="s">
        <v>6108</v>
      </c>
    </row>
    <row r="16455" spans="1:2" x14ac:dyDescent="0.25">
      <c r="A16455" s="62">
        <v>72103001</v>
      </c>
      <c r="B16455" s="63" t="s">
        <v>17505</v>
      </c>
    </row>
    <row r="16456" spans="1:2" x14ac:dyDescent="0.25">
      <c r="A16456" s="62">
        <v>72103002</v>
      </c>
      <c r="B16456" s="63" t="s">
        <v>15868</v>
      </c>
    </row>
    <row r="16457" spans="1:2" x14ac:dyDescent="0.25">
      <c r="A16457" s="62">
        <v>72103003</v>
      </c>
      <c r="B16457" s="63" t="s">
        <v>7074</v>
      </c>
    </row>
    <row r="16458" spans="1:2" x14ac:dyDescent="0.25">
      <c r="A16458" s="62">
        <v>72103004</v>
      </c>
      <c r="B16458" s="63" t="s">
        <v>5840</v>
      </c>
    </row>
    <row r="16459" spans="1:2" x14ac:dyDescent="0.25">
      <c r="A16459" s="62">
        <v>72131501</v>
      </c>
      <c r="B16459" s="63" t="s">
        <v>11161</v>
      </c>
    </row>
    <row r="16460" spans="1:2" x14ac:dyDescent="0.25">
      <c r="A16460" s="62">
        <v>72131502</v>
      </c>
      <c r="B16460" s="63" t="s">
        <v>13048</v>
      </c>
    </row>
    <row r="16461" spans="1:2" x14ac:dyDescent="0.25">
      <c r="A16461" s="62">
        <v>72131601</v>
      </c>
      <c r="B16461" s="63" t="s">
        <v>2207</v>
      </c>
    </row>
    <row r="16462" spans="1:2" x14ac:dyDescent="0.25">
      <c r="A16462" s="62">
        <v>72131701</v>
      </c>
      <c r="B16462" s="63" t="s">
        <v>12763</v>
      </c>
    </row>
    <row r="16463" spans="1:2" x14ac:dyDescent="0.25">
      <c r="A16463" s="62">
        <v>72131702</v>
      </c>
      <c r="B16463" s="63" t="s">
        <v>146</v>
      </c>
    </row>
    <row r="16464" spans="1:2" x14ac:dyDescent="0.25">
      <c r="A16464" s="62">
        <v>73101501</v>
      </c>
      <c r="B16464" s="63" t="s">
        <v>14887</v>
      </c>
    </row>
    <row r="16465" spans="1:2" x14ac:dyDescent="0.25">
      <c r="A16465" s="62">
        <v>73101502</v>
      </c>
      <c r="B16465" s="63" t="s">
        <v>18813</v>
      </c>
    </row>
    <row r="16466" spans="1:2" x14ac:dyDescent="0.25">
      <c r="A16466" s="62">
        <v>73101503</v>
      </c>
      <c r="B16466" s="63" t="s">
        <v>9183</v>
      </c>
    </row>
    <row r="16467" spans="1:2" x14ac:dyDescent="0.25">
      <c r="A16467" s="62">
        <v>73101504</v>
      </c>
      <c r="B16467" s="63" t="s">
        <v>7358</v>
      </c>
    </row>
    <row r="16468" spans="1:2" x14ac:dyDescent="0.25">
      <c r="A16468" s="62">
        <v>73101505</v>
      </c>
      <c r="B16468" s="63" t="s">
        <v>18647</v>
      </c>
    </row>
    <row r="16469" spans="1:2" x14ac:dyDescent="0.25">
      <c r="A16469" s="62">
        <v>73101601</v>
      </c>
      <c r="B16469" s="63" t="s">
        <v>9067</v>
      </c>
    </row>
    <row r="16470" spans="1:2" x14ac:dyDescent="0.25">
      <c r="A16470" s="62">
        <v>73101602</v>
      </c>
      <c r="B16470" s="63" t="s">
        <v>666</v>
      </c>
    </row>
    <row r="16471" spans="1:2" x14ac:dyDescent="0.25">
      <c r="A16471" s="62">
        <v>73101603</v>
      </c>
      <c r="B16471" s="63" t="s">
        <v>1568</v>
      </c>
    </row>
    <row r="16472" spans="1:2" x14ac:dyDescent="0.25">
      <c r="A16472" s="62">
        <v>73101604</v>
      </c>
      <c r="B16472" s="63" t="s">
        <v>4039</v>
      </c>
    </row>
    <row r="16473" spans="1:2" x14ac:dyDescent="0.25">
      <c r="A16473" s="62">
        <v>73101605</v>
      </c>
      <c r="B16473" s="63" t="s">
        <v>14191</v>
      </c>
    </row>
    <row r="16474" spans="1:2" x14ac:dyDescent="0.25">
      <c r="A16474" s="62">
        <v>73101606</v>
      </c>
      <c r="B16474" s="63" t="s">
        <v>1428</v>
      </c>
    </row>
    <row r="16475" spans="1:2" x14ac:dyDescent="0.25">
      <c r="A16475" s="62">
        <v>73101607</v>
      </c>
      <c r="B16475" s="63" t="s">
        <v>11733</v>
      </c>
    </row>
    <row r="16476" spans="1:2" x14ac:dyDescent="0.25">
      <c r="A16476" s="62">
        <v>73101608</v>
      </c>
      <c r="B16476" s="63" t="s">
        <v>470</v>
      </c>
    </row>
    <row r="16477" spans="1:2" x14ac:dyDescent="0.25">
      <c r="A16477" s="62">
        <v>73101609</v>
      </c>
      <c r="B16477" s="63" t="s">
        <v>8272</v>
      </c>
    </row>
    <row r="16478" spans="1:2" x14ac:dyDescent="0.25">
      <c r="A16478" s="62">
        <v>73101610</v>
      </c>
      <c r="B16478" s="63" t="s">
        <v>1451</v>
      </c>
    </row>
    <row r="16479" spans="1:2" x14ac:dyDescent="0.25">
      <c r="A16479" s="62">
        <v>73101611</v>
      </c>
      <c r="B16479" s="63" t="s">
        <v>1322</v>
      </c>
    </row>
    <row r="16480" spans="1:2" x14ac:dyDescent="0.25">
      <c r="A16480" s="62">
        <v>73101612</v>
      </c>
      <c r="B16480" s="63" t="s">
        <v>11653</v>
      </c>
    </row>
    <row r="16481" spans="1:2" x14ac:dyDescent="0.25">
      <c r="A16481" s="62">
        <v>73101613</v>
      </c>
      <c r="B16481" s="63" t="s">
        <v>12123</v>
      </c>
    </row>
    <row r="16482" spans="1:2" x14ac:dyDescent="0.25">
      <c r="A16482" s="62">
        <v>73101614</v>
      </c>
      <c r="B16482" s="63" t="s">
        <v>5243</v>
      </c>
    </row>
    <row r="16483" spans="1:2" x14ac:dyDescent="0.25">
      <c r="A16483" s="62">
        <v>73101701</v>
      </c>
      <c r="B16483" s="63" t="s">
        <v>603</v>
      </c>
    </row>
    <row r="16484" spans="1:2" x14ac:dyDescent="0.25">
      <c r="A16484" s="62">
        <v>73101702</v>
      </c>
      <c r="B16484" s="63" t="s">
        <v>12409</v>
      </c>
    </row>
    <row r="16485" spans="1:2" x14ac:dyDescent="0.25">
      <c r="A16485" s="62">
        <v>73101703</v>
      </c>
      <c r="B16485" s="63" t="s">
        <v>1727</v>
      </c>
    </row>
    <row r="16486" spans="1:2" x14ac:dyDescent="0.25">
      <c r="A16486" s="62">
        <v>73101801</v>
      </c>
      <c r="B16486" s="63" t="s">
        <v>82</v>
      </c>
    </row>
    <row r="16487" spans="1:2" x14ac:dyDescent="0.25">
      <c r="A16487" s="62">
        <v>73101802</v>
      </c>
      <c r="B16487" s="63" t="s">
        <v>4995</v>
      </c>
    </row>
    <row r="16488" spans="1:2" x14ac:dyDescent="0.25">
      <c r="A16488" s="62">
        <v>73101901</v>
      </c>
      <c r="B16488" s="63" t="s">
        <v>17139</v>
      </c>
    </row>
    <row r="16489" spans="1:2" x14ac:dyDescent="0.25">
      <c r="A16489" s="62">
        <v>73101902</v>
      </c>
      <c r="B16489" s="63" t="s">
        <v>14936</v>
      </c>
    </row>
    <row r="16490" spans="1:2" x14ac:dyDescent="0.25">
      <c r="A16490" s="62">
        <v>73101903</v>
      </c>
      <c r="B16490" s="63" t="s">
        <v>13254</v>
      </c>
    </row>
    <row r="16491" spans="1:2" x14ac:dyDescent="0.25">
      <c r="A16491" s="62">
        <v>73111501</v>
      </c>
      <c r="B16491" s="63" t="s">
        <v>12240</v>
      </c>
    </row>
    <row r="16492" spans="1:2" x14ac:dyDescent="0.25">
      <c r="A16492" s="62">
        <v>73111502</v>
      </c>
      <c r="B16492" s="63" t="s">
        <v>9421</v>
      </c>
    </row>
    <row r="16493" spans="1:2" x14ac:dyDescent="0.25">
      <c r="A16493" s="62">
        <v>73111503</v>
      </c>
      <c r="B16493" s="63" t="s">
        <v>2993</v>
      </c>
    </row>
    <row r="16494" spans="1:2" x14ac:dyDescent="0.25">
      <c r="A16494" s="62">
        <v>73111504</v>
      </c>
      <c r="B16494" s="63" t="s">
        <v>17182</v>
      </c>
    </row>
    <row r="16495" spans="1:2" x14ac:dyDescent="0.25">
      <c r="A16495" s="62">
        <v>73111505</v>
      </c>
      <c r="B16495" s="63" t="s">
        <v>1833</v>
      </c>
    </row>
    <row r="16496" spans="1:2" x14ac:dyDescent="0.25">
      <c r="A16496" s="62">
        <v>73111506</v>
      </c>
      <c r="B16496" s="63" t="s">
        <v>16316</v>
      </c>
    </row>
    <row r="16497" spans="1:2" x14ac:dyDescent="0.25">
      <c r="A16497" s="62">
        <v>73111507</v>
      </c>
      <c r="B16497" s="63" t="s">
        <v>18540</v>
      </c>
    </row>
    <row r="16498" spans="1:2" x14ac:dyDescent="0.25">
      <c r="A16498" s="62">
        <v>73111601</v>
      </c>
      <c r="B16498" s="63" t="s">
        <v>3339</v>
      </c>
    </row>
    <row r="16499" spans="1:2" x14ac:dyDescent="0.25">
      <c r="A16499" s="62">
        <v>73111602</v>
      </c>
      <c r="B16499" s="63" t="s">
        <v>3813</v>
      </c>
    </row>
    <row r="16500" spans="1:2" x14ac:dyDescent="0.25">
      <c r="A16500" s="62">
        <v>73111603</v>
      </c>
      <c r="B16500" s="63" t="s">
        <v>6527</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3855</v>
      </c>
    </row>
    <row r="16504" spans="1:2" x14ac:dyDescent="0.25">
      <c r="A16504" s="62">
        <v>73121503</v>
      </c>
      <c r="B16504" s="63" t="s">
        <v>2348</v>
      </c>
    </row>
    <row r="16505" spans="1:2" x14ac:dyDescent="0.25">
      <c r="A16505" s="62">
        <v>73121504</v>
      </c>
      <c r="B16505" s="63" t="s">
        <v>17450</v>
      </c>
    </row>
    <row r="16506" spans="1:2" x14ac:dyDescent="0.25">
      <c r="A16506" s="62">
        <v>73121505</v>
      </c>
      <c r="B16506" s="63" t="s">
        <v>15738</v>
      </c>
    </row>
    <row r="16507" spans="1:2" x14ac:dyDescent="0.25">
      <c r="A16507" s="62">
        <v>73121506</v>
      </c>
      <c r="B16507" s="63" t="s">
        <v>8657</v>
      </c>
    </row>
    <row r="16508" spans="1:2" x14ac:dyDescent="0.25">
      <c r="A16508" s="62">
        <v>73121507</v>
      </c>
      <c r="B16508" s="63" t="s">
        <v>13899</v>
      </c>
    </row>
    <row r="16509" spans="1:2" x14ac:dyDescent="0.25">
      <c r="A16509" s="62">
        <v>73121508</v>
      </c>
      <c r="B16509" s="63" t="s">
        <v>7345</v>
      </c>
    </row>
    <row r="16510" spans="1:2" x14ac:dyDescent="0.25">
      <c r="A16510" s="62">
        <v>73121509</v>
      </c>
      <c r="B16510" s="63" t="s">
        <v>12588</v>
      </c>
    </row>
    <row r="16511" spans="1:2" x14ac:dyDescent="0.25">
      <c r="A16511" s="62">
        <v>73121601</v>
      </c>
      <c r="B16511" s="63" t="s">
        <v>12077</v>
      </c>
    </row>
    <row r="16512" spans="1:2" x14ac:dyDescent="0.25">
      <c r="A16512" s="62">
        <v>73121602</v>
      </c>
      <c r="B16512" s="63" t="s">
        <v>10471</v>
      </c>
    </row>
    <row r="16513" spans="1:2" x14ac:dyDescent="0.25">
      <c r="A16513" s="62">
        <v>73121603</v>
      </c>
      <c r="B16513" s="63" t="s">
        <v>17390</v>
      </c>
    </row>
    <row r="16514" spans="1:2" x14ac:dyDescent="0.25">
      <c r="A16514" s="62">
        <v>73121606</v>
      </c>
      <c r="B16514" s="63" t="s">
        <v>14029</v>
      </c>
    </row>
    <row r="16515" spans="1:2" x14ac:dyDescent="0.25">
      <c r="A16515" s="62">
        <v>73121607</v>
      </c>
      <c r="B16515" s="63" t="s">
        <v>17979</v>
      </c>
    </row>
    <row r="16516" spans="1:2" x14ac:dyDescent="0.25">
      <c r="A16516" s="62">
        <v>73121608</v>
      </c>
      <c r="B16516" s="63" t="s">
        <v>15726</v>
      </c>
    </row>
    <row r="16517" spans="1:2" x14ac:dyDescent="0.25">
      <c r="A16517" s="62">
        <v>73121610</v>
      </c>
      <c r="B16517" s="63" t="s">
        <v>10471</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7345</v>
      </c>
    </row>
    <row r="16521" spans="1:2" x14ac:dyDescent="0.25">
      <c r="A16521" s="62">
        <v>73121801</v>
      </c>
      <c r="B16521" s="63" t="s">
        <v>1999</v>
      </c>
    </row>
    <row r="16522" spans="1:2" x14ac:dyDescent="0.25">
      <c r="A16522" s="62">
        <v>73121802</v>
      </c>
      <c r="B16522" s="63" t="s">
        <v>1492</v>
      </c>
    </row>
    <row r="16523" spans="1:2" x14ac:dyDescent="0.25">
      <c r="A16523" s="62">
        <v>73121803</v>
      </c>
      <c r="B16523" s="63" t="s">
        <v>8441</v>
      </c>
    </row>
    <row r="16524" spans="1:2" x14ac:dyDescent="0.25">
      <c r="A16524" s="62">
        <v>73121804</v>
      </c>
      <c r="B16524" s="63" t="s">
        <v>11519</v>
      </c>
    </row>
    <row r="16525" spans="1:2" x14ac:dyDescent="0.25">
      <c r="A16525" s="62">
        <v>73121805</v>
      </c>
      <c r="B16525" s="63" t="s">
        <v>16909</v>
      </c>
    </row>
    <row r="16526" spans="1:2" x14ac:dyDescent="0.25">
      <c r="A16526" s="62">
        <v>73121806</v>
      </c>
      <c r="B16526" s="63" t="s">
        <v>6894</v>
      </c>
    </row>
    <row r="16527" spans="1:2" x14ac:dyDescent="0.25">
      <c r="A16527" s="62">
        <v>73121807</v>
      </c>
      <c r="B16527" s="63" t="s">
        <v>6201</v>
      </c>
    </row>
    <row r="16528" spans="1:2" x14ac:dyDescent="0.25">
      <c r="A16528" s="62">
        <v>73131501</v>
      </c>
      <c r="B16528" s="63" t="s">
        <v>8392</v>
      </c>
    </row>
    <row r="16529" spans="1:2" x14ac:dyDescent="0.25">
      <c r="A16529" s="62">
        <v>73131502</v>
      </c>
      <c r="B16529" s="63" t="s">
        <v>5607</v>
      </c>
    </row>
    <row r="16530" spans="1:2" x14ac:dyDescent="0.25">
      <c r="A16530" s="62">
        <v>73131503</v>
      </c>
      <c r="B16530" s="63" t="s">
        <v>13734</v>
      </c>
    </row>
    <row r="16531" spans="1:2" x14ac:dyDescent="0.25">
      <c r="A16531" s="62">
        <v>73131504</v>
      </c>
      <c r="B16531" s="63" t="s">
        <v>4252</v>
      </c>
    </row>
    <row r="16532" spans="1:2" x14ac:dyDescent="0.25">
      <c r="A16532" s="62">
        <v>73131505</v>
      </c>
      <c r="B16532" s="63" t="s">
        <v>18168</v>
      </c>
    </row>
    <row r="16533" spans="1:2" x14ac:dyDescent="0.25">
      <c r="A16533" s="62">
        <v>73131506</v>
      </c>
      <c r="B16533" s="63" t="s">
        <v>12620</v>
      </c>
    </row>
    <row r="16534" spans="1:2" x14ac:dyDescent="0.25">
      <c r="A16534" s="62">
        <v>73131507</v>
      </c>
      <c r="B16534" s="63" t="s">
        <v>14547</v>
      </c>
    </row>
    <row r="16535" spans="1:2" x14ac:dyDescent="0.25">
      <c r="A16535" s="62">
        <v>73131508</v>
      </c>
      <c r="B16535" s="63" t="s">
        <v>6775</v>
      </c>
    </row>
    <row r="16536" spans="1:2" x14ac:dyDescent="0.25">
      <c r="A16536" s="62">
        <v>73131601</v>
      </c>
      <c r="B16536" s="63" t="s">
        <v>12353</v>
      </c>
    </row>
    <row r="16537" spans="1:2" x14ac:dyDescent="0.25">
      <c r="A16537" s="62">
        <v>73131602</v>
      </c>
      <c r="B16537" s="63" t="s">
        <v>1377</v>
      </c>
    </row>
    <row r="16538" spans="1:2" x14ac:dyDescent="0.25">
      <c r="A16538" s="62">
        <v>73131603</v>
      </c>
      <c r="B16538" s="63" t="s">
        <v>16079</v>
      </c>
    </row>
    <row r="16539" spans="1:2" x14ac:dyDescent="0.25">
      <c r="A16539" s="62">
        <v>73131604</v>
      </c>
      <c r="B16539" s="63" t="s">
        <v>7435</v>
      </c>
    </row>
    <row r="16540" spans="1:2" x14ac:dyDescent="0.25">
      <c r="A16540" s="62">
        <v>73131605</v>
      </c>
      <c r="B16540" s="63" t="s">
        <v>11645</v>
      </c>
    </row>
    <row r="16541" spans="1:2" x14ac:dyDescent="0.25">
      <c r="A16541" s="62">
        <v>73131606</v>
      </c>
      <c r="B16541" s="63" t="s">
        <v>4907</v>
      </c>
    </row>
    <row r="16542" spans="1:2" x14ac:dyDescent="0.25">
      <c r="A16542" s="62">
        <v>73131607</v>
      </c>
      <c r="B16542" s="63" t="s">
        <v>13561</v>
      </c>
    </row>
    <row r="16543" spans="1:2" x14ac:dyDescent="0.25">
      <c r="A16543" s="62">
        <v>73131608</v>
      </c>
      <c r="B16543" s="63" t="s">
        <v>13908</v>
      </c>
    </row>
    <row r="16544" spans="1:2" x14ac:dyDescent="0.25">
      <c r="A16544" s="62">
        <v>73131701</v>
      </c>
      <c r="B16544" s="63" t="s">
        <v>16936</v>
      </c>
    </row>
    <row r="16545" spans="1:2" x14ac:dyDescent="0.25">
      <c r="A16545" s="62">
        <v>73131702</v>
      </c>
      <c r="B16545" s="63" t="s">
        <v>11190</v>
      </c>
    </row>
    <row r="16546" spans="1:2" x14ac:dyDescent="0.25">
      <c r="A16546" s="62">
        <v>73131703</v>
      </c>
      <c r="B16546" s="63" t="s">
        <v>8265</v>
      </c>
    </row>
    <row r="16547" spans="1:2" x14ac:dyDescent="0.25">
      <c r="A16547" s="62">
        <v>73131801</v>
      </c>
      <c r="B16547" s="63" t="s">
        <v>17787</v>
      </c>
    </row>
    <row r="16548" spans="1:2" x14ac:dyDescent="0.25">
      <c r="A16548" s="62">
        <v>73131802</v>
      </c>
      <c r="B16548" s="63" t="s">
        <v>5163</v>
      </c>
    </row>
    <row r="16549" spans="1:2" x14ac:dyDescent="0.25">
      <c r="A16549" s="62">
        <v>73131803</v>
      </c>
      <c r="B16549" s="63" t="s">
        <v>10114</v>
      </c>
    </row>
    <row r="16550" spans="1:2" x14ac:dyDescent="0.25">
      <c r="A16550" s="62">
        <v>73131804</v>
      </c>
      <c r="B16550" s="63" t="s">
        <v>7786</v>
      </c>
    </row>
    <row r="16551" spans="1:2" x14ac:dyDescent="0.25">
      <c r="A16551" s="62">
        <v>73131902</v>
      </c>
      <c r="B16551" s="63" t="s">
        <v>12606</v>
      </c>
    </row>
    <row r="16552" spans="1:2" x14ac:dyDescent="0.25">
      <c r="A16552" s="62">
        <v>73131903</v>
      </c>
      <c r="B16552" s="63" t="s">
        <v>1759</v>
      </c>
    </row>
    <row r="16553" spans="1:2" x14ac:dyDescent="0.25">
      <c r="A16553" s="62">
        <v>73131904</v>
      </c>
      <c r="B16553" s="63" t="s">
        <v>3230</v>
      </c>
    </row>
    <row r="16554" spans="1:2" x14ac:dyDescent="0.25">
      <c r="A16554" s="62">
        <v>73131905</v>
      </c>
      <c r="B16554" s="63" t="s">
        <v>4547</v>
      </c>
    </row>
    <row r="16555" spans="1:2" x14ac:dyDescent="0.25">
      <c r="A16555" s="62">
        <v>73131906</v>
      </c>
      <c r="B16555" s="63" t="s">
        <v>9989</v>
      </c>
    </row>
    <row r="16556" spans="1:2" x14ac:dyDescent="0.25">
      <c r="A16556" s="62">
        <v>73141501</v>
      </c>
      <c r="B16556" s="63" t="s">
        <v>2405</v>
      </c>
    </row>
    <row r="16557" spans="1:2" x14ac:dyDescent="0.25">
      <c r="A16557" s="62">
        <v>73141502</v>
      </c>
      <c r="B16557" s="63" t="s">
        <v>9794</v>
      </c>
    </row>
    <row r="16558" spans="1:2" x14ac:dyDescent="0.25">
      <c r="A16558" s="62">
        <v>73141503</v>
      </c>
      <c r="B16558" s="63" t="s">
        <v>7557</v>
      </c>
    </row>
    <row r="16559" spans="1:2" x14ac:dyDescent="0.25">
      <c r="A16559" s="62">
        <v>73141504</v>
      </c>
      <c r="B16559" s="63" t="s">
        <v>2511</v>
      </c>
    </row>
    <row r="16560" spans="1:2" x14ac:dyDescent="0.25">
      <c r="A16560" s="62">
        <v>73141505</v>
      </c>
      <c r="B16560" s="63" t="s">
        <v>6922</v>
      </c>
    </row>
    <row r="16561" spans="1:2" x14ac:dyDescent="0.25">
      <c r="A16561" s="62">
        <v>73141506</v>
      </c>
      <c r="B16561" s="63" t="s">
        <v>10225</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9591</v>
      </c>
    </row>
    <row r="16565" spans="1:2" x14ac:dyDescent="0.25">
      <c r="A16565" s="62">
        <v>73141602</v>
      </c>
      <c r="B16565" s="63" t="s">
        <v>3261</v>
      </c>
    </row>
    <row r="16566" spans="1:2" x14ac:dyDescent="0.25">
      <c r="A16566" s="62">
        <v>73141701</v>
      </c>
      <c r="B16566" s="63" t="s">
        <v>15718</v>
      </c>
    </row>
    <row r="16567" spans="1:2" x14ac:dyDescent="0.25">
      <c r="A16567" s="62">
        <v>73141702</v>
      </c>
      <c r="B16567" s="63" t="s">
        <v>4562</v>
      </c>
    </row>
    <row r="16568" spans="1:2" x14ac:dyDescent="0.25">
      <c r="A16568" s="62">
        <v>73141703</v>
      </c>
      <c r="B16568" s="63" t="s">
        <v>18711</v>
      </c>
    </row>
    <row r="16569" spans="1:2" x14ac:dyDescent="0.25">
      <c r="A16569" s="62">
        <v>73141704</v>
      </c>
      <c r="B16569" s="63" t="s">
        <v>9784</v>
      </c>
    </row>
    <row r="16570" spans="1:2" x14ac:dyDescent="0.25">
      <c r="A16570" s="62">
        <v>73141705</v>
      </c>
      <c r="B16570" s="63" t="s">
        <v>14551</v>
      </c>
    </row>
    <row r="16571" spans="1:2" x14ac:dyDescent="0.25">
      <c r="A16571" s="62">
        <v>73141706</v>
      </c>
      <c r="B16571" s="63" t="s">
        <v>7667</v>
      </c>
    </row>
    <row r="16572" spans="1:2" x14ac:dyDescent="0.25">
      <c r="A16572" s="62">
        <v>73141707</v>
      </c>
      <c r="B16572" s="63" t="s">
        <v>1814</v>
      </c>
    </row>
    <row r="16573" spans="1:2" x14ac:dyDescent="0.25">
      <c r="A16573" s="62">
        <v>73141708</v>
      </c>
      <c r="B16573" s="63" t="s">
        <v>11384</v>
      </c>
    </row>
    <row r="16574" spans="1:2" x14ac:dyDescent="0.25">
      <c r="A16574" s="62">
        <v>73141709</v>
      </c>
      <c r="B16574" s="63" t="s">
        <v>9961</v>
      </c>
    </row>
    <row r="16575" spans="1:2" x14ac:dyDescent="0.25">
      <c r="A16575" s="62">
        <v>73141710</v>
      </c>
      <c r="B16575" s="63" t="s">
        <v>5229</v>
      </c>
    </row>
    <row r="16576" spans="1:2" x14ac:dyDescent="0.25">
      <c r="A16576" s="62">
        <v>73141711</v>
      </c>
      <c r="B16576" s="63" t="s">
        <v>16192</v>
      </c>
    </row>
    <row r="16577" spans="1:2" x14ac:dyDescent="0.25">
      <c r="A16577" s="62">
        <v>73141712</v>
      </c>
      <c r="B16577" s="63" t="s">
        <v>16804</v>
      </c>
    </row>
    <row r="16578" spans="1:2" x14ac:dyDescent="0.25">
      <c r="A16578" s="62">
        <v>73141713</v>
      </c>
      <c r="B16578" s="63" t="s">
        <v>14690</v>
      </c>
    </row>
    <row r="16579" spans="1:2" x14ac:dyDescent="0.25">
      <c r="A16579" s="62">
        <v>73141714</v>
      </c>
      <c r="B16579" s="63" t="s">
        <v>547</v>
      </c>
    </row>
    <row r="16580" spans="1:2" x14ac:dyDescent="0.25">
      <c r="A16580" s="62">
        <v>73141715</v>
      </c>
      <c r="B16580" s="63" t="s">
        <v>6796</v>
      </c>
    </row>
    <row r="16581" spans="1:2" x14ac:dyDescent="0.25">
      <c r="A16581" s="62">
        <v>73151501</v>
      </c>
      <c r="B16581" s="63" t="s">
        <v>3632</v>
      </c>
    </row>
    <row r="16582" spans="1:2" x14ac:dyDescent="0.25">
      <c r="A16582" s="62">
        <v>73151502</v>
      </c>
      <c r="B16582" s="63" t="s">
        <v>6185</v>
      </c>
    </row>
    <row r="16583" spans="1:2" x14ac:dyDescent="0.25">
      <c r="A16583" s="62">
        <v>73151601</v>
      </c>
      <c r="B16583" s="63" t="s">
        <v>15695</v>
      </c>
    </row>
    <row r="16584" spans="1:2" x14ac:dyDescent="0.25">
      <c r="A16584" s="62">
        <v>73151602</v>
      </c>
      <c r="B16584" s="63" t="s">
        <v>5517</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14080</v>
      </c>
    </row>
    <row r="16589" spans="1:2" x14ac:dyDescent="0.25">
      <c r="A16589" s="62">
        <v>73151607</v>
      </c>
      <c r="B16589" s="63" t="s">
        <v>14573</v>
      </c>
    </row>
    <row r="16590" spans="1:2" x14ac:dyDescent="0.25">
      <c r="A16590" s="62">
        <v>73151701</v>
      </c>
      <c r="B16590" s="63" t="s">
        <v>15954</v>
      </c>
    </row>
    <row r="16591" spans="1:2" x14ac:dyDescent="0.25">
      <c r="A16591" s="62">
        <v>73151702</v>
      </c>
      <c r="B16591" s="63" t="s">
        <v>16133</v>
      </c>
    </row>
    <row r="16592" spans="1:2" x14ac:dyDescent="0.25">
      <c r="A16592" s="62">
        <v>73151703</v>
      </c>
      <c r="B16592" s="63" t="s">
        <v>17480</v>
      </c>
    </row>
    <row r="16593" spans="1:2" x14ac:dyDescent="0.25">
      <c r="A16593" s="62">
        <v>73151801</v>
      </c>
      <c r="B16593" s="63" t="s">
        <v>13070</v>
      </c>
    </row>
    <row r="16594" spans="1:2" x14ac:dyDescent="0.25">
      <c r="A16594" s="62">
        <v>73151802</v>
      </c>
      <c r="B16594" s="63" t="s">
        <v>12993</v>
      </c>
    </row>
    <row r="16595" spans="1:2" x14ac:dyDescent="0.25">
      <c r="A16595" s="62">
        <v>73151803</v>
      </c>
      <c r="B16595" s="63" t="s">
        <v>5405</v>
      </c>
    </row>
    <row r="16596" spans="1:2" x14ac:dyDescent="0.25">
      <c r="A16596" s="62">
        <v>73151804</v>
      </c>
      <c r="B16596" s="63" t="s">
        <v>5749</v>
      </c>
    </row>
    <row r="16597" spans="1:2" x14ac:dyDescent="0.25">
      <c r="A16597" s="62">
        <v>73151805</v>
      </c>
      <c r="B16597" s="63" t="s">
        <v>15999</v>
      </c>
    </row>
    <row r="16598" spans="1:2" x14ac:dyDescent="0.25">
      <c r="A16598" s="62">
        <v>73151901</v>
      </c>
      <c r="B16598" s="63" t="s">
        <v>10622</v>
      </c>
    </row>
    <row r="16599" spans="1:2" x14ac:dyDescent="0.25">
      <c r="A16599" s="62">
        <v>73151902</v>
      </c>
      <c r="B16599" s="63" t="s">
        <v>9267</v>
      </c>
    </row>
    <row r="16600" spans="1:2" x14ac:dyDescent="0.25">
      <c r="A16600" s="62">
        <v>73151903</v>
      </c>
      <c r="B16600" s="63" t="s">
        <v>9234</v>
      </c>
    </row>
    <row r="16601" spans="1:2" x14ac:dyDescent="0.25">
      <c r="A16601" s="62">
        <v>73151904</v>
      </c>
      <c r="B16601" s="63" t="s">
        <v>10893</v>
      </c>
    </row>
    <row r="16602" spans="1:2" x14ac:dyDescent="0.25">
      <c r="A16602" s="62">
        <v>73151905</v>
      </c>
      <c r="B16602" s="63" t="s">
        <v>8866</v>
      </c>
    </row>
    <row r="16603" spans="1:2" x14ac:dyDescent="0.25">
      <c r="A16603" s="62">
        <v>73151906</v>
      </c>
      <c r="B16603" s="63" t="s">
        <v>7111</v>
      </c>
    </row>
    <row r="16604" spans="1:2" x14ac:dyDescent="0.25">
      <c r="A16604" s="62">
        <v>73151907</v>
      </c>
      <c r="B16604" s="63" t="s">
        <v>8887</v>
      </c>
    </row>
    <row r="16605" spans="1:2" x14ac:dyDescent="0.25">
      <c r="A16605" s="62">
        <v>73152001</v>
      </c>
      <c r="B16605" s="63" t="s">
        <v>13028</v>
      </c>
    </row>
    <row r="16606" spans="1:2" x14ac:dyDescent="0.25">
      <c r="A16606" s="62">
        <v>73152002</v>
      </c>
      <c r="B16606" s="63" t="s">
        <v>17426</v>
      </c>
    </row>
    <row r="16607" spans="1:2" x14ac:dyDescent="0.25">
      <c r="A16607" s="62">
        <v>73152003</v>
      </c>
      <c r="B16607" s="63" t="s">
        <v>9943</v>
      </c>
    </row>
    <row r="16608" spans="1:2" x14ac:dyDescent="0.25">
      <c r="A16608" s="62">
        <v>73152004</v>
      </c>
      <c r="B16608" s="63" t="s">
        <v>10145</v>
      </c>
    </row>
    <row r="16609" spans="1:2" x14ac:dyDescent="0.25">
      <c r="A16609" s="62">
        <v>73152101</v>
      </c>
      <c r="B16609" s="63" t="s">
        <v>13482</v>
      </c>
    </row>
    <row r="16610" spans="1:2" x14ac:dyDescent="0.25">
      <c r="A16610" s="62">
        <v>73152102</v>
      </c>
      <c r="B16610" s="63" t="s">
        <v>11734</v>
      </c>
    </row>
    <row r="16611" spans="1:2" x14ac:dyDescent="0.25">
      <c r="A16611" s="62">
        <v>73161501</v>
      </c>
      <c r="B16611" s="63" t="s">
        <v>11881</v>
      </c>
    </row>
    <row r="16612" spans="1:2" x14ac:dyDescent="0.25">
      <c r="A16612" s="62">
        <v>73161502</v>
      </c>
      <c r="B16612" s="63" t="s">
        <v>9298</v>
      </c>
    </row>
    <row r="16613" spans="1:2" x14ac:dyDescent="0.25">
      <c r="A16613" s="62">
        <v>73161503</v>
      </c>
      <c r="B16613" s="63" t="s">
        <v>7816</v>
      </c>
    </row>
    <row r="16614" spans="1:2" x14ac:dyDescent="0.25">
      <c r="A16614" s="62">
        <v>73161504</v>
      </c>
      <c r="B16614" s="63" t="s">
        <v>11689</v>
      </c>
    </row>
    <row r="16615" spans="1:2" x14ac:dyDescent="0.25">
      <c r="A16615" s="62">
        <v>73161505</v>
      </c>
      <c r="B16615" s="63" t="s">
        <v>14766</v>
      </c>
    </row>
    <row r="16616" spans="1:2" x14ac:dyDescent="0.25">
      <c r="A16616" s="62">
        <v>73161506</v>
      </c>
      <c r="B16616" s="63" t="s">
        <v>10589</v>
      </c>
    </row>
    <row r="16617" spans="1:2" x14ac:dyDescent="0.25">
      <c r="A16617" s="62">
        <v>73161507</v>
      </c>
      <c r="B16617" s="63" t="s">
        <v>8495</v>
      </c>
    </row>
    <row r="16618" spans="1:2" x14ac:dyDescent="0.25">
      <c r="A16618" s="62">
        <v>73161508</v>
      </c>
      <c r="B16618" s="63" t="s">
        <v>12769</v>
      </c>
    </row>
    <row r="16619" spans="1:2" x14ac:dyDescent="0.25">
      <c r="A16619" s="62">
        <v>73161509</v>
      </c>
      <c r="B16619" s="63" t="s">
        <v>12591</v>
      </c>
    </row>
    <row r="16620" spans="1:2" x14ac:dyDescent="0.25">
      <c r="A16620" s="62">
        <v>73161510</v>
      </c>
      <c r="B16620" s="63" t="s">
        <v>9053</v>
      </c>
    </row>
    <row r="16621" spans="1:2" x14ac:dyDescent="0.25">
      <c r="A16621" s="62">
        <v>73161511</v>
      </c>
      <c r="B16621" s="63" t="s">
        <v>776</v>
      </c>
    </row>
    <row r="16622" spans="1:2" x14ac:dyDescent="0.25">
      <c r="A16622" s="62">
        <v>73161512</v>
      </c>
      <c r="B16622" s="63" t="s">
        <v>5345</v>
      </c>
    </row>
    <row r="16623" spans="1:2" x14ac:dyDescent="0.25">
      <c r="A16623" s="62">
        <v>73161513</v>
      </c>
      <c r="B16623" s="63" t="s">
        <v>848</v>
      </c>
    </row>
    <row r="16624" spans="1:2" x14ac:dyDescent="0.25">
      <c r="A16624" s="62">
        <v>73161514</v>
      </c>
      <c r="B16624" s="63" t="s">
        <v>15448</v>
      </c>
    </row>
    <row r="16625" spans="1:2" x14ac:dyDescent="0.25">
      <c r="A16625" s="62">
        <v>73161515</v>
      </c>
      <c r="B16625" s="63" t="s">
        <v>7231</v>
      </c>
    </row>
    <row r="16626" spans="1:2" x14ac:dyDescent="0.25">
      <c r="A16626" s="62">
        <v>73161516</v>
      </c>
      <c r="B16626" s="63" t="s">
        <v>2707</v>
      </c>
    </row>
    <row r="16627" spans="1:2" x14ac:dyDescent="0.25">
      <c r="A16627" s="62">
        <v>73161517</v>
      </c>
      <c r="B16627" s="63" t="s">
        <v>3631</v>
      </c>
    </row>
    <row r="16628" spans="1:2" x14ac:dyDescent="0.25">
      <c r="A16628" s="62">
        <v>73161518</v>
      </c>
      <c r="B16628" s="63" t="s">
        <v>6765</v>
      </c>
    </row>
    <row r="16629" spans="1:2" x14ac:dyDescent="0.25">
      <c r="A16629" s="62">
        <v>73161519</v>
      </c>
      <c r="B16629" s="63" t="s">
        <v>9013</v>
      </c>
    </row>
    <row r="16630" spans="1:2" x14ac:dyDescent="0.25">
      <c r="A16630" s="62">
        <v>73161601</v>
      </c>
      <c r="B16630" s="63" t="s">
        <v>17406</v>
      </c>
    </row>
    <row r="16631" spans="1:2" x14ac:dyDescent="0.25">
      <c r="A16631" s="62">
        <v>73161602</v>
      </c>
      <c r="B16631" s="63" t="s">
        <v>442</v>
      </c>
    </row>
    <row r="16632" spans="1:2" x14ac:dyDescent="0.25">
      <c r="A16632" s="62">
        <v>73161603</v>
      </c>
      <c r="B16632" s="63" t="s">
        <v>8764</v>
      </c>
    </row>
    <row r="16633" spans="1:2" x14ac:dyDescent="0.25">
      <c r="A16633" s="62">
        <v>73161604</v>
      </c>
      <c r="B16633" s="63" t="s">
        <v>10572</v>
      </c>
    </row>
    <row r="16634" spans="1:2" x14ac:dyDescent="0.25">
      <c r="A16634" s="62">
        <v>73161605</v>
      </c>
      <c r="B16634" s="63" t="s">
        <v>14986</v>
      </c>
    </row>
    <row r="16635" spans="1:2" x14ac:dyDescent="0.25">
      <c r="A16635" s="62">
        <v>73161606</v>
      </c>
      <c r="B16635" s="63" t="s">
        <v>11096</v>
      </c>
    </row>
    <row r="16636" spans="1:2" x14ac:dyDescent="0.25">
      <c r="A16636" s="62">
        <v>73161607</v>
      </c>
      <c r="B16636" s="63" t="s">
        <v>15672</v>
      </c>
    </row>
    <row r="16637" spans="1:2" x14ac:dyDescent="0.25">
      <c r="A16637" s="62">
        <v>73171501</v>
      </c>
      <c r="B16637" s="63" t="s">
        <v>14813</v>
      </c>
    </row>
    <row r="16638" spans="1:2" x14ac:dyDescent="0.25">
      <c r="A16638" s="62">
        <v>73171502</v>
      </c>
      <c r="B16638" s="63" t="s">
        <v>11207</v>
      </c>
    </row>
    <row r="16639" spans="1:2" x14ac:dyDescent="0.25">
      <c r="A16639" s="62">
        <v>73171503</v>
      </c>
      <c r="B16639" s="63" t="s">
        <v>3902</v>
      </c>
    </row>
    <row r="16640" spans="1:2" x14ac:dyDescent="0.25">
      <c r="A16640" s="62">
        <v>73171504</v>
      </c>
      <c r="B16640" s="63" t="s">
        <v>7036</v>
      </c>
    </row>
    <row r="16641" spans="1:2" x14ac:dyDescent="0.25">
      <c r="A16641" s="62">
        <v>73171505</v>
      </c>
      <c r="B16641" s="63" t="s">
        <v>9469</v>
      </c>
    </row>
    <row r="16642" spans="1:2" x14ac:dyDescent="0.25">
      <c r="A16642" s="62">
        <v>73171506</v>
      </c>
      <c r="B16642" s="63" t="s">
        <v>17964</v>
      </c>
    </row>
    <row r="16643" spans="1:2" x14ac:dyDescent="0.25">
      <c r="A16643" s="62">
        <v>73171507</v>
      </c>
      <c r="B16643" s="63" t="s">
        <v>13005</v>
      </c>
    </row>
    <row r="16644" spans="1:2" x14ac:dyDescent="0.25">
      <c r="A16644" s="62">
        <v>73171508</v>
      </c>
      <c r="B16644" s="63" t="s">
        <v>13003</v>
      </c>
    </row>
    <row r="16645" spans="1:2" x14ac:dyDescent="0.25">
      <c r="A16645" s="62">
        <v>73171510</v>
      </c>
      <c r="B16645" s="63" t="s">
        <v>2047</v>
      </c>
    </row>
    <row r="16646" spans="1:2" x14ac:dyDescent="0.25">
      <c r="A16646" s="62">
        <v>73171511</v>
      </c>
      <c r="B16646" s="63" t="s">
        <v>1503</v>
      </c>
    </row>
    <row r="16647" spans="1:2" x14ac:dyDescent="0.25">
      <c r="A16647" s="62">
        <v>73171512</v>
      </c>
      <c r="B16647" s="63" t="s">
        <v>438</v>
      </c>
    </row>
    <row r="16648" spans="1:2" x14ac:dyDescent="0.25">
      <c r="A16648" s="62">
        <v>73171601</v>
      </c>
      <c r="B16648" s="63" t="s">
        <v>18197</v>
      </c>
    </row>
    <row r="16649" spans="1:2" x14ac:dyDescent="0.25">
      <c r="A16649" s="62">
        <v>73171602</v>
      </c>
      <c r="B16649" s="63" t="s">
        <v>1402</v>
      </c>
    </row>
    <row r="16650" spans="1:2" x14ac:dyDescent="0.25">
      <c r="A16650" s="62">
        <v>73171603</v>
      </c>
      <c r="B16650" s="63" t="s">
        <v>16013</v>
      </c>
    </row>
    <row r="16651" spans="1:2" x14ac:dyDescent="0.25">
      <c r="A16651" s="62">
        <v>73171604</v>
      </c>
      <c r="B16651" s="63" t="s">
        <v>9030</v>
      </c>
    </row>
    <row r="16652" spans="1:2" x14ac:dyDescent="0.25">
      <c r="A16652" s="62">
        <v>73171605</v>
      </c>
      <c r="B16652" s="63" t="s">
        <v>13779</v>
      </c>
    </row>
    <row r="16653" spans="1:2" x14ac:dyDescent="0.25">
      <c r="A16653" s="62">
        <v>73181001</v>
      </c>
      <c r="B16653" s="63" t="s">
        <v>18506</v>
      </c>
    </row>
    <row r="16654" spans="1:2" x14ac:dyDescent="0.25">
      <c r="A16654" s="62">
        <v>73181002</v>
      </c>
      <c r="B16654" s="63" t="s">
        <v>13049</v>
      </c>
    </row>
    <row r="16655" spans="1:2" x14ac:dyDescent="0.25">
      <c r="A16655" s="62">
        <v>73181003</v>
      </c>
      <c r="B16655" s="63" t="s">
        <v>11993</v>
      </c>
    </row>
    <row r="16656" spans="1:2" x14ac:dyDescent="0.25">
      <c r="A16656" s="62">
        <v>73181004</v>
      </c>
      <c r="B16656" s="63" t="s">
        <v>3872</v>
      </c>
    </row>
    <row r="16657" spans="1:2" x14ac:dyDescent="0.25">
      <c r="A16657" s="62">
        <v>73181005</v>
      </c>
      <c r="B16657" s="63" t="s">
        <v>7556</v>
      </c>
    </row>
    <row r="16658" spans="1:2" x14ac:dyDescent="0.25">
      <c r="A16658" s="62">
        <v>73181006</v>
      </c>
      <c r="B16658" s="63" t="s">
        <v>14352</v>
      </c>
    </row>
    <row r="16659" spans="1:2" x14ac:dyDescent="0.25">
      <c r="A16659" s="62">
        <v>73181007</v>
      </c>
      <c r="B16659" s="63" t="s">
        <v>15202</v>
      </c>
    </row>
    <row r="16660" spans="1:2" x14ac:dyDescent="0.25">
      <c r="A16660" s="62">
        <v>73181008</v>
      </c>
      <c r="B16660" s="63" t="s">
        <v>8902</v>
      </c>
    </row>
    <row r="16661" spans="1:2" x14ac:dyDescent="0.25">
      <c r="A16661" s="62">
        <v>73181009</v>
      </c>
      <c r="B16661" s="63" t="s">
        <v>10932</v>
      </c>
    </row>
    <row r="16662" spans="1:2" x14ac:dyDescent="0.25">
      <c r="A16662" s="62">
        <v>73181010</v>
      </c>
      <c r="B16662" s="63" t="s">
        <v>18574</v>
      </c>
    </row>
    <row r="16663" spans="1:2" x14ac:dyDescent="0.25">
      <c r="A16663" s="62">
        <v>73181011</v>
      </c>
      <c r="B16663" s="63" t="s">
        <v>8420</v>
      </c>
    </row>
    <row r="16664" spans="1:2" x14ac:dyDescent="0.25">
      <c r="A16664" s="62">
        <v>73181012</v>
      </c>
      <c r="B16664" s="63" t="s">
        <v>4431</v>
      </c>
    </row>
    <row r="16665" spans="1:2" x14ac:dyDescent="0.25">
      <c r="A16665" s="62">
        <v>73181013</v>
      </c>
      <c r="B16665" s="63" t="s">
        <v>1745</v>
      </c>
    </row>
    <row r="16666" spans="1:2" x14ac:dyDescent="0.25">
      <c r="A16666" s="62">
        <v>73181014</v>
      </c>
      <c r="B16666" s="63" t="s">
        <v>3173</v>
      </c>
    </row>
    <row r="16667" spans="1:2" x14ac:dyDescent="0.25">
      <c r="A16667" s="62">
        <v>73181015</v>
      </c>
      <c r="B16667" s="63" t="s">
        <v>10799</v>
      </c>
    </row>
    <row r="16668" spans="1:2" x14ac:dyDescent="0.25">
      <c r="A16668" s="62">
        <v>73181016</v>
      </c>
      <c r="B16668" s="63" t="s">
        <v>11277</v>
      </c>
    </row>
    <row r="16669" spans="1:2" x14ac:dyDescent="0.25">
      <c r="A16669" s="62">
        <v>73181017</v>
      </c>
      <c r="B16669" s="63" t="s">
        <v>17463</v>
      </c>
    </row>
    <row r="16670" spans="1:2" x14ac:dyDescent="0.25">
      <c r="A16670" s="62">
        <v>73181018</v>
      </c>
      <c r="B16670" s="63" t="s">
        <v>11306</v>
      </c>
    </row>
    <row r="16671" spans="1:2" x14ac:dyDescent="0.25">
      <c r="A16671" s="62">
        <v>73181019</v>
      </c>
      <c r="B16671" s="63" t="s">
        <v>6102</v>
      </c>
    </row>
    <row r="16672" spans="1:2" x14ac:dyDescent="0.25">
      <c r="A16672" s="62">
        <v>73181020</v>
      </c>
      <c r="B16672" s="63" t="s">
        <v>11533</v>
      </c>
    </row>
    <row r="16673" spans="1:2" x14ac:dyDescent="0.25">
      <c r="A16673" s="62">
        <v>73181021</v>
      </c>
      <c r="B16673" s="63" t="s">
        <v>4431</v>
      </c>
    </row>
    <row r="16674" spans="1:2" x14ac:dyDescent="0.25">
      <c r="A16674" s="62">
        <v>73181022</v>
      </c>
      <c r="B16674" s="63" t="s">
        <v>13177</v>
      </c>
    </row>
    <row r="16675" spans="1:2" x14ac:dyDescent="0.25">
      <c r="A16675" s="62">
        <v>73181023</v>
      </c>
      <c r="B16675" s="63" t="s">
        <v>898</v>
      </c>
    </row>
    <row r="16676" spans="1:2" x14ac:dyDescent="0.25">
      <c r="A16676" s="62">
        <v>73181101</v>
      </c>
      <c r="B16676" s="63" t="s">
        <v>10976</v>
      </c>
    </row>
    <row r="16677" spans="1:2" x14ac:dyDescent="0.25">
      <c r="A16677" s="62">
        <v>73181102</v>
      </c>
      <c r="B16677" s="63" t="s">
        <v>5583</v>
      </c>
    </row>
    <row r="16678" spans="1:2" x14ac:dyDescent="0.25">
      <c r="A16678" s="62">
        <v>73181103</v>
      </c>
      <c r="B16678" s="63" t="s">
        <v>4312</v>
      </c>
    </row>
    <row r="16679" spans="1:2" x14ac:dyDescent="0.25">
      <c r="A16679" s="62">
        <v>73181104</v>
      </c>
      <c r="B16679" s="63" t="s">
        <v>11010</v>
      </c>
    </row>
    <row r="16680" spans="1:2" x14ac:dyDescent="0.25">
      <c r="A16680" s="62">
        <v>73181105</v>
      </c>
      <c r="B16680" s="63" t="s">
        <v>13027</v>
      </c>
    </row>
    <row r="16681" spans="1:2" x14ac:dyDescent="0.25">
      <c r="A16681" s="62">
        <v>73181106</v>
      </c>
      <c r="B16681" s="63" t="s">
        <v>1616</v>
      </c>
    </row>
    <row r="16682" spans="1:2" x14ac:dyDescent="0.25">
      <c r="A16682" s="62">
        <v>73181201</v>
      </c>
      <c r="B16682" s="63" t="s">
        <v>15455</v>
      </c>
    </row>
    <row r="16683" spans="1:2" x14ac:dyDescent="0.25">
      <c r="A16683" s="62">
        <v>73181202</v>
      </c>
      <c r="B16683" s="63" t="s">
        <v>3663</v>
      </c>
    </row>
    <row r="16684" spans="1:2" x14ac:dyDescent="0.25">
      <c r="A16684" s="62">
        <v>73181203</v>
      </c>
      <c r="B16684" s="63" t="s">
        <v>5341</v>
      </c>
    </row>
    <row r="16685" spans="1:2" x14ac:dyDescent="0.25">
      <c r="A16685" s="62">
        <v>73181204</v>
      </c>
      <c r="B16685" s="63" t="s">
        <v>17224</v>
      </c>
    </row>
    <row r="16686" spans="1:2" x14ac:dyDescent="0.25">
      <c r="A16686" s="62">
        <v>73181205</v>
      </c>
      <c r="B16686" s="63" t="s">
        <v>5327</v>
      </c>
    </row>
    <row r="16687" spans="1:2" x14ac:dyDescent="0.25">
      <c r="A16687" s="62">
        <v>73181206</v>
      </c>
      <c r="B16687" s="63" t="s">
        <v>15839</v>
      </c>
    </row>
    <row r="16688" spans="1:2" x14ac:dyDescent="0.25">
      <c r="A16688" s="62">
        <v>73181301</v>
      </c>
      <c r="B16688" s="63" t="s">
        <v>8396</v>
      </c>
    </row>
    <row r="16689" spans="1:2" x14ac:dyDescent="0.25">
      <c r="A16689" s="62">
        <v>73181302</v>
      </c>
      <c r="B16689" s="63" t="s">
        <v>17231</v>
      </c>
    </row>
    <row r="16690" spans="1:2" x14ac:dyDescent="0.25">
      <c r="A16690" s="62">
        <v>73181303</v>
      </c>
      <c r="B16690" s="63" t="s">
        <v>9075</v>
      </c>
    </row>
    <row r="16691" spans="1:2" x14ac:dyDescent="0.25">
      <c r="A16691" s="62">
        <v>73181304</v>
      </c>
      <c r="B16691" s="63" t="s">
        <v>5964</v>
      </c>
    </row>
    <row r="16692" spans="1:2" x14ac:dyDescent="0.25">
      <c r="A16692" s="62">
        <v>73181901</v>
      </c>
      <c r="B16692" s="63" t="s">
        <v>13215</v>
      </c>
    </row>
    <row r="16693" spans="1:2" x14ac:dyDescent="0.25">
      <c r="A16693" s="62">
        <v>73181902</v>
      </c>
      <c r="B16693" s="63" t="s">
        <v>5873</v>
      </c>
    </row>
    <row r="16694" spans="1:2" x14ac:dyDescent="0.25">
      <c r="A16694" s="62">
        <v>73181903</v>
      </c>
      <c r="B16694" s="63" t="s">
        <v>1521</v>
      </c>
    </row>
    <row r="16695" spans="1:2" x14ac:dyDescent="0.25">
      <c r="A16695" s="62">
        <v>73181904</v>
      </c>
      <c r="B16695" s="63" t="s">
        <v>1153</v>
      </c>
    </row>
    <row r="16696" spans="1:2" x14ac:dyDescent="0.25">
      <c r="A16696" s="62">
        <v>73181905</v>
      </c>
      <c r="B16696" s="63" t="s">
        <v>7139</v>
      </c>
    </row>
    <row r="16697" spans="1:2" x14ac:dyDescent="0.25">
      <c r="A16697" s="62">
        <v>73181906</v>
      </c>
      <c r="B16697" s="63" t="s">
        <v>928</v>
      </c>
    </row>
    <row r="16698" spans="1:2" x14ac:dyDescent="0.25">
      <c r="A16698" s="62">
        <v>73181907</v>
      </c>
      <c r="B16698" s="63" t="s">
        <v>11969</v>
      </c>
    </row>
    <row r="16699" spans="1:2" x14ac:dyDescent="0.25">
      <c r="A16699" s="62">
        <v>73181908</v>
      </c>
      <c r="B16699" s="63" t="s">
        <v>1294</v>
      </c>
    </row>
    <row r="16700" spans="1:2" x14ac:dyDescent="0.25">
      <c r="A16700" s="62">
        <v>76101501</v>
      </c>
      <c r="B16700" s="63" t="s">
        <v>8483</v>
      </c>
    </row>
    <row r="16701" spans="1:2" x14ac:dyDescent="0.25">
      <c r="A16701" s="62">
        <v>76101502</v>
      </c>
      <c r="B16701" s="63" t="s">
        <v>6975</v>
      </c>
    </row>
    <row r="16702" spans="1:2" x14ac:dyDescent="0.25">
      <c r="A16702" s="62">
        <v>76101503</v>
      </c>
      <c r="B16702" s="63" t="s">
        <v>3391</v>
      </c>
    </row>
    <row r="16703" spans="1:2" x14ac:dyDescent="0.25">
      <c r="A16703" s="62">
        <v>76101601</v>
      </c>
      <c r="B16703" s="63" t="s">
        <v>9886</v>
      </c>
    </row>
    <row r="16704" spans="1:2" x14ac:dyDescent="0.25">
      <c r="A16704" s="62">
        <v>76101602</v>
      </c>
      <c r="B16704" s="63" t="s">
        <v>17337</v>
      </c>
    </row>
    <row r="16705" spans="1:2" x14ac:dyDescent="0.25">
      <c r="A16705" s="62">
        <v>76111501</v>
      </c>
      <c r="B16705" s="63" t="s">
        <v>16448</v>
      </c>
    </row>
    <row r="16706" spans="1:2" x14ac:dyDescent="0.25">
      <c r="A16706" s="62">
        <v>76111503</v>
      </c>
      <c r="B16706" s="63" t="s">
        <v>11340</v>
      </c>
    </row>
    <row r="16707" spans="1:2" x14ac:dyDescent="0.25">
      <c r="A16707" s="62">
        <v>76111504</v>
      </c>
      <c r="B16707" s="63" t="s">
        <v>16713</v>
      </c>
    </row>
    <row r="16708" spans="1:2" x14ac:dyDescent="0.25">
      <c r="A16708" s="62">
        <v>76111505</v>
      </c>
      <c r="B16708" s="63" t="s">
        <v>9080</v>
      </c>
    </row>
    <row r="16709" spans="1:2" x14ac:dyDescent="0.25">
      <c r="A16709" s="62">
        <v>76111601</v>
      </c>
      <c r="B16709" s="63" t="s">
        <v>13219</v>
      </c>
    </row>
    <row r="16710" spans="1:2" x14ac:dyDescent="0.25">
      <c r="A16710" s="62">
        <v>76111602</v>
      </c>
      <c r="B16710" s="63" t="s">
        <v>16388</v>
      </c>
    </row>
    <row r="16711" spans="1:2" x14ac:dyDescent="0.25">
      <c r="A16711" s="62">
        <v>76111603</v>
      </c>
      <c r="B16711" s="63" t="s">
        <v>13827</v>
      </c>
    </row>
    <row r="16712" spans="1:2" x14ac:dyDescent="0.25">
      <c r="A16712" s="62">
        <v>76111604</v>
      </c>
      <c r="B16712" s="63" t="s">
        <v>2787</v>
      </c>
    </row>
    <row r="16713" spans="1:2" x14ac:dyDescent="0.25">
      <c r="A16713" s="62">
        <v>76111605</v>
      </c>
      <c r="B16713" s="63" t="s">
        <v>15941</v>
      </c>
    </row>
    <row r="16714" spans="1:2" x14ac:dyDescent="0.25">
      <c r="A16714" s="62">
        <v>76111701</v>
      </c>
      <c r="B16714" s="63" t="s">
        <v>13933</v>
      </c>
    </row>
    <row r="16715" spans="1:2" x14ac:dyDescent="0.25">
      <c r="A16715" s="62">
        <v>76111702</v>
      </c>
      <c r="B16715" s="63" t="s">
        <v>5520</v>
      </c>
    </row>
    <row r="16716" spans="1:2" x14ac:dyDescent="0.25">
      <c r="A16716" s="62">
        <v>76111801</v>
      </c>
      <c r="B16716" s="63" t="s">
        <v>13710</v>
      </c>
    </row>
    <row r="16717" spans="1:2" x14ac:dyDescent="0.25">
      <c r="A16717" s="62">
        <v>76121501</v>
      </c>
      <c r="B16717" s="63" t="s">
        <v>7107</v>
      </c>
    </row>
    <row r="16718" spans="1:2" x14ac:dyDescent="0.25">
      <c r="A16718" s="62">
        <v>76121502</v>
      </c>
      <c r="B16718" s="63" t="s">
        <v>3096</v>
      </c>
    </row>
    <row r="16719" spans="1:2" x14ac:dyDescent="0.25">
      <c r="A16719" s="62">
        <v>76121503</v>
      </c>
      <c r="B16719" s="63" t="s">
        <v>10537</v>
      </c>
    </row>
    <row r="16720" spans="1:2" x14ac:dyDescent="0.25">
      <c r="A16720" s="62">
        <v>76121601</v>
      </c>
      <c r="B16720" s="63" t="s">
        <v>15515</v>
      </c>
    </row>
    <row r="16721" spans="1:2" x14ac:dyDescent="0.25">
      <c r="A16721" s="62">
        <v>76121602</v>
      </c>
      <c r="B16721" s="63" t="s">
        <v>12033</v>
      </c>
    </row>
    <row r="16722" spans="1:2" x14ac:dyDescent="0.25">
      <c r="A16722" s="62">
        <v>76121603</v>
      </c>
      <c r="B16722" s="63" t="s">
        <v>13435</v>
      </c>
    </row>
    <row r="16723" spans="1:2" x14ac:dyDescent="0.25">
      <c r="A16723" s="62">
        <v>76121604</v>
      </c>
      <c r="B16723" s="63" t="s">
        <v>4365</v>
      </c>
    </row>
    <row r="16724" spans="1:2" x14ac:dyDescent="0.25">
      <c r="A16724" s="62">
        <v>76121701</v>
      </c>
      <c r="B16724" s="63" t="s">
        <v>12921</v>
      </c>
    </row>
    <row r="16725" spans="1:2" x14ac:dyDescent="0.25">
      <c r="A16725" s="62">
        <v>76121702</v>
      </c>
      <c r="B16725" s="63" t="s">
        <v>69</v>
      </c>
    </row>
    <row r="16726" spans="1:2" x14ac:dyDescent="0.25">
      <c r="A16726" s="62">
        <v>76121801</v>
      </c>
      <c r="B16726" s="63" t="s">
        <v>14057</v>
      </c>
    </row>
    <row r="16727" spans="1:2" x14ac:dyDescent="0.25">
      <c r="A16727" s="62">
        <v>76121901</v>
      </c>
      <c r="B16727" s="63" t="s">
        <v>2631</v>
      </c>
    </row>
    <row r="16728" spans="1:2" x14ac:dyDescent="0.25">
      <c r="A16728" s="62">
        <v>76121902</v>
      </c>
      <c r="B16728" s="63" t="s">
        <v>14828</v>
      </c>
    </row>
    <row r="16729" spans="1:2" x14ac:dyDescent="0.25">
      <c r="A16729" s="62">
        <v>76121903</v>
      </c>
      <c r="B16729" s="63" t="s">
        <v>15174</v>
      </c>
    </row>
    <row r="16730" spans="1:2" x14ac:dyDescent="0.25">
      <c r="A16730" s="62">
        <v>76131501</v>
      </c>
      <c r="B16730" s="63" t="s">
        <v>16615</v>
      </c>
    </row>
    <row r="16731" spans="1:2" x14ac:dyDescent="0.25">
      <c r="A16731" s="62">
        <v>76131502</v>
      </c>
      <c r="B16731" s="63" t="s">
        <v>1465</v>
      </c>
    </row>
    <row r="16732" spans="1:2" x14ac:dyDescent="0.25">
      <c r="A16732" s="62">
        <v>76131601</v>
      </c>
      <c r="B16732" s="63" t="s">
        <v>5044</v>
      </c>
    </row>
    <row r="16733" spans="1:2" x14ac:dyDescent="0.25">
      <c r="A16733" s="62">
        <v>76131602</v>
      </c>
      <c r="B16733" s="63" t="s">
        <v>7589</v>
      </c>
    </row>
    <row r="16734" spans="1:2" x14ac:dyDescent="0.25">
      <c r="A16734" s="62">
        <v>76131701</v>
      </c>
      <c r="B16734" s="63" t="s">
        <v>18490</v>
      </c>
    </row>
    <row r="16735" spans="1:2" x14ac:dyDescent="0.25">
      <c r="A16735" s="62">
        <v>76131702</v>
      </c>
      <c r="B16735" s="63" t="s">
        <v>13375</v>
      </c>
    </row>
    <row r="16736" spans="1:2" x14ac:dyDescent="0.25">
      <c r="A16736" s="62">
        <v>77101501</v>
      </c>
      <c r="B16736" s="63" t="s">
        <v>4943</v>
      </c>
    </row>
    <row r="16737" spans="1:2" x14ac:dyDescent="0.25">
      <c r="A16737" s="62">
        <v>77101502</v>
      </c>
      <c r="B16737" s="63" t="s">
        <v>12586</v>
      </c>
    </row>
    <row r="16738" spans="1:2" x14ac:dyDescent="0.25">
      <c r="A16738" s="62">
        <v>77101503</v>
      </c>
      <c r="B16738" s="63" t="s">
        <v>1171</v>
      </c>
    </row>
    <row r="16739" spans="1:2" x14ac:dyDescent="0.25">
      <c r="A16739" s="62">
        <v>77101504</v>
      </c>
      <c r="B16739" s="63" t="s">
        <v>12437</v>
      </c>
    </row>
    <row r="16740" spans="1:2" x14ac:dyDescent="0.25">
      <c r="A16740" s="62">
        <v>77101505</v>
      </c>
      <c r="B16740" s="63" t="s">
        <v>11511</v>
      </c>
    </row>
    <row r="16741" spans="1:2" x14ac:dyDescent="0.25">
      <c r="A16741" s="62">
        <v>77101601</v>
      </c>
      <c r="B16741" s="63" t="s">
        <v>10583</v>
      </c>
    </row>
    <row r="16742" spans="1:2" x14ac:dyDescent="0.25">
      <c r="A16742" s="62">
        <v>77101602</v>
      </c>
      <c r="B16742" s="63" t="s">
        <v>14106</v>
      </c>
    </row>
    <row r="16743" spans="1:2" x14ac:dyDescent="0.25">
      <c r="A16743" s="62">
        <v>77101603</v>
      </c>
      <c r="B16743" s="63" t="s">
        <v>11263</v>
      </c>
    </row>
    <row r="16744" spans="1:2" x14ac:dyDescent="0.25">
      <c r="A16744" s="62">
        <v>77101604</v>
      </c>
      <c r="B16744" s="63" t="s">
        <v>11825</v>
      </c>
    </row>
    <row r="16745" spans="1:2" x14ac:dyDescent="0.25">
      <c r="A16745" s="62">
        <v>77101605</v>
      </c>
      <c r="B16745" s="63" t="s">
        <v>12952</v>
      </c>
    </row>
    <row r="16746" spans="1:2" x14ac:dyDescent="0.25">
      <c r="A16746" s="62">
        <v>77101701</v>
      </c>
      <c r="B16746" s="63" t="s">
        <v>18187</v>
      </c>
    </row>
    <row r="16747" spans="1:2" x14ac:dyDescent="0.25">
      <c r="A16747" s="62">
        <v>77101702</v>
      </c>
      <c r="B16747" s="63" t="s">
        <v>3763</v>
      </c>
    </row>
    <row r="16748" spans="1:2" x14ac:dyDescent="0.25">
      <c r="A16748" s="62">
        <v>77101703</v>
      </c>
      <c r="B16748" s="63" t="s">
        <v>18178</v>
      </c>
    </row>
    <row r="16749" spans="1:2" x14ac:dyDescent="0.25">
      <c r="A16749" s="62">
        <v>77101704</v>
      </c>
      <c r="B16749" s="63" t="s">
        <v>1822</v>
      </c>
    </row>
    <row r="16750" spans="1:2" x14ac:dyDescent="0.25">
      <c r="A16750" s="62">
        <v>77101705</v>
      </c>
      <c r="B16750" s="63" t="s">
        <v>6178</v>
      </c>
    </row>
    <row r="16751" spans="1:2" x14ac:dyDescent="0.25">
      <c r="A16751" s="62">
        <v>77101706</v>
      </c>
      <c r="B16751" s="63" t="s">
        <v>18153</v>
      </c>
    </row>
    <row r="16752" spans="1:2" x14ac:dyDescent="0.25">
      <c r="A16752" s="62">
        <v>77101707</v>
      </c>
      <c r="B16752" s="63" t="s">
        <v>12017</v>
      </c>
    </row>
    <row r="16753" spans="1:2" x14ac:dyDescent="0.25">
      <c r="A16753" s="62">
        <v>77101801</v>
      </c>
      <c r="B16753" s="63" t="s">
        <v>12809</v>
      </c>
    </row>
    <row r="16754" spans="1:2" x14ac:dyDescent="0.25">
      <c r="A16754" s="62">
        <v>77101802</v>
      </c>
      <c r="B16754" s="63" t="s">
        <v>6366</v>
      </c>
    </row>
    <row r="16755" spans="1:2" x14ac:dyDescent="0.25">
      <c r="A16755" s="62">
        <v>77101803</v>
      </c>
      <c r="B16755" s="63" t="s">
        <v>18103</v>
      </c>
    </row>
    <row r="16756" spans="1:2" x14ac:dyDescent="0.25">
      <c r="A16756" s="62">
        <v>77101804</v>
      </c>
      <c r="B16756" s="63" t="s">
        <v>3393</v>
      </c>
    </row>
    <row r="16757" spans="1:2" x14ac:dyDescent="0.25">
      <c r="A16757" s="62">
        <v>77101805</v>
      </c>
      <c r="B16757" s="63" t="s">
        <v>5027</v>
      </c>
    </row>
    <row r="16758" spans="1:2" x14ac:dyDescent="0.25">
      <c r="A16758" s="62">
        <v>77101806</v>
      </c>
      <c r="B16758" s="63" t="s">
        <v>13879</v>
      </c>
    </row>
    <row r="16759" spans="1:2" x14ac:dyDescent="0.25">
      <c r="A16759" s="62">
        <v>77101901</v>
      </c>
      <c r="B16759" s="63" t="s">
        <v>9173</v>
      </c>
    </row>
    <row r="16760" spans="1:2" x14ac:dyDescent="0.25">
      <c r="A16760" s="62">
        <v>77101902</v>
      </c>
      <c r="B16760" s="63" t="s">
        <v>14851</v>
      </c>
    </row>
    <row r="16761" spans="1:2" x14ac:dyDescent="0.25">
      <c r="A16761" s="62">
        <v>77101903</v>
      </c>
      <c r="B16761" s="63" t="s">
        <v>7559</v>
      </c>
    </row>
    <row r="16762" spans="1:2" x14ac:dyDescent="0.25">
      <c r="A16762" s="62">
        <v>77101904</v>
      </c>
      <c r="B16762" s="63" t="s">
        <v>4387</v>
      </c>
    </row>
    <row r="16763" spans="1:2" x14ac:dyDescent="0.25">
      <c r="A16763" s="62">
        <v>77101905</v>
      </c>
      <c r="B16763" s="63" t="s">
        <v>4389</v>
      </c>
    </row>
    <row r="16764" spans="1:2" x14ac:dyDescent="0.25">
      <c r="A16764" s="62">
        <v>77101906</v>
      </c>
      <c r="B16764" s="63" t="s">
        <v>6161</v>
      </c>
    </row>
    <row r="16765" spans="1:2" x14ac:dyDescent="0.25">
      <c r="A16765" s="62">
        <v>77101907</v>
      </c>
      <c r="B16765" s="63" t="s">
        <v>8641</v>
      </c>
    </row>
    <row r="16766" spans="1:2" x14ac:dyDescent="0.25">
      <c r="A16766" s="62">
        <v>77101908</v>
      </c>
      <c r="B16766" s="63" t="s">
        <v>14805</v>
      </c>
    </row>
    <row r="16767" spans="1:2" x14ac:dyDescent="0.25">
      <c r="A16767" s="62">
        <v>77101909</v>
      </c>
      <c r="B16767" s="63" t="s">
        <v>12073</v>
      </c>
    </row>
    <row r="16768" spans="1:2" x14ac:dyDescent="0.25">
      <c r="A16768" s="62">
        <v>77101910</v>
      </c>
      <c r="B16768" s="63" t="s">
        <v>13068</v>
      </c>
    </row>
    <row r="16769" spans="1:2" x14ac:dyDescent="0.25">
      <c r="A16769" s="62">
        <v>77111501</v>
      </c>
      <c r="B16769" s="63" t="s">
        <v>5633</v>
      </c>
    </row>
    <row r="16770" spans="1:2" x14ac:dyDescent="0.25">
      <c r="A16770" s="62">
        <v>77111502</v>
      </c>
      <c r="B16770" s="63" t="s">
        <v>18764</v>
      </c>
    </row>
    <row r="16771" spans="1:2" x14ac:dyDescent="0.25">
      <c r="A16771" s="62">
        <v>77111503</v>
      </c>
      <c r="B16771" s="63" t="s">
        <v>6203</v>
      </c>
    </row>
    <row r="16772" spans="1:2" x14ac:dyDescent="0.25">
      <c r="A16772" s="62">
        <v>77111504</v>
      </c>
      <c r="B16772" s="63" t="s">
        <v>16588</v>
      </c>
    </row>
    <row r="16773" spans="1:2" x14ac:dyDescent="0.25">
      <c r="A16773" s="62">
        <v>77111505</v>
      </c>
      <c r="B16773" s="63" t="s">
        <v>4007</v>
      </c>
    </row>
    <row r="16774" spans="1:2" x14ac:dyDescent="0.25">
      <c r="A16774" s="62">
        <v>77111506</v>
      </c>
      <c r="B16774" s="63" t="s">
        <v>15478</v>
      </c>
    </row>
    <row r="16775" spans="1:2" x14ac:dyDescent="0.25">
      <c r="A16775" s="62">
        <v>77111507</v>
      </c>
      <c r="B16775" s="63" t="s">
        <v>3026</v>
      </c>
    </row>
    <row r="16776" spans="1:2" x14ac:dyDescent="0.25">
      <c r="A16776" s="62">
        <v>77111508</v>
      </c>
      <c r="B16776" s="63" t="s">
        <v>15007</v>
      </c>
    </row>
    <row r="16777" spans="1:2" x14ac:dyDescent="0.25">
      <c r="A16777" s="62">
        <v>77111601</v>
      </c>
      <c r="B16777" s="63" t="s">
        <v>6918</v>
      </c>
    </row>
    <row r="16778" spans="1:2" x14ac:dyDescent="0.25">
      <c r="A16778" s="62">
        <v>77111602</v>
      </c>
      <c r="B16778" s="63" t="s">
        <v>2630</v>
      </c>
    </row>
    <row r="16779" spans="1:2" x14ac:dyDescent="0.25">
      <c r="A16779" s="62">
        <v>77111603</v>
      </c>
      <c r="B16779" s="63" t="s">
        <v>343</v>
      </c>
    </row>
    <row r="16780" spans="1:2" x14ac:dyDescent="0.25">
      <c r="A16780" s="62">
        <v>77121501</v>
      </c>
      <c r="B16780" s="63" t="s">
        <v>13429</v>
      </c>
    </row>
    <row r="16781" spans="1:2" x14ac:dyDescent="0.25">
      <c r="A16781" s="62">
        <v>77121502</v>
      </c>
      <c r="B16781" s="63" t="s">
        <v>4730</v>
      </c>
    </row>
    <row r="16782" spans="1:2" x14ac:dyDescent="0.25">
      <c r="A16782" s="62">
        <v>77121503</v>
      </c>
      <c r="B16782" s="63" t="s">
        <v>18740</v>
      </c>
    </row>
    <row r="16783" spans="1:2" x14ac:dyDescent="0.25">
      <c r="A16783" s="62">
        <v>77121504</v>
      </c>
      <c r="B16783" s="63" t="s">
        <v>6405</v>
      </c>
    </row>
    <row r="16784" spans="1:2" x14ac:dyDescent="0.25">
      <c r="A16784" s="62">
        <v>77121505</v>
      </c>
      <c r="B16784" s="63" t="s">
        <v>11227</v>
      </c>
    </row>
    <row r="16785" spans="1:2" x14ac:dyDescent="0.25">
      <c r="A16785" s="62">
        <v>77121506</v>
      </c>
      <c r="B16785" s="63" t="s">
        <v>10142</v>
      </c>
    </row>
    <row r="16786" spans="1:2" x14ac:dyDescent="0.25">
      <c r="A16786" s="62">
        <v>77121507</v>
      </c>
      <c r="B16786" s="63" t="s">
        <v>6744</v>
      </c>
    </row>
    <row r="16787" spans="1:2" x14ac:dyDescent="0.25">
      <c r="A16787" s="62">
        <v>77121508</v>
      </c>
      <c r="B16787" s="63" t="s">
        <v>13423</v>
      </c>
    </row>
    <row r="16788" spans="1:2" x14ac:dyDescent="0.25">
      <c r="A16788" s="62">
        <v>77121509</v>
      </c>
      <c r="B16788" s="63" t="s">
        <v>1782</v>
      </c>
    </row>
    <row r="16789" spans="1:2" x14ac:dyDescent="0.25">
      <c r="A16789" s="62">
        <v>77121601</v>
      </c>
      <c r="B16789" s="63" t="s">
        <v>6279</v>
      </c>
    </row>
    <row r="16790" spans="1:2" x14ac:dyDescent="0.25">
      <c r="A16790" s="62">
        <v>77121602</v>
      </c>
      <c r="B16790" s="63" t="s">
        <v>15700</v>
      </c>
    </row>
    <row r="16791" spans="1:2" x14ac:dyDescent="0.25">
      <c r="A16791" s="62">
        <v>77121603</v>
      </c>
      <c r="B16791" s="63" t="s">
        <v>11813</v>
      </c>
    </row>
    <row r="16792" spans="1:2" x14ac:dyDescent="0.25">
      <c r="A16792" s="62">
        <v>77121604</v>
      </c>
      <c r="B16792" s="63" t="s">
        <v>18624</v>
      </c>
    </row>
    <row r="16793" spans="1:2" x14ac:dyDescent="0.25">
      <c r="A16793" s="62">
        <v>77121605</v>
      </c>
      <c r="B16793" s="63" t="s">
        <v>16057</v>
      </c>
    </row>
    <row r="16794" spans="1:2" x14ac:dyDescent="0.25">
      <c r="A16794" s="62">
        <v>77121606</v>
      </c>
      <c r="B16794" s="63" t="s">
        <v>18293</v>
      </c>
    </row>
    <row r="16795" spans="1:2" x14ac:dyDescent="0.25">
      <c r="A16795" s="62">
        <v>77121607</v>
      </c>
      <c r="B16795" s="63" t="s">
        <v>7932</v>
      </c>
    </row>
    <row r="16796" spans="1:2" x14ac:dyDescent="0.25">
      <c r="A16796" s="62">
        <v>77121608</v>
      </c>
      <c r="B16796" s="63" t="s">
        <v>7120</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14144</v>
      </c>
    </row>
    <row r="16800" spans="1:2" x14ac:dyDescent="0.25">
      <c r="A16800" s="62">
        <v>77121702</v>
      </c>
      <c r="B16800" s="63" t="s">
        <v>1035</v>
      </c>
    </row>
    <row r="16801" spans="1:2" x14ac:dyDescent="0.25">
      <c r="A16801" s="62">
        <v>77121703</v>
      </c>
      <c r="B16801" s="63" t="s">
        <v>17138</v>
      </c>
    </row>
    <row r="16802" spans="1:2" x14ac:dyDescent="0.25">
      <c r="A16802" s="62">
        <v>77121704</v>
      </c>
      <c r="B16802" s="63" t="s">
        <v>1739</v>
      </c>
    </row>
    <row r="16803" spans="1:2" x14ac:dyDescent="0.25">
      <c r="A16803" s="62">
        <v>77121705</v>
      </c>
      <c r="B16803" s="63" t="s">
        <v>7317</v>
      </c>
    </row>
    <row r="16804" spans="1:2" x14ac:dyDescent="0.25">
      <c r="A16804" s="62">
        <v>77121706</v>
      </c>
      <c r="B16804" s="63" t="s">
        <v>11278</v>
      </c>
    </row>
    <row r="16805" spans="1:2" x14ac:dyDescent="0.25">
      <c r="A16805" s="62">
        <v>77121707</v>
      </c>
      <c r="B16805" s="63" t="s">
        <v>11423</v>
      </c>
    </row>
    <row r="16806" spans="1:2" x14ac:dyDescent="0.25">
      <c r="A16806" s="62">
        <v>77121708</v>
      </c>
      <c r="B16806" s="63" t="s">
        <v>3029</v>
      </c>
    </row>
    <row r="16807" spans="1:2" x14ac:dyDescent="0.25">
      <c r="A16807" s="62">
        <v>77121709</v>
      </c>
      <c r="B16807" s="63" t="s">
        <v>4353</v>
      </c>
    </row>
    <row r="16808" spans="1:2" x14ac:dyDescent="0.25">
      <c r="A16808" s="62">
        <v>77131501</v>
      </c>
      <c r="B16808" s="63" t="s">
        <v>396</v>
      </c>
    </row>
    <row r="16809" spans="1:2" x14ac:dyDescent="0.25">
      <c r="A16809" s="62">
        <v>77131502</v>
      </c>
      <c r="B16809" s="63" t="s">
        <v>5145</v>
      </c>
    </row>
    <row r="16810" spans="1:2" x14ac:dyDescent="0.25">
      <c r="A16810" s="62">
        <v>77131503</v>
      </c>
      <c r="B16810" s="63" t="s">
        <v>7039</v>
      </c>
    </row>
    <row r="16811" spans="1:2" x14ac:dyDescent="0.25">
      <c r="A16811" s="62">
        <v>77131601</v>
      </c>
      <c r="B16811" s="63" t="s">
        <v>16322</v>
      </c>
    </row>
    <row r="16812" spans="1:2" x14ac:dyDescent="0.25">
      <c r="A16812" s="62">
        <v>77131602</v>
      </c>
      <c r="B16812" s="63" t="s">
        <v>13301</v>
      </c>
    </row>
    <row r="16813" spans="1:2" x14ac:dyDescent="0.25">
      <c r="A16813" s="62">
        <v>77131603</v>
      </c>
      <c r="B16813" s="63" t="s">
        <v>9494</v>
      </c>
    </row>
    <row r="16814" spans="1:2" x14ac:dyDescent="0.25">
      <c r="A16814" s="62">
        <v>77131604</v>
      </c>
      <c r="B16814" s="63" t="s">
        <v>11152</v>
      </c>
    </row>
    <row r="16815" spans="1:2" x14ac:dyDescent="0.25">
      <c r="A16815" s="62">
        <v>77131701</v>
      </c>
      <c r="B16815" s="63" t="s">
        <v>18428</v>
      </c>
    </row>
    <row r="16816" spans="1:2" x14ac:dyDescent="0.25">
      <c r="A16816" s="62">
        <v>77131702</v>
      </c>
      <c r="B16816" s="63" t="s">
        <v>11677</v>
      </c>
    </row>
    <row r="16817" spans="1:2" x14ac:dyDescent="0.25">
      <c r="A16817" s="62">
        <v>78101501</v>
      </c>
      <c r="B16817" s="63" t="s">
        <v>2696</v>
      </c>
    </row>
    <row r="16818" spans="1:2" x14ac:dyDescent="0.25">
      <c r="A16818" s="62">
        <v>78101502</v>
      </c>
      <c r="B16818" s="63" t="s">
        <v>14919</v>
      </c>
    </row>
    <row r="16819" spans="1:2" x14ac:dyDescent="0.25">
      <c r="A16819" s="62">
        <v>78101503</v>
      </c>
      <c r="B16819" s="63" t="s">
        <v>5076</v>
      </c>
    </row>
    <row r="16820" spans="1:2" x14ac:dyDescent="0.25">
      <c r="A16820" s="62">
        <v>78101601</v>
      </c>
      <c r="B16820" s="63" t="s">
        <v>18404</v>
      </c>
    </row>
    <row r="16821" spans="1:2" x14ac:dyDescent="0.25">
      <c r="A16821" s="62">
        <v>78101602</v>
      </c>
      <c r="B16821" s="63" t="s">
        <v>6723</v>
      </c>
    </row>
    <row r="16822" spans="1:2" x14ac:dyDescent="0.25">
      <c r="A16822" s="62">
        <v>78101603</v>
      </c>
      <c r="B16822" s="63" t="s">
        <v>3022</v>
      </c>
    </row>
    <row r="16823" spans="1:2" x14ac:dyDescent="0.25">
      <c r="A16823" s="62">
        <v>78101604</v>
      </c>
      <c r="B16823" s="63" t="s">
        <v>16801</v>
      </c>
    </row>
    <row r="16824" spans="1:2" x14ac:dyDescent="0.25">
      <c r="A16824" s="62">
        <v>78101701</v>
      </c>
      <c r="B16824" s="63" t="s">
        <v>688</v>
      </c>
    </row>
    <row r="16825" spans="1:2" x14ac:dyDescent="0.25">
      <c r="A16825" s="62">
        <v>78101702</v>
      </c>
      <c r="B16825" s="63" t="s">
        <v>4812</v>
      </c>
    </row>
    <row r="16826" spans="1:2" x14ac:dyDescent="0.25">
      <c r="A16826" s="62">
        <v>78101703</v>
      </c>
      <c r="B16826" s="63" t="s">
        <v>10918</v>
      </c>
    </row>
    <row r="16827" spans="1:2" x14ac:dyDescent="0.25">
      <c r="A16827" s="62">
        <v>78101704</v>
      </c>
      <c r="B16827" s="63" t="s">
        <v>1534</v>
      </c>
    </row>
    <row r="16828" spans="1:2" x14ac:dyDescent="0.25">
      <c r="A16828" s="62">
        <v>78101705</v>
      </c>
      <c r="B16828" s="63" t="s">
        <v>10085</v>
      </c>
    </row>
    <row r="16829" spans="1:2" x14ac:dyDescent="0.25">
      <c r="A16829" s="62">
        <v>78101801</v>
      </c>
      <c r="B16829" s="63" t="s">
        <v>5241</v>
      </c>
    </row>
    <row r="16830" spans="1:2" x14ac:dyDescent="0.25">
      <c r="A16830" s="62">
        <v>78101802</v>
      </c>
      <c r="B16830" s="63" t="s">
        <v>13809</v>
      </c>
    </row>
    <row r="16831" spans="1:2" x14ac:dyDescent="0.25">
      <c r="A16831" s="62">
        <v>78101803</v>
      </c>
      <c r="B16831" s="63" t="s">
        <v>9887</v>
      </c>
    </row>
    <row r="16832" spans="1:2" x14ac:dyDescent="0.25">
      <c r="A16832" s="62">
        <v>78101804</v>
      </c>
      <c r="B16832" s="63" t="s">
        <v>4301</v>
      </c>
    </row>
    <row r="16833" spans="1:2" x14ac:dyDescent="0.25">
      <c r="A16833" s="62">
        <v>78101901</v>
      </c>
      <c r="B16833" s="63" t="s">
        <v>10513</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2935</v>
      </c>
    </row>
    <row r="16837" spans="1:2" x14ac:dyDescent="0.25">
      <c r="A16837" s="62">
        <v>78101905</v>
      </c>
      <c r="B16837" s="63" t="s">
        <v>8279</v>
      </c>
    </row>
    <row r="16838" spans="1:2" x14ac:dyDescent="0.25">
      <c r="A16838" s="62">
        <v>78102001</v>
      </c>
      <c r="B16838" s="63" t="s">
        <v>5916</v>
      </c>
    </row>
    <row r="16839" spans="1:2" x14ac:dyDescent="0.25">
      <c r="A16839" s="62">
        <v>78102002</v>
      </c>
      <c r="B16839" s="63" t="s">
        <v>15375</v>
      </c>
    </row>
    <row r="16840" spans="1:2" x14ac:dyDescent="0.25">
      <c r="A16840" s="62">
        <v>78102101</v>
      </c>
      <c r="B16840" s="63" t="s">
        <v>9357</v>
      </c>
    </row>
    <row r="16841" spans="1:2" x14ac:dyDescent="0.25">
      <c r="A16841" s="62">
        <v>78102102</v>
      </c>
      <c r="B16841" s="63" t="s">
        <v>9968</v>
      </c>
    </row>
    <row r="16842" spans="1:2" x14ac:dyDescent="0.25">
      <c r="A16842" s="62">
        <v>78102201</v>
      </c>
      <c r="B16842" s="63" t="s">
        <v>9617</v>
      </c>
    </row>
    <row r="16843" spans="1:2" x14ac:dyDescent="0.25">
      <c r="A16843" s="62">
        <v>78102202</v>
      </c>
      <c r="B16843" s="63" t="s">
        <v>13591</v>
      </c>
    </row>
    <row r="16844" spans="1:2" x14ac:dyDescent="0.25">
      <c r="A16844" s="62">
        <v>78102203</v>
      </c>
      <c r="B16844" s="63" t="s">
        <v>16505</v>
      </c>
    </row>
    <row r="16845" spans="1:2" x14ac:dyDescent="0.25">
      <c r="A16845" s="62">
        <v>78102204</v>
      </c>
      <c r="B16845" s="63" t="s">
        <v>12616</v>
      </c>
    </row>
    <row r="16846" spans="1:2" x14ac:dyDescent="0.25">
      <c r="A16846" s="62">
        <v>78102205</v>
      </c>
      <c r="B16846" s="63" t="s">
        <v>10262</v>
      </c>
    </row>
    <row r="16847" spans="1:2" x14ac:dyDescent="0.25">
      <c r="A16847" s="62">
        <v>78102206</v>
      </c>
      <c r="B16847" s="63" t="s">
        <v>16180</v>
      </c>
    </row>
    <row r="16848" spans="1:2" x14ac:dyDescent="0.25">
      <c r="A16848" s="62">
        <v>78111501</v>
      </c>
      <c r="B16848" s="63" t="s">
        <v>6499</v>
      </c>
    </row>
    <row r="16849" spans="1:2" x14ac:dyDescent="0.25">
      <c r="A16849" s="62">
        <v>78111502</v>
      </c>
      <c r="B16849" s="63" t="s">
        <v>12192</v>
      </c>
    </row>
    <row r="16850" spans="1:2" x14ac:dyDescent="0.25">
      <c r="A16850" s="62">
        <v>78111503</v>
      </c>
      <c r="B16850" s="63" t="s">
        <v>3710</v>
      </c>
    </row>
    <row r="16851" spans="1:2" x14ac:dyDescent="0.25">
      <c r="A16851" s="62">
        <v>78111601</v>
      </c>
      <c r="B16851" s="63" t="s">
        <v>7935</v>
      </c>
    </row>
    <row r="16852" spans="1:2" x14ac:dyDescent="0.25">
      <c r="A16852" s="62">
        <v>78111602</v>
      </c>
      <c r="B16852" s="63" t="s">
        <v>15389</v>
      </c>
    </row>
    <row r="16853" spans="1:2" x14ac:dyDescent="0.25">
      <c r="A16853" s="62">
        <v>78111603</v>
      </c>
      <c r="B16853" s="63" t="s">
        <v>10944</v>
      </c>
    </row>
    <row r="16854" spans="1:2" x14ac:dyDescent="0.25">
      <c r="A16854" s="62">
        <v>78111701</v>
      </c>
      <c r="B16854" s="63" t="s">
        <v>4648</v>
      </c>
    </row>
    <row r="16855" spans="1:2" x14ac:dyDescent="0.25">
      <c r="A16855" s="62">
        <v>78111702</v>
      </c>
      <c r="B16855" s="63" t="s">
        <v>5525</v>
      </c>
    </row>
    <row r="16856" spans="1:2" x14ac:dyDescent="0.25">
      <c r="A16856" s="62">
        <v>78111703</v>
      </c>
      <c r="B16856" s="63" t="s">
        <v>15167</v>
      </c>
    </row>
    <row r="16857" spans="1:2" x14ac:dyDescent="0.25">
      <c r="A16857" s="62">
        <v>78111802</v>
      </c>
      <c r="B16857" s="63" t="s">
        <v>9035</v>
      </c>
    </row>
    <row r="16858" spans="1:2" x14ac:dyDescent="0.25">
      <c r="A16858" s="62">
        <v>78111803</v>
      </c>
      <c r="B16858" s="63" t="s">
        <v>6908</v>
      </c>
    </row>
    <row r="16859" spans="1:2" x14ac:dyDescent="0.25">
      <c r="A16859" s="62">
        <v>78111804</v>
      </c>
      <c r="B16859" s="63" t="s">
        <v>14003</v>
      </c>
    </row>
    <row r="16860" spans="1:2" x14ac:dyDescent="0.25">
      <c r="A16860" s="62">
        <v>78111807</v>
      </c>
      <c r="B16860" s="63" t="s">
        <v>11357</v>
      </c>
    </row>
    <row r="16861" spans="1:2" x14ac:dyDescent="0.25">
      <c r="A16861" s="62">
        <v>78111808</v>
      </c>
      <c r="B16861" s="63" t="s">
        <v>346</v>
      </c>
    </row>
    <row r="16862" spans="1:2" x14ac:dyDescent="0.25">
      <c r="A16862" s="62">
        <v>78111809</v>
      </c>
      <c r="B16862" s="63" t="s">
        <v>15482</v>
      </c>
    </row>
    <row r="16863" spans="1:2" x14ac:dyDescent="0.25">
      <c r="A16863" s="62">
        <v>78111901</v>
      </c>
      <c r="B16863" s="63" t="s">
        <v>957</v>
      </c>
    </row>
    <row r="16864" spans="1:2" x14ac:dyDescent="0.25">
      <c r="A16864" s="62">
        <v>78121501</v>
      </c>
      <c r="B16864" s="63" t="s">
        <v>12797</v>
      </c>
    </row>
    <row r="16865" spans="1:2" x14ac:dyDescent="0.25">
      <c r="A16865" s="62">
        <v>78121502</v>
      </c>
      <c r="B16865" s="63" t="s">
        <v>9489</v>
      </c>
    </row>
    <row r="16866" spans="1:2" x14ac:dyDescent="0.25">
      <c r="A16866" s="62">
        <v>78121601</v>
      </c>
      <c r="B16866" s="63" t="s">
        <v>1266</v>
      </c>
    </row>
    <row r="16867" spans="1:2" x14ac:dyDescent="0.25">
      <c r="A16867" s="62">
        <v>78121602</v>
      </c>
      <c r="B16867" s="63" t="s">
        <v>5429</v>
      </c>
    </row>
    <row r="16868" spans="1:2" x14ac:dyDescent="0.25">
      <c r="A16868" s="62">
        <v>78131501</v>
      </c>
      <c r="B16868" s="63" t="s">
        <v>13401</v>
      </c>
    </row>
    <row r="16869" spans="1:2" x14ac:dyDescent="0.25">
      <c r="A16869" s="62">
        <v>78131502</v>
      </c>
      <c r="B16869" s="63" t="s">
        <v>4174</v>
      </c>
    </row>
    <row r="16870" spans="1:2" x14ac:dyDescent="0.25">
      <c r="A16870" s="62">
        <v>78131601</v>
      </c>
      <c r="B16870" s="63" t="s">
        <v>7382</v>
      </c>
    </row>
    <row r="16871" spans="1:2" x14ac:dyDescent="0.25">
      <c r="A16871" s="62">
        <v>78131602</v>
      </c>
      <c r="B16871" s="63" t="s">
        <v>13951</v>
      </c>
    </row>
    <row r="16872" spans="1:2" x14ac:dyDescent="0.25">
      <c r="A16872" s="62">
        <v>78131603</v>
      </c>
      <c r="B16872" s="63" t="s">
        <v>8486</v>
      </c>
    </row>
    <row r="16873" spans="1:2" x14ac:dyDescent="0.25">
      <c r="A16873" s="62">
        <v>78131701</v>
      </c>
      <c r="B16873" s="63" t="s">
        <v>13530</v>
      </c>
    </row>
    <row r="16874" spans="1:2" x14ac:dyDescent="0.25">
      <c r="A16874" s="62">
        <v>78131801</v>
      </c>
      <c r="B16874" s="63" t="s">
        <v>3403</v>
      </c>
    </row>
    <row r="16875" spans="1:2" x14ac:dyDescent="0.25">
      <c r="A16875" s="62">
        <v>78131802</v>
      </c>
      <c r="B16875" s="63" t="s">
        <v>12732</v>
      </c>
    </row>
    <row r="16876" spans="1:2" x14ac:dyDescent="0.25">
      <c r="A16876" s="62">
        <v>78131803</v>
      </c>
      <c r="B16876" s="63" t="s">
        <v>9026</v>
      </c>
    </row>
    <row r="16877" spans="1:2" x14ac:dyDescent="0.25">
      <c r="A16877" s="62">
        <v>78131804</v>
      </c>
      <c r="B16877" s="63" t="s">
        <v>7793</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12085</v>
      </c>
    </row>
    <row r="16881" spans="1:2" x14ac:dyDescent="0.25">
      <c r="A16881" s="62">
        <v>78141503</v>
      </c>
      <c r="B16881" s="63" t="s">
        <v>9880</v>
      </c>
    </row>
    <row r="16882" spans="1:2" x14ac:dyDescent="0.25">
      <c r="A16882" s="62">
        <v>78141601</v>
      </c>
      <c r="B16882" s="63" t="s">
        <v>179</v>
      </c>
    </row>
    <row r="16883" spans="1:2" x14ac:dyDescent="0.25">
      <c r="A16883" s="62">
        <v>78141602</v>
      </c>
      <c r="B16883" s="63" t="s">
        <v>6296</v>
      </c>
    </row>
    <row r="16884" spans="1:2" x14ac:dyDescent="0.25">
      <c r="A16884" s="62">
        <v>78141603</v>
      </c>
      <c r="B16884" s="63" t="s">
        <v>2143</v>
      </c>
    </row>
    <row r="16885" spans="1:2" x14ac:dyDescent="0.25">
      <c r="A16885" s="62">
        <v>78141701</v>
      </c>
      <c r="B16885" s="63" t="s">
        <v>7798</v>
      </c>
    </row>
    <row r="16886" spans="1:2" x14ac:dyDescent="0.25">
      <c r="A16886" s="62">
        <v>78141702</v>
      </c>
      <c r="B16886" s="63" t="s">
        <v>16487</v>
      </c>
    </row>
    <row r="16887" spans="1:2" x14ac:dyDescent="0.25">
      <c r="A16887" s="62">
        <v>78141703</v>
      </c>
      <c r="B16887" s="63" t="s">
        <v>7282</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9837</v>
      </c>
    </row>
    <row r="16892" spans="1:2" x14ac:dyDescent="0.25">
      <c r="A16892" s="62">
        <v>78180102</v>
      </c>
      <c r="B16892" s="63" t="s">
        <v>1054</v>
      </c>
    </row>
    <row r="16893" spans="1:2" x14ac:dyDescent="0.25">
      <c r="A16893" s="62">
        <v>78180103</v>
      </c>
      <c r="B16893" s="63" t="s">
        <v>3594</v>
      </c>
    </row>
    <row r="16894" spans="1:2" x14ac:dyDescent="0.25">
      <c r="A16894" s="62">
        <v>78180104</v>
      </c>
      <c r="B16894" s="63" t="s">
        <v>13834</v>
      </c>
    </row>
    <row r="16895" spans="1:2" x14ac:dyDescent="0.25">
      <c r="A16895" s="62">
        <v>78180201</v>
      </c>
      <c r="B16895" s="63" t="s">
        <v>141</v>
      </c>
    </row>
    <row r="16896" spans="1:2" x14ac:dyDescent="0.25">
      <c r="A16896" s="62">
        <v>78180301</v>
      </c>
      <c r="B16896" s="63" t="s">
        <v>9167</v>
      </c>
    </row>
    <row r="16897" spans="1:2" x14ac:dyDescent="0.25">
      <c r="A16897" s="62">
        <v>78180302</v>
      </c>
      <c r="B16897" s="63" t="s">
        <v>8826</v>
      </c>
    </row>
    <row r="16898" spans="1:2" x14ac:dyDescent="0.25">
      <c r="A16898" s="62">
        <v>78180303</v>
      </c>
      <c r="B16898" s="63" t="s">
        <v>5897</v>
      </c>
    </row>
    <row r="16899" spans="1:2" x14ac:dyDescent="0.25">
      <c r="A16899" s="62">
        <v>80101501</v>
      </c>
      <c r="B16899" s="63" t="s">
        <v>7693</v>
      </c>
    </row>
    <row r="16900" spans="1:2" x14ac:dyDescent="0.25">
      <c r="A16900" s="62">
        <v>80101502</v>
      </c>
      <c r="B16900" s="63" t="s">
        <v>270</v>
      </c>
    </row>
    <row r="16901" spans="1:2" x14ac:dyDescent="0.25">
      <c r="A16901" s="62">
        <v>80101503</v>
      </c>
      <c r="B16901" s="63" t="s">
        <v>11455</v>
      </c>
    </row>
    <row r="16902" spans="1:2" x14ac:dyDescent="0.25">
      <c r="A16902" s="62">
        <v>80101504</v>
      </c>
      <c r="B16902" s="63" t="s">
        <v>18512</v>
      </c>
    </row>
    <row r="16903" spans="1:2" x14ac:dyDescent="0.25">
      <c r="A16903" s="62">
        <v>80101505</v>
      </c>
      <c r="B16903" s="63" t="s">
        <v>4576</v>
      </c>
    </row>
    <row r="16904" spans="1:2" x14ac:dyDescent="0.25">
      <c r="A16904" s="62">
        <v>80101506</v>
      </c>
      <c r="B16904" s="63" t="s">
        <v>3541</v>
      </c>
    </row>
    <row r="16905" spans="1:2" x14ac:dyDescent="0.25">
      <c r="A16905" s="62">
        <v>80101507</v>
      </c>
      <c r="B16905" s="63" t="s">
        <v>18705</v>
      </c>
    </row>
    <row r="16906" spans="1:2" x14ac:dyDescent="0.25">
      <c r="A16906" s="62">
        <v>80101508</v>
      </c>
      <c r="B16906" s="63" t="s">
        <v>11773</v>
      </c>
    </row>
    <row r="16907" spans="1:2" x14ac:dyDescent="0.25">
      <c r="A16907" s="62">
        <v>80101601</v>
      </c>
      <c r="B16907" s="63" t="s">
        <v>9535</v>
      </c>
    </row>
    <row r="16908" spans="1:2" x14ac:dyDescent="0.25">
      <c r="A16908" s="62">
        <v>80101602</v>
      </c>
      <c r="B16908" s="63" t="s">
        <v>15388</v>
      </c>
    </row>
    <row r="16909" spans="1:2" x14ac:dyDescent="0.25">
      <c r="A16909" s="62">
        <v>80101603</v>
      </c>
      <c r="B16909" s="63" t="s">
        <v>1305</v>
      </c>
    </row>
    <row r="16910" spans="1:2" x14ac:dyDescent="0.25">
      <c r="A16910" s="62">
        <v>80101604</v>
      </c>
      <c r="B16910" s="63" t="s">
        <v>10440</v>
      </c>
    </row>
    <row r="16911" spans="1:2" x14ac:dyDescent="0.25">
      <c r="A16911" s="62">
        <v>80101701</v>
      </c>
      <c r="B16911" s="63" t="s">
        <v>15677</v>
      </c>
    </row>
    <row r="16912" spans="1:2" x14ac:dyDescent="0.25">
      <c r="A16912" s="62">
        <v>80101702</v>
      </c>
      <c r="B16912" s="63" t="s">
        <v>10159</v>
      </c>
    </row>
    <row r="16913" spans="1:2" x14ac:dyDescent="0.25">
      <c r="A16913" s="62">
        <v>80101703</v>
      </c>
      <c r="B16913" s="63" t="s">
        <v>18204</v>
      </c>
    </row>
    <row r="16914" spans="1:2" x14ac:dyDescent="0.25">
      <c r="A16914" s="62">
        <v>80101704</v>
      </c>
      <c r="B16914" s="63" t="s">
        <v>13808</v>
      </c>
    </row>
    <row r="16915" spans="1:2" x14ac:dyDescent="0.25">
      <c r="A16915" s="62">
        <v>80101705</v>
      </c>
      <c r="B16915" s="63" t="s">
        <v>12376</v>
      </c>
    </row>
    <row r="16916" spans="1:2" x14ac:dyDescent="0.25">
      <c r="A16916" s="62">
        <v>80101706</v>
      </c>
      <c r="B16916" s="63" t="s">
        <v>9094</v>
      </c>
    </row>
    <row r="16917" spans="1:2" x14ac:dyDescent="0.25">
      <c r="A16917" s="62">
        <v>80101707</v>
      </c>
      <c r="B16917" s="63" t="s">
        <v>14784</v>
      </c>
    </row>
    <row r="16918" spans="1:2" x14ac:dyDescent="0.25">
      <c r="A16918" s="62">
        <v>80111501</v>
      </c>
      <c r="B16918" s="63" t="s">
        <v>1299</v>
      </c>
    </row>
    <row r="16919" spans="1:2" x14ac:dyDescent="0.25">
      <c r="A16919" s="62">
        <v>80111502</v>
      </c>
      <c r="B16919" s="63" t="s">
        <v>9997</v>
      </c>
    </row>
    <row r="16920" spans="1:2" x14ac:dyDescent="0.25">
      <c r="A16920" s="62">
        <v>80111503</v>
      </c>
      <c r="B16920" s="63" t="s">
        <v>9639</v>
      </c>
    </row>
    <row r="16921" spans="1:2" x14ac:dyDescent="0.25">
      <c r="A16921" s="62">
        <v>80111504</v>
      </c>
      <c r="B16921" s="63" t="s">
        <v>10334</v>
      </c>
    </row>
    <row r="16922" spans="1:2" x14ac:dyDescent="0.25">
      <c r="A16922" s="62">
        <v>80111505</v>
      </c>
      <c r="B16922" s="63" t="s">
        <v>1291</v>
      </c>
    </row>
    <row r="16923" spans="1:2" x14ac:dyDescent="0.25">
      <c r="A16923" s="62">
        <v>80111506</v>
      </c>
      <c r="B16923" s="63" t="s">
        <v>1015</v>
      </c>
    </row>
    <row r="16924" spans="1:2" x14ac:dyDescent="0.25">
      <c r="A16924" s="62">
        <v>80111507</v>
      </c>
      <c r="B16924" s="63" t="s">
        <v>18200</v>
      </c>
    </row>
    <row r="16925" spans="1:2" x14ac:dyDescent="0.25">
      <c r="A16925" s="62">
        <v>80111508</v>
      </c>
      <c r="B16925" s="63" t="s">
        <v>1334</v>
      </c>
    </row>
    <row r="16926" spans="1:2" x14ac:dyDescent="0.25">
      <c r="A16926" s="62">
        <v>80111601</v>
      </c>
      <c r="B16926" s="63" t="s">
        <v>16104</v>
      </c>
    </row>
    <row r="16927" spans="1:2" x14ac:dyDescent="0.25">
      <c r="A16927" s="62">
        <v>80111602</v>
      </c>
      <c r="B16927" s="63" t="s">
        <v>17852</v>
      </c>
    </row>
    <row r="16928" spans="1:2" x14ac:dyDescent="0.25">
      <c r="A16928" s="62">
        <v>80111603</v>
      </c>
      <c r="B16928" s="63" t="s">
        <v>1922</v>
      </c>
    </row>
    <row r="16929" spans="1:2" x14ac:dyDescent="0.25">
      <c r="A16929" s="62">
        <v>80111604</v>
      </c>
      <c r="B16929" s="63" t="s">
        <v>3012</v>
      </c>
    </row>
    <row r="16930" spans="1:2" x14ac:dyDescent="0.25">
      <c r="A16930" s="62">
        <v>80111605</v>
      </c>
      <c r="B16930" s="63" t="s">
        <v>1091</v>
      </c>
    </row>
    <row r="16931" spans="1:2" x14ac:dyDescent="0.25">
      <c r="A16931" s="62">
        <v>80111606</v>
      </c>
      <c r="B16931" s="63" t="s">
        <v>15853</v>
      </c>
    </row>
    <row r="16932" spans="1:2" x14ac:dyDescent="0.25">
      <c r="A16932" s="62">
        <v>80111607</v>
      </c>
      <c r="B16932" s="63" t="s">
        <v>8972</v>
      </c>
    </row>
    <row r="16933" spans="1:2" x14ac:dyDescent="0.25">
      <c r="A16933" s="62">
        <v>80111608</v>
      </c>
      <c r="B16933" s="63" t="s">
        <v>8585</v>
      </c>
    </row>
    <row r="16934" spans="1:2" x14ac:dyDescent="0.25">
      <c r="A16934" s="62">
        <v>80111609</v>
      </c>
      <c r="B16934" s="63" t="s">
        <v>6348</v>
      </c>
    </row>
    <row r="16935" spans="1:2" x14ac:dyDescent="0.25">
      <c r="A16935" s="62">
        <v>80111610</v>
      </c>
      <c r="B16935" s="63" t="s">
        <v>9959</v>
      </c>
    </row>
    <row r="16936" spans="1:2" x14ac:dyDescent="0.25">
      <c r="A16936" s="62">
        <v>80111611</v>
      </c>
      <c r="B16936" s="63" t="s">
        <v>12522</v>
      </c>
    </row>
    <row r="16937" spans="1:2" x14ac:dyDescent="0.25">
      <c r="A16937" s="62">
        <v>80111612</v>
      </c>
      <c r="B16937" s="63" t="s">
        <v>10659</v>
      </c>
    </row>
    <row r="16938" spans="1:2" x14ac:dyDescent="0.25">
      <c r="A16938" s="62">
        <v>80111613</v>
      </c>
      <c r="B16938" s="63" t="s">
        <v>3396</v>
      </c>
    </row>
    <row r="16939" spans="1:2" x14ac:dyDescent="0.25">
      <c r="A16939" s="62">
        <v>80111614</v>
      </c>
      <c r="B16939" s="63" t="s">
        <v>5379</v>
      </c>
    </row>
    <row r="16940" spans="1:2" x14ac:dyDescent="0.25">
      <c r="A16940" s="62">
        <v>80111615</v>
      </c>
      <c r="B16940" s="63" t="s">
        <v>7202</v>
      </c>
    </row>
    <row r="16941" spans="1:2" x14ac:dyDescent="0.25">
      <c r="A16941" s="62">
        <v>80111616</v>
      </c>
      <c r="B16941" s="63" t="s">
        <v>6992</v>
      </c>
    </row>
    <row r="16942" spans="1:2" x14ac:dyDescent="0.25">
      <c r="A16942" s="62">
        <v>80111617</v>
      </c>
      <c r="B16942" s="63" t="s">
        <v>2299</v>
      </c>
    </row>
    <row r="16943" spans="1:2" x14ac:dyDescent="0.25">
      <c r="A16943" s="62">
        <v>80111618</v>
      </c>
      <c r="B16943" s="63" t="s">
        <v>2934</v>
      </c>
    </row>
    <row r="16944" spans="1:2" x14ac:dyDescent="0.25">
      <c r="A16944" s="62">
        <v>80111619</v>
      </c>
      <c r="B16944" s="63" t="s">
        <v>6860</v>
      </c>
    </row>
    <row r="16945" spans="1:2" x14ac:dyDescent="0.25">
      <c r="A16945" s="62">
        <v>80111701</v>
      </c>
      <c r="B16945" s="63" t="s">
        <v>15906</v>
      </c>
    </row>
    <row r="16946" spans="1:2" x14ac:dyDescent="0.25">
      <c r="A16946" s="62">
        <v>80111702</v>
      </c>
      <c r="B16946" s="63" t="s">
        <v>14214</v>
      </c>
    </row>
    <row r="16947" spans="1:2" x14ac:dyDescent="0.25">
      <c r="A16947" s="62">
        <v>80111703</v>
      </c>
      <c r="B16947" s="63" t="s">
        <v>10476</v>
      </c>
    </row>
    <row r="16948" spans="1:2" x14ac:dyDescent="0.25">
      <c r="A16948" s="62">
        <v>80111704</v>
      </c>
      <c r="B16948" s="63" t="s">
        <v>9406</v>
      </c>
    </row>
    <row r="16949" spans="1:2" x14ac:dyDescent="0.25">
      <c r="A16949" s="62">
        <v>80111705</v>
      </c>
      <c r="B16949" s="63" t="s">
        <v>12445</v>
      </c>
    </row>
    <row r="16950" spans="1:2" x14ac:dyDescent="0.25">
      <c r="A16950" s="62">
        <v>80111706</v>
      </c>
      <c r="B16950" s="63" t="s">
        <v>2800</v>
      </c>
    </row>
    <row r="16951" spans="1:2" x14ac:dyDescent="0.25">
      <c r="A16951" s="62">
        <v>80111707</v>
      </c>
      <c r="B16951" s="63" t="s">
        <v>2038</v>
      </c>
    </row>
    <row r="16952" spans="1:2" x14ac:dyDescent="0.25">
      <c r="A16952" s="62">
        <v>80111708</v>
      </c>
      <c r="B16952" s="63" t="s">
        <v>5663</v>
      </c>
    </row>
    <row r="16953" spans="1:2" x14ac:dyDescent="0.25">
      <c r="A16953" s="62">
        <v>80111709</v>
      </c>
      <c r="B16953" s="63" t="s">
        <v>798</v>
      </c>
    </row>
    <row r="16954" spans="1:2" x14ac:dyDescent="0.25">
      <c r="A16954" s="62">
        <v>80111710</v>
      </c>
      <c r="B16954" s="63" t="s">
        <v>9530</v>
      </c>
    </row>
    <row r="16955" spans="1:2" x14ac:dyDescent="0.25">
      <c r="A16955" s="62">
        <v>80111711</v>
      </c>
      <c r="B16955" s="63" t="s">
        <v>1758</v>
      </c>
    </row>
    <row r="16956" spans="1:2" x14ac:dyDescent="0.25">
      <c r="A16956" s="62">
        <v>80111712</v>
      </c>
      <c r="B16956" s="63" t="s">
        <v>6039</v>
      </c>
    </row>
    <row r="16957" spans="1:2" x14ac:dyDescent="0.25">
      <c r="A16957" s="62">
        <v>80111713</v>
      </c>
      <c r="B16957" s="63" t="s">
        <v>17292</v>
      </c>
    </row>
    <row r="16958" spans="1:2" x14ac:dyDescent="0.25">
      <c r="A16958" s="62">
        <v>80111714</v>
      </c>
      <c r="B16958" s="63" t="s">
        <v>2327</v>
      </c>
    </row>
    <row r="16959" spans="1:2" x14ac:dyDescent="0.25">
      <c r="A16959" s="62">
        <v>80111715</v>
      </c>
      <c r="B16959" s="63" t="s">
        <v>18699</v>
      </c>
    </row>
    <row r="16960" spans="1:2" x14ac:dyDescent="0.25">
      <c r="A16960" s="62">
        <v>80111716</v>
      </c>
      <c r="B16960" s="63" t="s">
        <v>8670</v>
      </c>
    </row>
    <row r="16961" spans="1:2" x14ac:dyDescent="0.25">
      <c r="A16961" s="62">
        <v>80111801</v>
      </c>
      <c r="B16961" s="63" t="s">
        <v>4330</v>
      </c>
    </row>
    <row r="16962" spans="1:2" x14ac:dyDescent="0.25">
      <c r="A16962" s="62">
        <v>80121501</v>
      </c>
      <c r="B16962" s="63" t="s">
        <v>6667</v>
      </c>
    </row>
    <row r="16963" spans="1:2" x14ac:dyDescent="0.25">
      <c r="A16963" s="62">
        <v>80121502</v>
      </c>
      <c r="B16963" s="63" t="s">
        <v>7170</v>
      </c>
    </row>
    <row r="16964" spans="1:2" x14ac:dyDescent="0.25">
      <c r="A16964" s="62">
        <v>80121503</v>
      </c>
      <c r="B16964" s="63" t="s">
        <v>5625</v>
      </c>
    </row>
    <row r="16965" spans="1:2" x14ac:dyDescent="0.25">
      <c r="A16965" s="62">
        <v>80121601</v>
      </c>
      <c r="B16965" s="63" t="s">
        <v>12119</v>
      </c>
    </row>
    <row r="16966" spans="1:2" x14ac:dyDescent="0.25">
      <c r="A16966" s="62">
        <v>80121602</v>
      </c>
      <c r="B16966" s="63" t="s">
        <v>4453</v>
      </c>
    </row>
    <row r="16967" spans="1:2" x14ac:dyDescent="0.25">
      <c r="A16967" s="62">
        <v>80121603</v>
      </c>
      <c r="B16967" s="63" t="s">
        <v>15910</v>
      </c>
    </row>
    <row r="16968" spans="1:2" x14ac:dyDescent="0.25">
      <c r="A16968" s="62">
        <v>80121604</v>
      </c>
      <c r="B16968" s="63" t="s">
        <v>12787</v>
      </c>
    </row>
    <row r="16969" spans="1:2" x14ac:dyDescent="0.25">
      <c r="A16969" s="62">
        <v>80121605</v>
      </c>
      <c r="B16969" s="63" t="s">
        <v>1109</v>
      </c>
    </row>
    <row r="16970" spans="1:2" x14ac:dyDescent="0.25">
      <c r="A16970" s="62">
        <v>80121606</v>
      </c>
      <c r="B16970" s="63" t="s">
        <v>12723</v>
      </c>
    </row>
    <row r="16971" spans="1:2" x14ac:dyDescent="0.25">
      <c r="A16971" s="62">
        <v>80121607</v>
      </c>
      <c r="B16971" s="63" t="s">
        <v>5162</v>
      </c>
    </row>
    <row r="16972" spans="1:2" x14ac:dyDescent="0.25">
      <c r="A16972" s="62">
        <v>80121608</v>
      </c>
      <c r="B16972" s="63" t="s">
        <v>15925</v>
      </c>
    </row>
    <row r="16973" spans="1:2" x14ac:dyDescent="0.25">
      <c r="A16973" s="62">
        <v>80121609</v>
      </c>
      <c r="B16973" s="63" t="s">
        <v>10858</v>
      </c>
    </row>
    <row r="16974" spans="1:2" x14ac:dyDescent="0.25">
      <c r="A16974" s="62">
        <v>80121610</v>
      </c>
      <c r="B16974" s="63" t="s">
        <v>17468</v>
      </c>
    </row>
    <row r="16975" spans="1:2" x14ac:dyDescent="0.25">
      <c r="A16975" s="62">
        <v>80121611</v>
      </c>
      <c r="B16975" s="63" t="s">
        <v>4247</v>
      </c>
    </row>
    <row r="16976" spans="1:2" x14ac:dyDescent="0.25">
      <c r="A16976" s="62">
        <v>80121701</v>
      </c>
      <c r="B16976" s="63" t="s">
        <v>16098</v>
      </c>
    </row>
    <row r="16977" spans="1:2" x14ac:dyDescent="0.25">
      <c r="A16977" s="62">
        <v>80121702</v>
      </c>
      <c r="B16977" s="63" t="s">
        <v>9070</v>
      </c>
    </row>
    <row r="16978" spans="1:2" x14ac:dyDescent="0.25">
      <c r="A16978" s="62">
        <v>80121703</v>
      </c>
      <c r="B16978" s="63" t="s">
        <v>16378</v>
      </c>
    </row>
    <row r="16979" spans="1:2" x14ac:dyDescent="0.25">
      <c r="A16979" s="62">
        <v>80121704</v>
      </c>
      <c r="B16979" s="63" t="s">
        <v>2956</v>
      </c>
    </row>
    <row r="16980" spans="1:2" x14ac:dyDescent="0.25">
      <c r="A16980" s="62">
        <v>80121705</v>
      </c>
      <c r="B16980" s="63" t="s">
        <v>14240</v>
      </c>
    </row>
    <row r="16981" spans="1:2" x14ac:dyDescent="0.25">
      <c r="A16981" s="62">
        <v>80121706</v>
      </c>
      <c r="B16981" s="63" t="s">
        <v>11464</v>
      </c>
    </row>
    <row r="16982" spans="1:2" x14ac:dyDescent="0.25">
      <c r="A16982" s="62">
        <v>80121707</v>
      </c>
      <c r="B16982" s="63" t="s">
        <v>18266</v>
      </c>
    </row>
    <row r="16983" spans="1:2" x14ac:dyDescent="0.25">
      <c r="A16983" s="62">
        <v>80121801</v>
      </c>
      <c r="B16983" s="63" t="s">
        <v>1128</v>
      </c>
    </row>
    <row r="16984" spans="1:2" x14ac:dyDescent="0.25">
      <c r="A16984" s="62">
        <v>80121802</v>
      </c>
      <c r="B16984" s="63" t="s">
        <v>15929</v>
      </c>
    </row>
    <row r="16985" spans="1:2" x14ac:dyDescent="0.25">
      <c r="A16985" s="62">
        <v>80121803</v>
      </c>
      <c r="B16985" s="63" t="s">
        <v>9823</v>
      </c>
    </row>
    <row r="16986" spans="1:2" x14ac:dyDescent="0.25">
      <c r="A16986" s="62">
        <v>80121804</v>
      </c>
      <c r="B16986" s="63" t="s">
        <v>10504</v>
      </c>
    </row>
    <row r="16987" spans="1:2" x14ac:dyDescent="0.25">
      <c r="A16987" s="62">
        <v>80131501</v>
      </c>
      <c r="B16987" s="63" t="s">
        <v>15219</v>
      </c>
    </row>
    <row r="16988" spans="1:2" x14ac:dyDescent="0.25">
      <c r="A16988" s="62">
        <v>80131502</v>
      </c>
      <c r="B16988" s="63" t="s">
        <v>5094</v>
      </c>
    </row>
    <row r="16989" spans="1:2" x14ac:dyDescent="0.25">
      <c r="A16989" s="62">
        <v>80131503</v>
      </c>
      <c r="B16989" s="63" t="s">
        <v>16843</v>
      </c>
    </row>
    <row r="16990" spans="1:2" x14ac:dyDescent="0.25">
      <c r="A16990" s="62">
        <v>80131601</v>
      </c>
      <c r="B16990" s="63" t="s">
        <v>9593</v>
      </c>
    </row>
    <row r="16991" spans="1:2" x14ac:dyDescent="0.25">
      <c r="A16991" s="62">
        <v>80131602</v>
      </c>
      <c r="B16991" s="63" t="s">
        <v>14643</v>
      </c>
    </row>
    <row r="16992" spans="1:2" x14ac:dyDescent="0.25">
      <c r="A16992" s="62">
        <v>80131603</v>
      </c>
      <c r="B16992" s="63" t="s">
        <v>3240</v>
      </c>
    </row>
    <row r="16993" spans="1:2" x14ac:dyDescent="0.25">
      <c r="A16993" s="62">
        <v>80131604</v>
      </c>
      <c r="B16993" s="63" t="s">
        <v>11995</v>
      </c>
    </row>
    <row r="16994" spans="1:2" x14ac:dyDescent="0.25">
      <c r="A16994" s="62">
        <v>80131605</v>
      </c>
      <c r="B16994" s="63" t="s">
        <v>840</v>
      </c>
    </row>
    <row r="16995" spans="1:2" x14ac:dyDescent="0.25">
      <c r="A16995" s="62">
        <v>80131701</v>
      </c>
      <c r="B16995" s="63" t="s">
        <v>10565</v>
      </c>
    </row>
    <row r="16996" spans="1:2" x14ac:dyDescent="0.25">
      <c r="A16996" s="62">
        <v>80131702</v>
      </c>
      <c r="B16996" s="63" t="s">
        <v>12689</v>
      </c>
    </row>
    <row r="16997" spans="1:2" x14ac:dyDescent="0.25">
      <c r="A16997" s="62">
        <v>80131703</v>
      </c>
      <c r="B16997" s="63" t="s">
        <v>2015</v>
      </c>
    </row>
    <row r="16998" spans="1:2" x14ac:dyDescent="0.25">
      <c r="A16998" s="62">
        <v>80131801</v>
      </c>
      <c r="B16998" s="63" t="s">
        <v>12434</v>
      </c>
    </row>
    <row r="16999" spans="1:2" x14ac:dyDescent="0.25">
      <c r="A16999" s="62">
        <v>80131802</v>
      </c>
      <c r="B16999" s="63" t="s">
        <v>11346</v>
      </c>
    </row>
    <row r="17000" spans="1:2" x14ac:dyDescent="0.25">
      <c r="A17000" s="62">
        <v>80131803</v>
      </c>
      <c r="B17000" s="63" t="s">
        <v>9626</v>
      </c>
    </row>
    <row r="17001" spans="1:2" x14ac:dyDescent="0.25">
      <c r="A17001" s="62">
        <v>80141501</v>
      </c>
      <c r="B17001" s="63" t="s">
        <v>4879</v>
      </c>
    </row>
    <row r="17002" spans="1:2" x14ac:dyDescent="0.25">
      <c r="A17002" s="62">
        <v>80141502</v>
      </c>
      <c r="B17002" s="63" t="s">
        <v>1569</v>
      </c>
    </row>
    <row r="17003" spans="1:2" x14ac:dyDescent="0.25">
      <c r="A17003" s="62">
        <v>80141503</v>
      </c>
      <c r="B17003" s="63" t="s">
        <v>15093</v>
      </c>
    </row>
    <row r="17004" spans="1:2" x14ac:dyDescent="0.25">
      <c r="A17004" s="62">
        <v>80141504</v>
      </c>
      <c r="B17004" s="63" t="s">
        <v>9160</v>
      </c>
    </row>
    <row r="17005" spans="1:2" x14ac:dyDescent="0.25">
      <c r="A17005" s="62">
        <v>80141505</v>
      </c>
      <c r="B17005" s="63" t="s">
        <v>8153</v>
      </c>
    </row>
    <row r="17006" spans="1:2" x14ac:dyDescent="0.25">
      <c r="A17006" s="62">
        <v>80141506</v>
      </c>
      <c r="B17006" s="63" t="s">
        <v>3611</v>
      </c>
    </row>
    <row r="17007" spans="1:2" x14ac:dyDescent="0.25">
      <c r="A17007" s="62">
        <v>80141507</v>
      </c>
      <c r="B17007" s="63" t="s">
        <v>10047</v>
      </c>
    </row>
    <row r="17008" spans="1:2" x14ac:dyDescent="0.25">
      <c r="A17008" s="62">
        <v>80141508</v>
      </c>
      <c r="B17008" s="63" t="s">
        <v>15856</v>
      </c>
    </row>
    <row r="17009" spans="1:2" x14ac:dyDescent="0.25">
      <c r="A17009" s="62">
        <v>80141509</v>
      </c>
      <c r="B17009" s="63" t="s">
        <v>8750</v>
      </c>
    </row>
    <row r="17010" spans="1:2" x14ac:dyDescent="0.25">
      <c r="A17010" s="62">
        <v>80141510</v>
      </c>
      <c r="B17010" s="63" t="s">
        <v>9002</v>
      </c>
    </row>
    <row r="17011" spans="1:2" x14ac:dyDescent="0.25">
      <c r="A17011" s="62">
        <v>80141511</v>
      </c>
      <c r="B17011" s="63" t="s">
        <v>4239</v>
      </c>
    </row>
    <row r="17012" spans="1:2" x14ac:dyDescent="0.25">
      <c r="A17012" s="62">
        <v>80141512</v>
      </c>
      <c r="B17012" s="63" t="s">
        <v>9995</v>
      </c>
    </row>
    <row r="17013" spans="1:2" x14ac:dyDescent="0.25">
      <c r="A17013" s="62">
        <v>80141513</v>
      </c>
      <c r="B17013" s="63" t="s">
        <v>5317</v>
      </c>
    </row>
    <row r="17014" spans="1:2" x14ac:dyDescent="0.25">
      <c r="A17014" s="62">
        <v>80141514</v>
      </c>
      <c r="B17014" s="63" t="s">
        <v>15884</v>
      </c>
    </row>
    <row r="17015" spans="1:2" x14ac:dyDescent="0.25">
      <c r="A17015" s="62">
        <v>80141601</v>
      </c>
      <c r="B17015" s="63" t="s">
        <v>13679</v>
      </c>
    </row>
    <row r="17016" spans="1:2" x14ac:dyDescent="0.25">
      <c r="A17016" s="62">
        <v>80141602</v>
      </c>
      <c r="B17016" s="63" t="s">
        <v>14485</v>
      </c>
    </row>
    <row r="17017" spans="1:2" x14ac:dyDescent="0.25">
      <c r="A17017" s="62">
        <v>80141603</v>
      </c>
      <c r="B17017" s="63" t="s">
        <v>1991</v>
      </c>
    </row>
    <row r="17018" spans="1:2" x14ac:dyDescent="0.25">
      <c r="A17018" s="62">
        <v>80141604</v>
      </c>
      <c r="B17018" s="63" t="s">
        <v>9843</v>
      </c>
    </row>
    <row r="17019" spans="1:2" x14ac:dyDescent="0.25">
      <c r="A17019" s="62">
        <v>80141605</v>
      </c>
      <c r="B17019" s="63" t="s">
        <v>15841</v>
      </c>
    </row>
    <row r="17020" spans="1:2" x14ac:dyDescent="0.25">
      <c r="A17020" s="62">
        <v>80141606</v>
      </c>
      <c r="B17020" s="63" t="s">
        <v>18295</v>
      </c>
    </row>
    <row r="17021" spans="1:2" x14ac:dyDescent="0.25">
      <c r="A17021" s="62">
        <v>80141607</v>
      </c>
      <c r="B17021" s="63" t="s">
        <v>4090</v>
      </c>
    </row>
    <row r="17022" spans="1:2" x14ac:dyDescent="0.25">
      <c r="A17022" s="62">
        <v>80141609</v>
      </c>
      <c r="B17022" s="63" t="s">
        <v>1527</v>
      </c>
    </row>
    <row r="17023" spans="1:2" x14ac:dyDescent="0.25">
      <c r="A17023" s="62">
        <v>80141610</v>
      </c>
      <c r="B17023" s="63" t="s">
        <v>622</v>
      </c>
    </row>
    <row r="17024" spans="1:2" x14ac:dyDescent="0.25">
      <c r="A17024" s="62">
        <v>80141611</v>
      </c>
      <c r="B17024" s="63" t="s">
        <v>8799</v>
      </c>
    </row>
    <row r="17025" spans="1:2" x14ac:dyDescent="0.25">
      <c r="A17025" s="62">
        <v>80141612</v>
      </c>
      <c r="B17025" s="63" t="s">
        <v>16531</v>
      </c>
    </row>
    <row r="17026" spans="1:2" x14ac:dyDescent="0.25">
      <c r="A17026" s="62">
        <v>80141613</v>
      </c>
      <c r="B17026" s="63" t="s">
        <v>14642</v>
      </c>
    </row>
    <row r="17027" spans="1:2" x14ac:dyDescent="0.25">
      <c r="A17027" s="62">
        <v>80141614</v>
      </c>
      <c r="B17027" s="63" t="s">
        <v>2469</v>
      </c>
    </row>
    <row r="17028" spans="1:2" x14ac:dyDescent="0.25">
      <c r="A17028" s="62">
        <v>80141615</v>
      </c>
      <c r="B17028" s="63" t="s">
        <v>8847</v>
      </c>
    </row>
    <row r="17029" spans="1:2" x14ac:dyDescent="0.25">
      <c r="A17029" s="62">
        <v>80141616</v>
      </c>
      <c r="B17029" s="63" t="s">
        <v>3181</v>
      </c>
    </row>
    <row r="17030" spans="1:2" x14ac:dyDescent="0.25">
      <c r="A17030" s="62">
        <v>80141617</v>
      </c>
      <c r="B17030" s="63" t="s">
        <v>10801</v>
      </c>
    </row>
    <row r="17031" spans="1:2" x14ac:dyDescent="0.25">
      <c r="A17031" s="62">
        <v>80141618</v>
      </c>
      <c r="B17031" s="63" t="s">
        <v>3044</v>
      </c>
    </row>
    <row r="17032" spans="1:2" x14ac:dyDescent="0.25">
      <c r="A17032" s="62">
        <v>80141619</v>
      </c>
      <c r="B17032" s="63" t="s">
        <v>10674</v>
      </c>
    </row>
    <row r="17033" spans="1:2" x14ac:dyDescent="0.25">
      <c r="A17033" s="62">
        <v>80141620</v>
      </c>
      <c r="B17033" s="63" t="s">
        <v>13468</v>
      </c>
    </row>
    <row r="17034" spans="1:2" x14ac:dyDescent="0.25">
      <c r="A17034" s="62">
        <v>80141621</v>
      </c>
      <c r="B17034" s="63" t="s">
        <v>9712</v>
      </c>
    </row>
    <row r="17035" spans="1:2" x14ac:dyDescent="0.25">
      <c r="A17035" s="62">
        <v>80141622</v>
      </c>
      <c r="B17035" s="63" t="s">
        <v>11337</v>
      </c>
    </row>
    <row r="17036" spans="1:2" x14ac:dyDescent="0.25">
      <c r="A17036" s="62">
        <v>80141701</v>
      </c>
      <c r="B17036" s="63" t="s">
        <v>7334</v>
      </c>
    </row>
    <row r="17037" spans="1:2" x14ac:dyDescent="0.25">
      <c r="A17037" s="62">
        <v>80141702</v>
      </c>
      <c r="B17037" s="63" t="s">
        <v>2704</v>
      </c>
    </row>
    <row r="17038" spans="1:2" x14ac:dyDescent="0.25">
      <c r="A17038" s="62">
        <v>80141703</v>
      </c>
      <c r="B17038" s="63" t="s">
        <v>4849</v>
      </c>
    </row>
    <row r="17039" spans="1:2" x14ac:dyDescent="0.25">
      <c r="A17039" s="62">
        <v>80141704</v>
      </c>
      <c r="B17039" s="63" t="s">
        <v>3389</v>
      </c>
    </row>
    <row r="17040" spans="1:2" x14ac:dyDescent="0.25">
      <c r="A17040" s="62">
        <v>80141705</v>
      </c>
      <c r="B17040" s="63" t="s">
        <v>7222</v>
      </c>
    </row>
    <row r="17041" spans="1:2" x14ac:dyDescent="0.25">
      <c r="A17041" s="62">
        <v>80141801</v>
      </c>
      <c r="B17041" s="63" t="s">
        <v>12539</v>
      </c>
    </row>
    <row r="17042" spans="1:2" x14ac:dyDescent="0.25">
      <c r="A17042" s="62">
        <v>80141802</v>
      </c>
      <c r="B17042" s="63" t="s">
        <v>12601</v>
      </c>
    </row>
    <row r="17043" spans="1:2" x14ac:dyDescent="0.25">
      <c r="A17043" s="62">
        <v>80141803</v>
      </c>
      <c r="B17043" s="63" t="s">
        <v>6491</v>
      </c>
    </row>
    <row r="17044" spans="1:2" x14ac:dyDescent="0.25">
      <c r="A17044" s="62">
        <v>80141901</v>
      </c>
      <c r="B17044" s="63" t="s">
        <v>10287</v>
      </c>
    </row>
    <row r="17045" spans="1:2" x14ac:dyDescent="0.25">
      <c r="A17045" s="62">
        <v>80141902</v>
      </c>
      <c r="B17045" s="63" t="s">
        <v>12608</v>
      </c>
    </row>
    <row r="17046" spans="1:2" x14ac:dyDescent="0.25">
      <c r="A17046" s="62">
        <v>80141903</v>
      </c>
      <c r="B17046" s="63" t="s">
        <v>14099</v>
      </c>
    </row>
    <row r="17047" spans="1:2" x14ac:dyDescent="0.25">
      <c r="A17047" s="62">
        <v>80151501</v>
      </c>
      <c r="B17047" s="63" t="s">
        <v>13531</v>
      </c>
    </row>
    <row r="17048" spans="1:2" x14ac:dyDescent="0.25">
      <c r="A17048" s="62">
        <v>80151502</v>
      </c>
      <c r="B17048" s="63" t="s">
        <v>7372</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3773</v>
      </c>
    </row>
    <row r="17052" spans="1:2" x14ac:dyDescent="0.25">
      <c r="A17052" s="62">
        <v>80151601</v>
      </c>
      <c r="B17052" s="63" t="s">
        <v>11077</v>
      </c>
    </row>
    <row r="17053" spans="1:2" x14ac:dyDescent="0.25">
      <c r="A17053" s="62">
        <v>80151602</v>
      </c>
      <c r="B17053" s="63" t="s">
        <v>8905</v>
      </c>
    </row>
    <row r="17054" spans="1:2" x14ac:dyDescent="0.25">
      <c r="A17054" s="62">
        <v>80151603</v>
      </c>
      <c r="B17054" s="63" t="s">
        <v>6653</v>
      </c>
    </row>
    <row r="17055" spans="1:2" x14ac:dyDescent="0.25">
      <c r="A17055" s="62">
        <v>80151604</v>
      </c>
      <c r="B17055" s="63" t="s">
        <v>13928</v>
      </c>
    </row>
    <row r="17056" spans="1:2" x14ac:dyDescent="0.25">
      <c r="A17056" s="62">
        <v>80161501</v>
      </c>
      <c r="B17056" s="63" t="s">
        <v>18042</v>
      </c>
    </row>
    <row r="17057" spans="1:2" x14ac:dyDescent="0.25">
      <c r="A17057" s="62">
        <v>80161502</v>
      </c>
      <c r="B17057" s="63" t="s">
        <v>2972</v>
      </c>
    </row>
    <row r="17058" spans="1:2" x14ac:dyDescent="0.25">
      <c r="A17058" s="62">
        <v>80161503</v>
      </c>
      <c r="B17058" s="63" t="s">
        <v>2139</v>
      </c>
    </row>
    <row r="17059" spans="1:2" x14ac:dyDescent="0.25">
      <c r="A17059" s="62">
        <v>80161504</v>
      </c>
      <c r="B17059" s="63" t="s">
        <v>11673</v>
      </c>
    </row>
    <row r="17060" spans="1:2" x14ac:dyDescent="0.25">
      <c r="A17060" s="62">
        <v>80161505</v>
      </c>
      <c r="B17060" s="63" t="s">
        <v>6517</v>
      </c>
    </row>
    <row r="17061" spans="1:2" x14ac:dyDescent="0.25">
      <c r="A17061" s="62">
        <v>80161506</v>
      </c>
      <c r="B17061" s="63" t="s">
        <v>12507</v>
      </c>
    </row>
    <row r="17062" spans="1:2" x14ac:dyDescent="0.25">
      <c r="A17062" s="62">
        <v>80161507</v>
      </c>
      <c r="B17062" s="63" t="s">
        <v>18349</v>
      </c>
    </row>
    <row r="17063" spans="1:2" x14ac:dyDescent="0.25">
      <c r="A17063" s="62">
        <v>80161508</v>
      </c>
      <c r="B17063" s="63" t="s">
        <v>2408</v>
      </c>
    </row>
    <row r="17064" spans="1:2" x14ac:dyDescent="0.25">
      <c r="A17064" s="62">
        <v>80161601</v>
      </c>
      <c r="B17064" s="63" t="s">
        <v>7916</v>
      </c>
    </row>
    <row r="17065" spans="1:2" x14ac:dyDescent="0.25">
      <c r="A17065" s="62">
        <v>80161602</v>
      </c>
      <c r="B17065" s="63" t="s">
        <v>16229</v>
      </c>
    </row>
    <row r="17066" spans="1:2" x14ac:dyDescent="0.25">
      <c r="A17066" s="62">
        <v>80161603</v>
      </c>
      <c r="B17066" s="63" t="s">
        <v>15249</v>
      </c>
    </row>
    <row r="17067" spans="1:2" x14ac:dyDescent="0.25">
      <c r="A17067" s="62">
        <v>81101501</v>
      </c>
      <c r="B17067" s="63" t="s">
        <v>4147</v>
      </c>
    </row>
    <row r="17068" spans="1:2" x14ac:dyDescent="0.25">
      <c r="A17068" s="62">
        <v>81101502</v>
      </c>
      <c r="B17068" s="63" t="s">
        <v>7380</v>
      </c>
    </row>
    <row r="17069" spans="1:2" x14ac:dyDescent="0.25">
      <c r="A17069" s="62">
        <v>81101503</v>
      </c>
      <c r="B17069" s="63" t="s">
        <v>12755</v>
      </c>
    </row>
    <row r="17070" spans="1:2" x14ac:dyDescent="0.25">
      <c r="A17070" s="62">
        <v>81101505</v>
      </c>
      <c r="B17070" s="63" t="s">
        <v>254</v>
      </c>
    </row>
    <row r="17071" spans="1:2" x14ac:dyDescent="0.25">
      <c r="A17071" s="62">
        <v>81101506</v>
      </c>
      <c r="B17071" s="63" t="s">
        <v>12626</v>
      </c>
    </row>
    <row r="17072" spans="1:2" x14ac:dyDescent="0.25">
      <c r="A17072" s="62">
        <v>81101507</v>
      </c>
      <c r="B17072" s="63" t="s">
        <v>5929</v>
      </c>
    </row>
    <row r="17073" spans="1:2" x14ac:dyDescent="0.25">
      <c r="A17073" s="62">
        <v>81101508</v>
      </c>
      <c r="B17073" s="63" t="s">
        <v>18603</v>
      </c>
    </row>
    <row r="17074" spans="1:2" x14ac:dyDescent="0.25">
      <c r="A17074" s="62">
        <v>81101509</v>
      </c>
      <c r="B17074" s="63" t="s">
        <v>9576</v>
      </c>
    </row>
    <row r="17075" spans="1:2" x14ac:dyDescent="0.25">
      <c r="A17075" s="62">
        <v>81101510</v>
      </c>
      <c r="B17075" s="63" t="s">
        <v>14993</v>
      </c>
    </row>
    <row r="17076" spans="1:2" x14ac:dyDescent="0.25">
      <c r="A17076" s="62">
        <v>81101511</v>
      </c>
      <c r="B17076" s="63" t="s">
        <v>3550</v>
      </c>
    </row>
    <row r="17077" spans="1:2" x14ac:dyDescent="0.25">
      <c r="A17077" s="62">
        <v>81101512</v>
      </c>
      <c r="B17077" s="63" t="s">
        <v>18304</v>
      </c>
    </row>
    <row r="17078" spans="1:2" x14ac:dyDescent="0.25">
      <c r="A17078" s="62">
        <v>81101513</v>
      </c>
      <c r="B17078" s="63" t="s">
        <v>8698</v>
      </c>
    </row>
    <row r="17079" spans="1:2" x14ac:dyDescent="0.25">
      <c r="A17079" s="62">
        <v>81101601</v>
      </c>
      <c r="B17079" s="63" t="s">
        <v>7291</v>
      </c>
    </row>
    <row r="17080" spans="1:2" x14ac:dyDescent="0.25">
      <c r="A17080" s="62">
        <v>81101602</v>
      </c>
      <c r="B17080" s="63" t="s">
        <v>227</v>
      </c>
    </row>
    <row r="17081" spans="1:2" x14ac:dyDescent="0.25">
      <c r="A17081" s="62">
        <v>81101603</v>
      </c>
      <c r="B17081" s="63" t="s">
        <v>5079</v>
      </c>
    </row>
    <row r="17082" spans="1:2" x14ac:dyDescent="0.25">
      <c r="A17082" s="62">
        <v>81101604</v>
      </c>
      <c r="B17082" s="63" t="s">
        <v>5824</v>
      </c>
    </row>
    <row r="17083" spans="1:2" x14ac:dyDescent="0.25">
      <c r="A17083" s="62">
        <v>81101605</v>
      </c>
      <c r="B17083" s="63" t="s">
        <v>2127</v>
      </c>
    </row>
    <row r="17084" spans="1:2" x14ac:dyDescent="0.25">
      <c r="A17084" s="62">
        <v>81101701</v>
      </c>
      <c r="B17084" s="63" t="s">
        <v>12220</v>
      </c>
    </row>
    <row r="17085" spans="1:2" x14ac:dyDescent="0.25">
      <c r="A17085" s="62">
        <v>81101702</v>
      </c>
      <c r="B17085" s="63" t="s">
        <v>17699</v>
      </c>
    </row>
    <row r="17086" spans="1:2" x14ac:dyDescent="0.25">
      <c r="A17086" s="62">
        <v>81101703</v>
      </c>
      <c r="B17086" s="63" t="s">
        <v>15325</v>
      </c>
    </row>
    <row r="17087" spans="1:2" x14ac:dyDescent="0.25">
      <c r="A17087" s="62">
        <v>81101801</v>
      </c>
      <c r="B17087" s="63" t="s">
        <v>6103</v>
      </c>
    </row>
    <row r="17088" spans="1:2" x14ac:dyDescent="0.25">
      <c r="A17088" s="62">
        <v>81101902</v>
      </c>
      <c r="B17088" s="63" t="s">
        <v>11730</v>
      </c>
    </row>
    <row r="17089" spans="1:2" x14ac:dyDescent="0.25">
      <c r="A17089" s="62">
        <v>81102001</v>
      </c>
      <c r="B17089" s="63" t="s">
        <v>11470</v>
      </c>
    </row>
    <row r="17090" spans="1:2" x14ac:dyDescent="0.25">
      <c r="A17090" s="62">
        <v>81102101</v>
      </c>
      <c r="B17090" s="63" t="s">
        <v>13118</v>
      </c>
    </row>
    <row r="17091" spans="1:2" x14ac:dyDescent="0.25">
      <c r="A17091" s="62">
        <v>81102201</v>
      </c>
      <c r="B17091" s="63" t="s">
        <v>11229</v>
      </c>
    </row>
    <row r="17092" spans="1:2" x14ac:dyDescent="0.25">
      <c r="A17092" s="62">
        <v>81102202</v>
      </c>
      <c r="B17092" s="63" t="s">
        <v>8664</v>
      </c>
    </row>
    <row r="17093" spans="1:2" x14ac:dyDescent="0.25">
      <c r="A17093" s="62">
        <v>81102203</v>
      </c>
      <c r="B17093" s="63" t="s">
        <v>5093</v>
      </c>
    </row>
    <row r="17094" spans="1:2" x14ac:dyDescent="0.25">
      <c r="A17094" s="62">
        <v>81102301</v>
      </c>
      <c r="B17094" s="63" t="s">
        <v>2785</v>
      </c>
    </row>
    <row r="17095" spans="1:2" x14ac:dyDescent="0.25">
      <c r="A17095" s="62">
        <v>81111501</v>
      </c>
      <c r="B17095" s="63" t="s">
        <v>17290</v>
      </c>
    </row>
    <row r="17096" spans="1:2" x14ac:dyDescent="0.25">
      <c r="A17096" s="62">
        <v>81111502</v>
      </c>
      <c r="B17096" s="63" t="s">
        <v>3154</v>
      </c>
    </row>
    <row r="17097" spans="1:2" x14ac:dyDescent="0.25">
      <c r="A17097" s="62">
        <v>81111503</v>
      </c>
      <c r="B17097" s="63" t="s">
        <v>5892</v>
      </c>
    </row>
    <row r="17098" spans="1:2" x14ac:dyDescent="0.25">
      <c r="A17098" s="62">
        <v>81111504</v>
      </c>
      <c r="B17098" s="63" t="s">
        <v>13738</v>
      </c>
    </row>
    <row r="17099" spans="1:2" x14ac:dyDescent="0.25">
      <c r="A17099" s="62">
        <v>81111505</v>
      </c>
      <c r="B17099" s="63" t="s">
        <v>1346</v>
      </c>
    </row>
    <row r="17100" spans="1:2" x14ac:dyDescent="0.25">
      <c r="A17100" s="62">
        <v>81111506</v>
      </c>
      <c r="B17100" s="63" t="s">
        <v>16725</v>
      </c>
    </row>
    <row r="17101" spans="1:2" x14ac:dyDescent="0.25">
      <c r="A17101" s="62">
        <v>81111507</v>
      </c>
      <c r="B17101" s="63" t="s">
        <v>831</v>
      </c>
    </row>
    <row r="17102" spans="1:2" x14ac:dyDescent="0.25">
      <c r="A17102" s="62">
        <v>81111508</v>
      </c>
      <c r="B17102" s="63" t="s">
        <v>1816</v>
      </c>
    </row>
    <row r="17103" spans="1:2" x14ac:dyDescent="0.25">
      <c r="A17103" s="62">
        <v>81111509</v>
      </c>
      <c r="B17103" s="63" t="s">
        <v>10715</v>
      </c>
    </row>
    <row r="17104" spans="1:2" x14ac:dyDescent="0.25">
      <c r="A17104" s="62">
        <v>81111510</v>
      </c>
      <c r="B17104" s="63" t="s">
        <v>10071</v>
      </c>
    </row>
    <row r="17105" spans="1:2" x14ac:dyDescent="0.25">
      <c r="A17105" s="62">
        <v>81111601</v>
      </c>
      <c r="B17105" s="63" t="s">
        <v>610</v>
      </c>
    </row>
    <row r="17106" spans="1:2" x14ac:dyDescent="0.25">
      <c r="A17106" s="62">
        <v>81111602</v>
      </c>
      <c r="B17106" s="63" t="s">
        <v>6678</v>
      </c>
    </row>
    <row r="17107" spans="1:2" x14ac:dyDescent="0.25">
      <c r="A17107" s="62">
        <v>81111603</v>
      </c>
      <c r="B17107" s="63" t="s">
        <v>6941</v>
      </c>
    </row>
    <row r="17108" spans="1:2" x14ac:dyDescent="0.25">
      <c r="A17108" s="62">
        <v>81111604</v>
      </c>
      <c r="B17108" s="63" t="s">
        <v>910</v>
      </c>
    </row>
    <row r="17109" spans="1:2" x14ac:dyDescent="0.25">
      <c r="A17109" s="62">
        <v>81111605</v>
      </c>
      <c r="B17109" s="63" t="s">
        <v>11893</v>
      </c>
    </row>
    <row r="17110" spans="1:2" x14ac:dyDescent="0.25">
      <c r="A17110" s="62">
        <v>81111606</v>
      </c>
      <c r="B17110" s="63" t="s">
        <v>12819</v>
      </c>
    </row>
    <row r="17111" spans="1:2" x14ac:dyDescent="0.25">
      <c r="A17111" s="62">
        <v>81111607</v>
      </c>
      <c r="B17111" s="63" t="s">
        <v>2193</v>
      </c>
    </row>
    <row r="17112" spans="1:2" x14ac:dyDescent="0.25">
      <c r="A17112" s="62">
        <v>81111608</v>
      </c>
      <c r="B17112" s="63" t="s">
        <v>7931</v>
      </c>
    </row>
    <row r="17113" spans="1:2" x14ac:dyDescent="0.25">
      <c r="A17113" s="62">
        <v>81111609</v>
      </c>
      <c r="B17113" s="63" t="s">
        <v>2320</v>
      </c>
    </row>
    <row r="17114" spans="1:2" x14ac:dyDescent="0.25">
      <c r="A17114" s="62">
        <v>81111610</v>
      </c>
      <c r="B17114" s="63" t="s">
        <v>2131</v>
      </c>
    </row>
    <row r="17115" spans="1:2" x14ac:dyDescent="0.25">
      <c r="A17115" s="62">
        <v>81111611</v>
      </c>
      <c r="B17115" s="63" t="s">
        <v>3668</v>
      </c>
    </row>
    <row r="17116" spans="1:2" x14ac:dyDescent="0.25">
      <c r="A17116" s="62">
        <v>81111612</v>
      </c>
      <c r="B17116" s="63" t="s">
        <v>11793</v>
      </c>
    </row>
    <row r="17117" spans="1:2" x14ac:dyDescent="0.25">
      <c r="A17117" s="62">
        <v>81111613</v>
      </c>
      <c r="B17117" s="63" t="s">
        <v>6619</v>
      </c>
    </row>
    <row r="17118" spans="1:2" x14ac:dyDescent="0.25">
      <c r="A17118" s="62">
        <v>81111701</v>
      </c>
      <c r="B17118" s="63" t="s">
        <v>6926</v>
      </c>
    </row>
    <row r="17119" spans="1:2" x14ac:dyDescent="0.25">
      <c r="A17119" s="62">
        <v>81111702</v>
      </c>
      <c r="B17119" s="63" t="s">
        <v>12265</v>
      </c>
    </row>
    <row r="17120" spans="1:2" x14ac:dyDescent="0.25">
      <c r="A17120" s="62">
        <v>81111703</v>
      </c>
      <c r="B17120" s="63" t="s">
        <v>7901</v>
      </c>
    </row>
    <row r="17121" spans="1:2" x14ac:dyDescent="0.25">
      <c r="A17121" s="62">
        <v>81111704</v>
      </c>
      <c r="B17121" s="63" t="s">
        <v>8449</v>
      </c>
    </row>
    <row r="17122" spans="1:2" x14ac:dyDescent="0.25">
      <c r="A17122" s="62">
        <v>81111705</v>
      </c>
      <c r="B17122" s="63" t="s">
        <v>6948</v>
      </c>
    </row>
    <row r="17123" spans="1:2" x14ac:dyDescent="0.25">
      <c r="A17123" s="62">
        <v>81111801</v>
      </c>
      <c r="B17123" s="63" t="s">
        <v>8536</v>
      </c>
    </row>
    <row r="17124" spans="1:2" x14ac:dyDescent="0.25">
      <c r="A17124" s="62">
        <v>81111802</v>
      </c>
      <c r="B17124" s="63" t="s">
        <v>16025</v>
      </c>
    </row>
    <row r="17125" spans="1:2" x14ac:dyDescent="0.25">
      <c r="A17125" s="62">
        <v>81111803</v>
      </c>
      <c r="B17125" s="63" t="s">
        <v>6282</v>
      </c>
    </row>
    <row r="17126" spans="1:2" x14ac:dyDescent="0.25">
      <c r="A17126" s="62">
        <v>81111804</v>
      </c>
      <c r="B17126" s="63" t="s">
        <v>9245</v>
      </c>
    </row>
    <row r="17127" spans="1:2" x14ac:dyDescent="0.25">
      <c r="A17127" s="62">
        <v>81111805</v>
      </c>
      <c r="B17127" s="63" t="s">
        <v>14758</v>
      </c>
    </row>
    <row r="17128" spans="1:2" x14ac:dyDescent="0.25">
      <c r="A17128" s="62">
        <v>81111806</v>
      </c>
      <c r="B17128" s="63" t="s">
        <v>1173</v>
      </c>
    </row>
    <row r="17129" spans="1:2" x14ac:dyDescent="0.25">
      <c r="A17129" s="62">
        <v>81111807</v>
      </c>
      <c r="B17129" s="63" t="s">
        <v>12865</v>
      </c>
    </row>
    <row r="17130" spans="1:2" x14ac:dyDescent="0.25">
      <c r="A17130" s="62">
        <v>81111808</v>
      </c>
      <c r="B17130" s="63" t="s">
        <v>11884</v>
      </c>
    </row>
    <row r="17131" spans="1:2" x14ac:dyDescent="0.25">
      <c r="A17131" s="62">
        <v>81111809</v>
      </c>
      <c r="B17131" s="63" t="s">
        <v>15792</v>
      </c>
    </row>
    <row r="17132" spans="1:2" x14ac:dyDescent="0.25">
      <c r="A17132" s="62">
        <v>81111810</v>
      </c>
      <c r="B17132" s="63" t="s">
        <v>16343</v>
      </c>
    </row>
    <row r="17133" spans="1:2" x14ac:dyDescent="0.25">
      <c r="A17133" s="62">
        <v>81111811</v>
      </c>
      <c r="B17133" s="63" t="s">
        <v>14644</v>
      </c>
    </row>
    <row r="17134" spans="1:2" x14ac:dyDescent="0.25">
      <c r="A17134" s="62">
        <v>81111812</v>
      </c>
      <c r="B17134" s="63" t="s">
        <v>4766</v>
      </c>
    </row>
    <row r="17135" spans="1:2" x14ac:dyDescent="0.25">
      <c r="A17135" s="62">
        <v>81111814</v>
      </c>
      <c r="B17135" s="63" t="s">
        <v>8074</v>
      </c>
    </row>
    <row r="17136" spans="1:2" x14ac:dyDescent="0.25">
      <c r="A17136" s="62">
        <v>81111818</v>
      </c>
      <c r="B17136" s="63" t="s">
        <v>7381</v>
      </c>
    </row>
    <row r="17137" spans="1:2" x14ac:dyDescent="0.25">
      <c r="A17137" s="62">
        <v>81111901</v>
      </c>
      <c r="B17137" s="63" t="s">
        <v>15822</v>
      </c>
    </row>
    <row r="17138" spans="1:2" x14ac:dyDescent="0.25">
      <c r="A17138" s="62">
        <v>81111902</v>
      </c>
      <c r="B17138" s="63" t="s">
        <v>12118</v>
      </c>
    </row>
    <row r="17139" spans="1:2" x14ac:dyDescent="0.25">
      <c r="A17139" s="62">
        <v>81112001</v>
      </c>
      <c r="B17139" s="63" t="s">
        <v>13747</v>
      </c>
    </row>
    <row r="17140" spans="1:2" x14ac:dyDescent="0.25">
      <c r="A17140" s="62">
        <v>81112002</v>
      </c>
      <c r="B17140" s="63" t="s">
        <v>8008</v>
      </c>
    </row>
    <row r="17141" spans="1:2" x14ac:dyDescent="0.25">
      <c r="A17141" s="62">
        <v>81112003</v>
      </c>
      <c r="B17141" s="63" t="s">
        <v>17264</v>
      </c>
    </row>
    <row r="17142" spans="1:2" x14ac:dyDescent="0.25">
      <c r="A17142" s="62">
        <v>81112004</v>
      </c>
      <c r="B17142" s="63" t="s">
        <v>13297</v>
      </c>
    </row>
    <row r="17143" spans="1:2" x14ac:dyDescent="0.25">
      <c r="A17143" s="62">
        <v>81112005</v>
      </c>
      <c r="B17143" s="63" t="s">
        <v>12629</v>
      </c>
    </row>
    <row r="17144" spans="1:2" x14ac:dyDescent="0.25">
      <c r="A17144" s="62">
        <v>81112006</v>
      </c>
      <c r="B17144" s="63" t="s">
        <v>5721</v>
      </c>
    </row>
    <row r="17145" spans="1:2" x14ac:dyDescent="0.25">
      <c r="A17145" s="62">
        <v>81112007</v>
      </c>
      <c r="B17145" s="63" t="s">
        <v>4781</v>
      </c>
    </row>
    <row r="17146" spans="1:2" x14ac:dyDescent="0.25">
      <c r="A17146" s="62">
        <v>81112008</v>
      </c>
      <c r="B17146" s="63" t="s">
        <v>15678</v>
      </c>
    </row>
    <row r="17147" spans="1:2" x14ac:dyDescent="0.25">
      <c r="A17147" s="62">
        <v>81112009</v>
      </c>
      <c r="B17147" s="63" t="s">
        <v>18365</v>
      </c>
    </row>
    <row r="17148" spans="1:2" x14ac:dyDescent="0.25">
      <c r="A17148" s="62">
        <v>81112010</v>
      </c>
      <c r="B17148" s="63" t="s">
        <v>1279</v>
      </c>
    </row>
    <row r="17149" spans="1:2" x14ac:dyDescent="0.25">
      <c r="A17149" s="62">
        <v>81112101</v>
      </c>
      <c r="B17149" s="63" t="s">
        <v>5799</v>
      </c>
    </row>
    <row r="17150" spans="1:2" x14ac:dyDescent="0.25">
      <c r="A17150" s="62">
        <v>81112102</v>
      </c>
      <c r="B17150" s="63" t="s">
        <v>14267</v>
      </c>
    </row>
    <row r="17151" spans="1:2" x14ac:dyDescent="0.25">
      <c r="A17151" s="62">
        <v>81112103</v>
      </c>
      <c r="B17151" s="63" t="s">
        <v>5226</v>
      </c>
    </row>
    <row r="17152" spans="1:2" x14ac:dyDescent="0.25">
      <c r="A17152" s="62">
        <v>81112104</v>
      </c>
      <c r="B17152" s="63" t="s">
        <v>15228</v>
      </c>
    </row>
    <row r="17153" spans="1:2" x14ac:dyDescent="0.25">
      <c r="A17153" s="62">
        <v>81112105</v>
      </c>
      <c r="B17153" s="63" t="s">
        <v>2341</v>
      </c>
    </row>
    <row r="17154" spans="1:2" x14ac:dyDescent="0.25">
      <c r="A17154" s="62">
        <v>81112106</v>
      </c>
      <c r="B17154" s="63" t="s">
        <v>9038</v>
      </c>
    </row>
    <row r="17155" spans="1:2" x14ac:dyDescent="0.25">
      <c r="A17155" s="62">
        <v>81112107</v>
      </c>
      <c r="B17155" s="63" t="s">
        <v>1055</v>
      </c>
    </row>
    <row r="17156" spans="1:2" x14ac:dyDescent="0.25">
      <c r="A17156" s="62">
        <v>81112201</v>
      </c>
      <c r="B17156" s="63" t="s">
        <v>16226</v>
      </c>
    </row>
    <row r="17157" spans="1:2" x14ac:dyDescent="0.25">
      <c r="A17157" s="62">
        <v>81112202</v>
      </c>
      <c r="B17157" s="63" t="s">
        <v>5743</v>
      </c>
    </row>
    <row r="17158" spans="1:2" x14ac:dyDescent="0.25">
      <c r="A17158" s="62">
        <v>81121501</v>
      </c>
      <c r="B17158" s="63" t="s">
        <v>14012</v>
      </c>
    </row>
    <row r="17159" spans="1:2" x14ac:dyDescent="0.25">
      <c r="A17159" s="62">
        <v>81121502</v>
      </c>
      <c r="B17159" s="63" t="s">
        <v>4746</v>
      </c>
    </row>
    <row r="17160" spans="1:2" x14ac:dyDescent="0.25">
      <c r="A17160" s="62">
        <v>81121503</v>
      </c>
      <c r="B17160" s="63" t="s">
        <v>13408</v>
      </c>
    </row>
    <row r="17161" spans="1:2" x14ac:dyDescent="0.25">
      <c r="A17161" s="62">
        <v>81121504</v>
      </c>
      <c r="B17161" s="63" t="s">
        <v>1027</v>
      </c>
    </row>
    <row r="17162" spans="1:2" x14ac:dyDescent="0.25">
      <c r="A17162" s="62">
        <v>81121601</v>
      </c>
      <c r="B17162" s="63" t="s">
        <v>2349</v>
      </c>
    </row>
    <row r="17163" spans="1:2" x14ac:dyDescent="0.25">
      <c r="A17163" s="62">
        <v>81121602</v>
      </c>
      <c r="B17163" s="63" t="s">
        <v>15159</v>
      </c>
    </row>
    <row r="17164" spans="1:2" x14ac:dyDescent="0.25">
      <c r="A17164" s="62">
        <v>81121603</v>
      </c>
      <c r="B17164" s="63" t="s">
        <v>2953</v>
      </c>
    </row>
    <row r="17165" spans="1:2" x14ac:dyDescent="0.25">
      <c r="A17165" s="62">
        <v>81121604</v>
      </c>
      <c r="B17165" s="63" t="s">
        <v>4297</v>
      </c>
    </row>
    <row r="17166" spans="1:2" x14ac:dyDescent="0.25">
      <c r="A17166" s="62">
        <v>81121605</v>
      </c>
      <c r="B17166" s="63" t="s">
        <v>11961</v>
      </c>
    </row>
    <row r="17167" spans="1:2" x14ac:dyDescent="0.25">
      <c r="A17167" s="62">
        <v>81121606</v>
      </c>
      <c r="B17167" s="63" t="s">
        <v>8879</v>
      </c>
    </row>
    <row r="17168" spans="1:2" x14ac:dyDescent="0.25">
      <c r="A17168" s="62">
        <v>81121607</v>
      </c>
      <c r="B17168" s="63" t="s">
        <v>11113</v>
      </c>
    </row>
    <row r="17169" spans="1:2" x14ac:dyDescent="0.25">
      <c r="A17169" s="62">
        <v>81131501</v>
      </c>
      <c r="B17169" s="63" t="s">
        <v>17300</v>
      </c>
    </row>
    <row r="17170" spans="1:2" x14ac:dyDescent="0.25">
      <c r="A17170" s="62">
        <v>81131502</v>
      </c>
      <c r="B17170" s="63" t="s">
        <v>14152</v>
      </c>
    </row>
    <row r="17171" spans="1:2" x14ac:dyDescent="0.25">
      <c r="A17171" s="62">
        <v>81131503</v>
      </c>
      <c r="B17171" s="63" t="s">
        <v>8753</v>
      </c>
    </row>
    <row r="17172" spans="1:2" x14ac:dyDescent="0.25">
      <c r="A17172" s="62">
        <v>81131504</v>
      </c>
      <c r="B17172" s="63" t="s">
        <v>12449</v>
      </c>
    </row>
    <row r="17173" spans="1:2" x14ac:dyDescent="0.25">
      <c r="A17173" s="62">
        <v>81131505</v>
      </c>
      <c r="B17173" s="63" t="s">
        <v>256</v>
      </c>
    </row>
    <row r="17174" spans="1:2" x14ac:dyDescent="0.25">
      <c r="A17174" s="62">
        <v>81141501</v>
      </c>
      <c r="B17174" s="63" t="s">
        <v>12457</v>
      </c>
    </row>
    <row r="17175" spans="1:2" x14ac:dyDescent="0.25">
      <c r="A17175" s="62">
        <v>81141502</v>
      </c>
      <c r="B17175" s="63" t="s">
        <v>1409</v>
      </c>
    </row>
    <row r="17176" spans="1:2" x14ac:dyDescent="0.25">
      <c r="A17176" s="62">
        <v>81141503</v>
      </c>
      <c r="B17176" s="63" t="s">
        <v>16568</v>
      </c>
    </row>
    <row r="17177" spans="1:2" x14ac:dyDescent="0.25">
      <c r="A17177" s="62">
        <v>81141504</v>
      </c>
      <c r="B17177" s="63" t="s">
        <v>16395</v>
      </c>
    </row>
    <row r="17178" spans="1:2" x14ac:dyDescent="0.25">
      <c r="A17178" s="62">
        <v>81141505</v>
      </c>
      <c r="B17178" s="63" t="s">
        <v>5934</v>
      </c>
    </row>
    <row r="17179" spans="1:2" x14ac:dyDescent="0.25">
      <c r="A17179" s="62">
        <v>81141506</v>
      </c>
      <c r="B17179" s="63" t="s">
        <v>3266</v>
      </c>
    </row>
    <row r="17180" spans="1:2" x14ac:dyDescent="0.25">
      <c r="A17180" s="62">
        <v>81141601</v>
      </c>
      <c r="B17180" s="63" t="s">
        <v>9488</v>
      </c>
    </row>
    <row r="17181" spans="1:2" x14ac:dyDescent="0.25">
      <c r="A17181" s="62">
        <v>81141602</v>
      </c>
      <c r="B17181" s="63" t="s">
        <v>6660</v>
      </c>
    </row>
    <row r="17182" spans="1:2" x14ac:dyDescent="0.25">
      <c r="A17182" s="62">
        <v>81141603</v>
      </c>
      <c r="B17182" s="63" t="s">
        <v>16308</v>
      </c>
    </row>
    <row r="17183" spans="1:2" x14ac:dyDescent="0.25">
      <c r="A17183" s="62">
        <v>81141604</v>
      </c>
      <c r="B17183" s="63" t="s">
        <v>6245</v>
      </c>
    </row>
    <row r="17184" spans="1:2" x14ac:dyDescent="0.25">
      <c r="A17184" s="62">
        <v>81141605</v>
      </c>
      <c r="B17184" s="63" t="s">
        <v>16988</v>
      </c>
    </row>
    <row r="17185" spans="1:2" x14ac:dyDescent="0.25">
      <c r="A17185" s="62">
        <v>81141606</v>
      </c>
      <c r="B17185" s="63" t="s">
        <v>15415</v>
      </c>
    </row>
    <row r="17186" spans="1:2" x14ac:dyDescent="0.25">
      <c r="A17186" s="62">
        <v>81141701</v>
      </c>
      <c r="B17186" s="63" t="s">
        <v>6773</v>
      </c>
    </row>
    <row r="17187" spans="1:2" x14ac:dyDescent="0.25">
      <c r="A17187" s="62">
        <v>81141702</v>
      </c>
      <c r="B17187" s="63" t="s">
        <v>5679</v>
      </c>
    </row>
    <row r="17188" spans="1:2" x14ac:dyDescent="0.25">
      <c r="A17188" s="62">
        <v>81141703</v>
      </c>
      <c r="B17188" s="63" t="s">
        <v>6318</v>
      </c>
    </row>
    <row r="17189" spans="1:2" x14ac:dyDescent="0.25">
      <c r="A17189" s="62">
        <v>81141704</v>
      </c>
      <c r="B17189" s="63" t="s">
        <v>10558</v>
      </c>
    </row>
    <row r="17190" spans="1:2" x14ac:dyDescent="0.25">
      <c r="A17190" s="62">
        <v>81141801</v>
      </c>
      <c r="B17190" s="63" t="s">
        <v>3648</v>
      </c>
    </row>
    <row r="17191" spans="1:2" x14ac:dyDescent="0.25">
      <c r="A17191" s="62">
        <v>81141802</v>
      </c>
      <c r="B17191" s="63" t="s">
        <v>17673</v>
      </c>
    </row>
    <row r="17192" spans="1:2" x14ac:dyDescent="0.25">
      <c r="A17192" s="62">
        <v>81141803</v>
      </c>
      <c r="B17192" s="63" t="s">
        <v>14470</v>
      </c>
    </row>
    <row r="17193" spans="1:2" x14ac:dyDescent="0.25">
      <c r="A17193" s="62">
        <v>81141804</v>
      </c>
      <c r="B17193" s="63" t="s">
        <v>3225</v>
      </c>
    </row>
    <row r="17194" spans="1:2" x14ac:dyDescent="0.25">
      <c r="A17194" s="62">
        <v>81141805</v>
      </c>
      <c r="B17194" s="63" t="s">
        <v>660</v>
      </c>
    </row>
    <row r="17195" spans="1:2" x14ac:dyDescent="0.25">
      <c r="A17195" s="62">
        <v>81141806</v>
      </c>
      <c r="B17195" s="63" t="s">
        <v>2977</v>
      </c>
    </row>
    <row r="17196" spans="1:2" x14ac:dyDescent="0.25">
      <c r="A17196" s="62">
        <v>81141807</v>
      </c>
      <c r="B17196" s="63" t="s">
        <v>5388</v>
      </c>
    </row>
    <row r="17197" spans="1:2" x14ac:dyDescent="0.25">
      <c r="A17197" s="62">
        <v>81151501</v>
      </c>
      <c r="B17197" s="63" t="s">
        <v>15713</v>
      </c>
    </row>
    <row r="17198" spans="1:2" x14ac:dyDescent="0.25">
      <c r="A17198" s="62">
        <v>81151502</v>
      </c>
      <c r="B17198" s="63" t="s">
        <v>2363</v>
      </c>
    </row>
    <row r="17199" spans="1:2" x14ac:dyDescent="0.25">
      <c r="A17199" s="62">
        <v>81151503</v>
      </c>
      <c r="B17199" s="63" t="s">
        <v>12294</v>
      </c>
    </row>
    <row r="17200" spans="1:2" x14ac:dyDescent="0.25">
      <c r="A17200" s="62">
        <v>81151601</v>
      </c>
      <c r="B17200" s="63" t="s">
        <v>15224</v>
      </c>
    </row>
    <row r="17201" spans="1:2" x14ac:dyDescent="0.25">
      <c r="A17201" s="62">
        <v>81151602</v>
      </c>
      <c r="B17201" s="63" t="s">
        <v>4751</v>
      </c>
    </row>
    <row r="17202" spans="1:2" x14ac:dyDescent="0.25">
      <c r="A17202" s="62">
        <v>81151603</v>
      </c>
      <c r="B17202" s="63" t="s">
        <v>9910</v>
      </c>
    </row>
    <row r="17203" spans="1:2" x14ac:dyDescent="0.25">
      <c r="A17203" s="62">
        <v>81151604</v>
      </c>
      <c r="B17203" s="63" t="s">
        <v>3848</v>
      </c>
    </row>
    <row r="17204" spans="1:2" x14ac:dyDescent="0.25">
      <c r="A17204" s="62">
        <v>81151701</v>
      </c>
      <c r="B17204" s="63" t="s">
        <v>12879</v>
      </c>
    </row>
    <row r="17205" spans="1:2" x14ac:dyDescent="0.25">
      <c r="A17205" s="62">
        <v>81151702</v>
      </c>
      <c r="B17205" s="63" t="s">
        <v>1701</v>
      </c>
    </row>
    <row r="17206" spans="1:2" x14ac:dyDescent="0.25">
      <c r="A17206" s="62">
        <v>81151703</v>
      </c>
      <c r="B17206" s="63" t="s">
        <v>6686</v>
      </c>
    </row>
    <row r="17207" spans="1:2" x14ac:dyDescent="0.25">
      <c r="A17207" s="62">
        <v>81151704</v>
      </c>
      <c r="B17207" s="63" t="s">
        <v>14020</v>
      </c>
    </row>
    <row r="17208" spans="1:2" x14ac:dyDescent="0.25">
      <c r="A17208" s="62">
        <v>81151705</v>
      </c>
      <c r="B17208" s="63" t="s">
        <v>2223</v>
      </c>
    </row>
    <row r="17209" spans="1:2" x14ac:dyDescent="0.25">
      <c r="A17209" s="62">
        <v>81151801</v>
      </c>
      <c r="B17209" s="63" t="s">
        <v>1615</v>
      </c>
    </row>
    <row r="17210" spans="1:2" x14ac:dyDescent="0.25">
      <c r="A17210" s="62">
        <v>81151802</v>
      </c>
      <c r="B17210" s="63" t="s">
        <v>17126</v>
      </c>
    </row>
    <row r="17211" spans="1:2" x14ac:dyDescent="0.25">
      <c r="A17211" s="62">
        <v>81151803</v>
      </c>
      <c r="B17211" s="63" t="s">
        <v>2359</v>
      </c>
    </row>
    <row r="17212" spans="1:2" x14ac:dyDescent="0.25">
      <c r="A17212" s="62">
        <v>81151804</v>
      </c>
      <c r="B17212" s="63" t="s">
        <v>7975</v>
      </c>
    </row>
    <row r="17213" spans="1:2" x14ac:dyDescent="0.25">
      <c r="A17213" s="62">
        <v>81151805</v>
      </c>
      <c r="B17213" s="63" t="s">
        <v>5469</v>
      </c>
    </row>
    <row r="17214" spans="1:2" x14ac:dyDescent="0.25">
      <c r="A17214" s="62">
        <v>81151806</v>
      </c>
      <c r="B17214" s="63" t="s">
        <v>991</v>
      </c>
    </row>
    <row r="17215" spans="1:2" x14ac:dyDescent="0.25">
      <c r="A17215" s="62">
        <v>81151901</v>
      </c>
      <c r="B17215" s="63" t="s">
        <v>6544</v>
      </c>
    </row>
    <row r="17216" spans="1:2" x14ac:dyDescent="0.25">
      <c r="A17216" s="62">
        <v>81151902</v>
      </c>
      <c r="B17216" s="63" t="s">
        <v>11579</v>
      </c>
    </row>
    <row r="17217" spans="1:2" x14ac:dyDescent="0.25">
      <c r="A17217" s="62">
        <v>81151903</v>
      </c>
      <c r="B17217" s="63" t="s">
        <v>7583</v>
      </c>
    </row>
    <row r="17218" spans="1:2" x14ac:dyDescent="0.25">
      <c r="A17218" s="62">
        <v>81151904</v>
      </c>
      <c r="B17218" s="63" t="s">
        <v>949</v>
      </c>
    </row>
    <row r="17219" spans="1:2" x14ac:dyDescent="0.25">
      <c r="A17219" s="62">
        <v>82101501</v>
      </c>
      <c r="B17219" s="63" t="s">
        <v>6077</v>
      </c>
    </row>
    <row r="17220" spans="1:2" x14ac:dyDescent="0.25">
      <c r="A17220" s="62">
        <v>82101502</v>
      </c>
      <c r="B17220" s="63" t="s">
        <v>7233</v>
      </c>
    </row>
    <row r="17221" spans="1:2" x14ac:dyDescent="0.25">
      <c r="A17221" s="62">
        <v>82101503</v>
      </c>
      <c r="B17221" s="63" t="s">
        <v>5495</v>
      </c>
    </row>
    <row r="17222" spans="1:2" x14ac:dyDescent="0.25">
      <c r="A17222" s="62">
        <v>82101504</v>
      </c>
      <c r="B17222" s="63" t="s">
        <v>2833</v>
      </c>
    </row>
    <row r="17223" spans="1:2" x14ac:dyDescent="0.25">
      <c r="A17223" s="62">
        <v>82101505</v>
      </c>
      <c r="B17223" s="63" t="s">
        <v>3995</v>
      </c>
    </row>
    <row r="17224" spans="1:2" x14ac:dyDescent="0.25">
      <c r="A17224" s="62">
        <v>82101506</v>
      </c>
      <c r="B17224" s="63" t="s">
        <v>12618</v>
      </c>
    </row>
    <row r="17225" spans="1:2" x14ac:dyDescent="0.25">
      <c r="A17225" s="62">
        <v>82101507</v>
      </c>
      <c r="B17225" s="63" t="s">
        <v>15793</v>
      </c>
    </row>
    <row r="17226" spans="1:2" x14ac:dyDescent="0.25">
      <c r="A17226" s="62">
        <v>82101508</v>
      </c>
      <c r="B17226" s="63" t="s">
        <v>7296</v>
      </c>
    </row>
    <row r="17227" spans="1:2" x14ac:dyDescent="0.25">
      <c r="A17227" s="62">
        <v>82101601</v>
      </c>
      <c r="B17227" s="63" t="s">
        <v>12875</v>
      </c>
    </row>
    <row r="17228" spans="1:2" x14ac:dyDescent="0.25">
      <c r="A17228" s="62">
        <v>82101602</v>
      </c>
      <c r="B17228" s="63" t="s">
        <v>14436</v>
      </c>
    </row>
    <row r="17229" spans="1:2" x14ac:dyDescent="0.25">
      <c r="A17229" s="62">
        <v>82101603</v>
      </c>
      <c r="B17229" s="63" t="s">
        <v>6939</v>
      </c>
    </row>
    <row r="17230" spans="1:2" x14ac:dyDescent="0.25">
      <c r="A17230" s="62">
        <v>82101604</v>
      </c>
      <c r="B17230" s="63" t="s">
        <v>1933</v>
      </c>
    </row>
    <row r="17231" spans="1:2" x14ac:dyDescent="0.25">
      <c r="A17231" s="62">
        <v>82101701</v>
      </c>
      <c r="B17231" s="63" t="s">
        <v>7106</v>
      </c>
    </row>
    <row r="17232" spans="1:2" x14ac:dyDescent="0.25">
      <c r="A17232" s="62">
        <v>82101702</v>
      </c>
      <c r="B17232" s="63" t="s">
        <v>10769</v>
      </c>
    </row>
    <row r="17233" spans="1:2" x14ac:dyDescent="0.25">
      <c r="A17233" s="62">
        <v>82101801</v>
      </c>
      <c r="B17233" s="63" t="s">
        <v>6798</v>
      </c>
    </row>
    <row r="17234" spans="1:2" x14ac:dyDescent="0.25">
      <c r="A17234" s="62">
        <v>82101901</v>
      </c>
      <c r="B17234" s="63" t="s">
        <v>16278</v>
      </c>
    </row>
    <row r="17235" spans="1:2" x14ac:dyDescent="0.25">
      <c r="A17235" s="62">
        <v>82101902</v>
      </c>
      <c r="B17235" s="63" t="s">
        <v>13084</v>
      </c>
    </row>
    <row r="17236" spans="1:2" x14ac:dyDescent="0.25">
      <c r="A17236" s="62">
        <v>82101903</v>
      </c>
      <c r="B17236" s="63" t="s">
        <v>10946</v>
      </c>
    </row>
    <row r="17237" spans="1:2" x14ac:dyDescent="0.25">
      <c r="A17237" s="62">
        <v>82101904</v>
      </c>
      <c r="B17237" s="63" t="s">
        <v>4461</v>
      </c>
    </row>
    <row r="17238" spans="1:2" x14ac:dyDescent="0.25">
      <c r="A17238" s="62">
        <v>82101905</v>
      </c>
      <c r="B17238" s="63" t="s">
        <v>13855</v>
      </c>
    </row>
    <row r="17239" spans="1:2" x14ac:dyDescent="0.25">
      <c r="A17239" s="62">
        <v>82111501</v>
      </c>
      <c r="B17239" s="63" t="s">
        <v>1265</v>
      </c>
    </row>
    <row r="17240" spans="1:2" x14ac:dyDescent="0.25">
      <c r="A17240" s="62">
        <v>82111502</v>
      </c>
      <c r="B17240" s="63" t="s">
        <v>15987</v>
      </c>
    </row>
    <row r="17241" spans="1:2" x14ac:dyDescent="0.25">
      <c r="A17241" s="62">
        <v>82111503</v>
      </c>
      <c r="B17241" s="63" t="s">
        <v>1731</v>
      </c>
    </row>
    <row r="17242" spans="1:2" x14ac:dyDescent="0.25">
      <c r="A17242" s="62">
        <v>82111601</v>
      </c>
      <c r="B17242" s="63" t="s">
        <v>10567</v>
      </c>
    </row>
    <row r="17243" spans="1:2" x14ac:dyDescent="0.25">
      <c r="A17243" s="62">
        <v>82111602</v>
      </c>
      <c r="B17243" s="63" t="s">
        <v>4080</v>
      </c>
    </row>
    <row r="17244" spans="1:2" x14ac:dyDescent="0.25">
      <c r="A17244" s="62">
        <v>82111603</v>
      </c>
      <c r="B17244" s="63" t="s">
        <v>9962</v>
      </c>
    </row>
    <row r="17245" spans="1:2" x14ac:dyDescent="0.25">
      <c r="A17245" s="62">
        <v>82111604</v>
      </c>
      <c r="B17245" s="63" t="s">
        <v>13541</v>
      </c>
    </row>
    <row r="17246" spans="1:2" x14ac:dyDescent="0.25">
      <c r="A17246" s="62">
        <v>82111701</v>
      </c>
      <c r="B17246" s="63" t="s">
        <v>10445</v>
      </c>
    </row>
    <row r="17247" spans="1:2" x14ac:dyDescent="0.25">
      <c r="A17247" s="62">
        <v>82111702</v>
      </c>
      <c r="B17247" s="63" t="s">
        <v>7026</v>
      </c>
    </row>
    <row r="17248" spans="1:2" x14ac:dyDescent="0.25">
      <c r="A17248" s="62">
        <v>82111703</v>
      </c>
      <c r="B17248" s="63" t="s">
        <v>18043</v>
      </c>
    </row>
    <row r="17249" spans="1:2" x14ac:dyDescent="0.25">
      <c r="A17249" s="62">
        <v>82111704</v>
      </c>
      <c r="B17249" s="63" t="s">
        <v>7694</v>
      </c>
    </row>
    <row r="17250" spans="1:2" x14ac:dyDescent="0.25">
      <c r="A17250" s="62">
        <v>82111705</v>
      </c>
      <c r="B17250" s="63" t="s">
        <v>16987</v>
      </c>
    </row>
    <row r="17251" spans="1:2" x14ac:dyDescent="0.25">
      <c r="A17251" s="62">
        <v>82111801</v>
      </c>
      <c r="B17251" s="63" t="s">
        <v>13281</v>
      </c>
    </row>
    <row r="17252" spans="1:2" x14ac:dyDescent="0.25">
      <c r="A17252" s="62">
        <v>82111802</v>
      </c>
      <c r="B17252" s="63" t="s">
        <v>18690</v>
      </c>
    </row>
    <row r="17253" spans="1:2" x14ac:dyDescent="0.25">
      <c r="A17253" s="62">
        <v>82111803</v>
      </c>
      <c r="B17253" s="63" t="s">
        <v>15957</v>
      </c>
    </row>
    <row r="17254" spans="1:2" x14ac:dyDescent="0.25">
      <c r="A17254" s="62">
        <v>82111804</v>
      </c>
      <c r="B17254" s="63" t="s">
        <v>16027</v>
      </c>
    </row>
    <row r="17255" spans="1:2" x14ac:dyDescent="0.25">
      <c r="A17255" s="62">
        <v>82111901</v>
      </c>
      <c r="B17255" s="63" t="s">
        <v>12005</v>
      </c>
    </row>
    <row r="17256" spans="1:2" x14ac:dyDescent="0.25">
      <c r="A17256" s="62">
        <v>82111902</v>
      </c>
      <c r="B17256" s="63" t="s">
        <v>17640</v>
      </c>
    </row>
    <row r="17257" spans="1:2" x14ac:dyDescent="0.25">
      <c r="A17257" s="62">
        <v>82111903</v>
      </c>
      <c r="B17257" s="63" t="s">
        <v>7696</v>
      </c>
    </row>
    <row r="17258" spans="1:2" x14ac:dyDescent="0.25">
      <c r="A17258" s="62">
        <v>82111904</v>
      </c>
      <c r="B17258" s="63" t="s">
        <v>15799</v>
      </c>
    </row>
    <row r="17259" spans="1:2" x14ac:dyDescent="0.25">
      <c r="A17259" s="62">
        <v>82121501</v>
      </c>
      <c r="B17259" s="63" t="s">
        <v>4748</v>
      </c>
    </row>
    <row r="17260" spans="1:2" x14ac:dyDescent="0.25">
      <c r="A17260" s="62">
        <v>82121502</v>
      </c>
      <c r="B17260" s="63" t="s">
        <v>10163</v>
      </c>
    </row>
    <row r="17261" spans="1:2" x14ac:dyDescent="0.25">
      <c r="A17261" s="62">
        <v>82121503</v>
      </c>
      <c r="B17261" s="63" t="s">
        <v>12535</v>
      </c>
    </row>
    <row r="17262" spans="1:2" x14ac:dyDescent="0.25">
      <c r="A17262" s="62">
        <v>82121504</v>
      </c>
      <c r="B17262" s="63" t="s">
        <v>7746</v>
      </c>
    </row>
    <row r="17263" spans="1:2" x14ac:dyDescent="0.25">
      <c r="A17263" s="62">
        <v>82121505</v>
      </c>
      <c r="B17263" s="63" t="s">
        <v>1590</v>
      </c>
    </row>
    <row r="17264" spans="1:2" x14ac:dyDescent="0.25">
      <c r="A17264" s="62">
        <v>82121506</v>
      </c>
      <c r="B17264" s="63" t="s">
        <v>16214</v>
      </c>
    </row>
    <row r="17265" spans="1:2" x14ac:dyDescent="0.25">
      <c r="A17265" s="62">
        <v>82121507</v>
      </c>
      <c r="B17265" s="63" t="s">
        <v>12370</v>
      </c>
    </row>
    <row r="17266" spans="1:2" x14ac:dyDescent="0.25">
      <c r="A17266" s="62">
        <v>82121508</v>
      </c>
      <c r="B17266" s="63" t="s">
        <v>15891</v>
      </c>
    </row>
    <row r="17267" spans="1:2" x14ac:dyDescent="0.25">
      <c r="A17267" s="62">
        <v>82121509</v>
      </c>
      <c r="B17267" s="63" t="s">
        <v>157</v>
      </c>
    </row>
    <row r="17268" spans="1:2" x14ac:dyDescent="0.25">
      <c r="A17268" s="62">
        <v>82121510</v>
      </c>
      <c r="B17268" s="63" t="s">
        <v>2788</v>
      </c>
    </row>
    <row r="17269" spans="1:2" x14ac:dyDescent="0.25">
      <c r="A17269" s="62">
        <v>82121511</v>
      </c>
      <c r="B17269" s="63" t="s">
        <v>17719</v>
      </c>
    </row>
    <row r="17270" spans="1:2" x14ac:dyDescent="0.25">
      <c r="A17270" s="62">
        <v>82121512</v>
      </c>
      <c r="B17270" s="63" t="s">
        <v>14942</v>
      </c>
    </row>
    <row r="17271" spans="1:2" x14ac:dyDescent="0.25">
      <c r="A17271" s="62">
        <v>82121601</v>
      </c>
      <c r="B17271" s="63" t="s">
        <v>7560</v>
      </c>
    </row>
    <row r="17272" spans="1:2" x14ac:dyDescent="0.25">
      <c r="A17272" s="62">
        <v>82121602</v>
      </c>
      <c r="B17272" s="63" t="s">
        <v>15221</v>
      </c>
    </row>
    <row r="17273" spans="1:2" x14ac:dyDescent="0.25">
      <c r="A17273" s="62">
        <v>82121603</v>
      </c>
      <c r="B17273" s="63" t="s">
        <v>11894</v>
      </c>
    </row>
    <row r="17274" spans="1:2" x14ac:dyDescent="0.25">
      <c r="A17274" s="62">
        <v>82121701</v>
      </c>
      <c r="B17274" s="63" t="s">
        <v>5801</v>
      </c>
    </row>
    <row r="17275" spans="1:2" x14ac:dyDescent="0.25">
      <c r="A17275" s="62">
        <v>82121702</v>
      </c>
      <c r="B17275" s="63" t="s">
        <v>12262</v>
      </c>
    </row>
    <row r="17276" spans="1:2" x14ac:dyDescent="0.25">
      <c r="A17276" s="62">
        <v>82121801</v>
      </c>
      <c r="B17276" s="63" t="s">
        <v>13092</v>
      </c>
    </row>
    <row r="17277" spans="1:2" x14ac:dyDescent="0.25">
      <c r="A17277" s="62">
        <v>82121802</v>
      </c>
      <c r="B17277" s="63" t="s">
        <v>11154</v>
      </c>
    </row>
    <row r="17278" spans="1:2" x14ac:dyDescent="0.25">
      <c r="A17278" s="62">
        <v>82121901</v>
      </c>
      <c r="B17278" s="63" t="s">
        <v>15781</v>
      </c>
    </row>
    <row r="17279" spans="1:2" x14ac:dyDescent="0.25">
      <c r="A17279" s="62">
        <v>82121902</v>
      </c>
      <c r="B17279" s="63" t="s">
        <v>4801</v>
      </c>
    </row>
    <row r="17280" spans="1:2" x14ac:dyDescent="0.25">
      <c r="A17280" s="62">
        <v>82121903</v>
      </c>
      <c r="B17280" s="63" t="s">
        <v>1345</v>
      </c>
    </row>
    <row r="17281" spans="1:2" x14ac:dyDescent="0.25">
      <c r="A17281" s="62">
        <v>82121904</v>
      </c>
      <c r="B17281" s="63" t="s">
        <v>14769</v>
      </c>
    </row>
    <row r="17282" spans="1:2" x14ac:dyDescent="0.25">
      <c r="A17282" s="62">
        <v>82121905</v>
      </c>
      <c r="B17282" s="63" t="s">
        <v>6964</v>
      </c>
    </row>
    <row r="17283" spans="1:2" x14ac:dyDescent="0.25">
      <c r="A17283" s="62">
        <v>82121906</v>
      </c>
      <c r="B17283" s="63" t="s">
        <v>6452</v>
      </c>
    </row>
    <row r="17284" spans="1:2" x14ac:dyDescent="0.25">
      <c r="A17284" s="62">
        <v>82121907</v>
      </c>
      <c r="B17284" s="63" t="s">
        <v>13615</v>
      </c>
    </row>
    <row r="17285" spans="1:2" x14ac:dyDescent="0.25">
      <c r="A17285" s="62">
        <v>82121908</v>
      </c>
      <c r="B17285" s="63" t="s">
        <v>6054</v>
      </c>
    </row>
    <row r="17286" spans="1:2" x14ac:dyDescent="0.25">
      <c r="A17286" s="62">
        <v>82131501</v>
      </c>
      <c r="B17286" s="63" t="s">
        <v>17977</v>
      </c>
    </row>
    <row r="17287" spans="1:2" x14ac:dyDescent="0.25">
      <c r="A17287" s="62">
        <v>82131502</v>
      </c>
      <c r="B17287" s="63" t="s">
        <v>7831</v>
      </c>
    </row>
    <row r="17288" spans="1:2" x14ac:dyDescent="0.25">
      <c r="A17288" s="62">
        <v>82131503</v>
      </c>
      <c r="B17288" s="63" t="s">
        <v>1734</v>
      </c>
    </row>
    <row r="17289" spans="1:2" x14ac:dyDescent="0.25">
      <c r="A17289" s="62">
        <v>82131504</v>
      </c>
      <c r="B17289" s="63" t="s">
        <v>1308</v>
      </c>
    </row>
    <row r="17290" spans="1:2" x14ac:dyDescent="0.25">
      <c r="A17290" s="62">
        <v>82131601</v>
      </c>
      <c r="B17290" s="63" t="s">
        <v>15912</v>
      </c>
    </row>
    <row r="17291" spans="1:2" x14ac:dyDescent="0.25">
      <c r="A17291" s="62">
        <v>82131602</v>
      </c>
      <c r="B17291" s="63" t="s">
        <v>6011</v>
      </c>
    </row>
    <row r="17292" spans="1:2" x14ac:dyDescent="0.25">
      <c r="A17292" s="62">
        <v>82131603</v>
      </c>
      <c r="B17292" s="63" t="s">
        <v>13806</v>
      </c>
    </row>
    <row r="17293" spans="1:2" x14ac:dyDescent="0.25">
      <c r="A17293" s="62">
        <v>82131604</v>
      </c>
      <c r="B17293" s="63" t="s">
        <v>2658</v>
      </c>
    </row>
    <row r="17294" spans="1:2" x14ac:dyDescent="0.25">
      <c r="A17294" s="62">
        <v>82141501</v>
      </c>
      <c r="B17294" s="63" t="s">
        <v>14748</v>
      </c>
    </row>
    <row r="17295" spans="1:2" x14ac:dyDescent="0.25">
      <c r="A17295" s="62">
        <v>82141502</v>
      </c>
      <c r="B17295" s="63" t="s">
        <v>17544</v>
      </c>
    </row>
    <row r="17296" spans="1:2" x14ac:dyDescent="0.25">
      <c r="A17296" s="62">
        <v>82141503</v>
      </c>
      <c r="B17296" s="63" t="s">
        <v>3166</v>
      </c>
    </row>
    <row r="17297" spans="1:2" x14ac:dyDescent="0.25">
      <c r="A17297" s="62">
        <v>82141504</v>
      </c>
      <c r="B17297" s="63" t="s">
        <v>14675</v>
      </c>
    </row>
    <row r="17298" spans="1:2" x14ac:dyDescent="0.25">
      <c r="A17298" s="62">
        <v>82141505</v>
      </c>
      <c r="B17298" s="63" t="s">
        <v>1660</v>
      </c>
    </row>
    <row r="17299" spans="1:2" x14ac:dyDescent="0.25">
      <c r="A17299" s="62">
        <v>82141506</v>
      </c>
      <c r="B17299" s="63" t="s">
        <v>1898</v>
      </c>
    </row>
    <row r="17300" spans="1:2" x14ac:dyDescent="0.25">
      <c r="A17300" s="62">
        <v>82141507</v>
      </c>
      <c r="B17300" s="63" t="s">
        <v>4233</v>
      </c>
    </row>
    <row r="17301" spans="1:2" x14ac:dyDescent="0.25">
      <c r="A17301" s="62">
        <v>82141601</v>
      </c>
      <c r="B17301" s="63" t="s">
        <v>10429</v>
      </c>
    </row>
    <row r="17302" spans="1:2" x14ac:dyDescent="0.25">
      <c r="A17302" s="62">
        <v>82141602</v>
      </c>
      <c r="B17302" s="63" t="s">
        <v>5937</v>
      </c>
    </row>
    <row r="17303" spans="1:2" x14ac:dyDescent="0.25">
      <c r="A17303" s="62">
        <v>82151501</v>
      </c>
      <c r="B17303" s="63" t="s">
        <v>1013</v>
      </c>
    </row>
    <row r="17304" spans="1:2" x14ac:dyDescent="0.25">
      <c r="A17304" s="62">
        <v>82151502</v>
      </c>
      <c r="B17304" s="63" t="s">
        <v>9021</v>
      </c>
    </row>
    <row r="17305" spans="1:2" x14ac:dyDescent="0.25">
      <c r="A17305" s="62">
        <v>82151503</v>
      </c>
      <c r="B17305" s="63" t="s">
        <v>2464</v>
      </c>
    </row>
    <row r="17306" spans="1:2" x14ac:dyDescent="0.25">
      <c r="A17306" s="62">
        <v>82151504</v>
      </c>
      <c r="B17306" s="63" t="s">
        <v>9254</v>
      </c>
    </row>
    <row r="17307" spans="1:2" x14ac:dyDescent="0.25">
      <c r="A17307" s="62">
        <v>82151505</v>
      </c>
      <c r="B17307" s="63" t="s">
        <v>14458</v>
      </c>
    </row>
    <row r="17308" spans="1:2" x14ac:dyDescent="0.25">
      <c r="A17308" s="62">
        <v>82151506</v>
      </c>
      <c r="B17308" s="63" t="s">
        <v>2454</v>
      </c>
    </row>
    <row r="17309" spans="1:2" x14ac:dyDescent="0.25">
      <c r="A17309" s="62">
        <v>82151507</v>
      </c>
      <c r="B17309" s="63" t="s">
        <v>18492</v>
      </c>
    </row>
    <row r="17310" spans="1:2" x14ac:dyDescent="0.25">
      <c r="A17310" s="62">
        <v>82151508</v>
      </c>
      <c r="B17310" s="63" t="s">
        <v>4639</v>
      </c>
    </row>
    <row r="17311" spans="1:2" x14ac:dyDescent="0.25">
      <c r="A17311" s="62">
        <v>82151601</v>
      </c>
      <c r="B17311" s="63" t="s">
        <v>11541</v>
      </c>
    </row>
    <row r="17312" spans="1:2" x14ac:dyDescent="0.25">
      <c r="A17312" s="62">
        <v>82151602</v>
      </c>
      <c r="B17312" s="63" t="s">
        <v>15299</v>
      </c>
    </row>
    <row r="17313" spans="1:2" x14ac:dyDescent="0.25">
      <c r="A17313" s="62">
        <v>82151603</v>
      </c>
      <c r="B17313" s="63" t="s">
        <v>12979</v>
      </c>
    </row>
    <row r="17314" spans="1:2" x14ac:dyDescent="0.25">
      <c r="A17314" s="62">
        <v>82151604</v>
      </c>
      <c r="B17314" s="63" t="s">
        <v>11640</v>
      </c>
    </row>
    <row r="17315" spans="1:2" x14ac:dyDescent="0.25">
      <c r="A17315" s="62">
        <v>82151701</v>
      </c>
      <c r="B17315" s="63" t="s">
        <v>18452</v>
      </c>
    </row>
    <row r="17316" spans="1:2" x14ac:dyDescent="0.25">
      <c r="A17316" s="62">
        <v>82151702</v>
      </c>
      <c r="B17316" s="63" t="s">
        <v>11318</v>
      </c>
    </row>
    <row r="17317" spans="1:2" x14ac:dyDescent="0.25">
      <c r="A17317" s="62">
        <v>82151703</v>
      </c>
      <c r="B17317" s="63" t="s">
        <v>16034</v>
      </c>
    </row>
    <row r="17318" spans="1:2" x14ac:dyDescent="0.25">
      <c r="A17318" s="62">
        <v>82151704</v>
      </c>
      <c r="B17318" s="63" t="s">
        <v>8897</v>
      </c>
    </row>
    <row r="17319" spans="1:2" x14ac:dyDescent="0.25">
      <c r="A17319" s="62">
        <v>82151705</v>
      </c>
      <c r="B17319" s="63" t="s">
        <v>9106</v>
      </c>
    </row>
    <row r="17320" spans="1:2" x14ac:dyDescent="0.25">
      <c r="A17320" s="62">
        <v>82151706</v>
      </c>
      <c r="B17320" s="63" t="s">
        <v>15525</v>
      </c>
    </row>
    <row r="17321" spans="1:2" x14ac:dyDescent="0.25">
      <c r="A17321" s="62">
        <v>83101501</v>
      </c>
      <c r="B17321" s="63" t="s">
        <v>15070</v>
      </c>
    </row>
    <row r="17322" spans="1:2" x14ac:dyDescent="0.25">
      <c r="A17322" s="62">
        <v>83101502</v>
      </c>
      <c r="B17322" s="63" t="s">
        <v>17986</v>
      </c>
    </row>
    <row r="17323" spans="1:2" x14ac:dyDescent="0.25">
      <c r="A17323" s="62">
        <v>83101503</v>
      </c>
      <c r="B17323" s="63" t="s">
        <v>13919</v>
      </c>
    </row>
    <row r="17324" spans="1:2" x14ac:dyDescent="0.25">
      <c r="A17324" s="62">
        <v>83101504</v>
      </c>
      <c r="B17324" s="63" t="s">
        <v>17154</v>
      </c>
    </row>
    <row r="17325" spans="1:2" x14ac:dyDescent="0.25">
      <c r="A17325" s="62">
        <v>83101505</v>
      </c>
      <c r="B17325" s="63" t="s">
        <v>1333</v>
      </c>
    </row>
    <row r="17326" spans="1:2" x14ac:dyDescent="0.25">
      <c r="A17326" s="62">
        <v>83101506</v>
      </c>
      <c r="B17326" s="63" t="s">
        <v>7250</v>
      </c>
    </row>
    <row r="17327" spans="1:2" x14ac:dyDescent="0.25">
      <c r="A17327" s="62">
        <v>83101507</v>
      </c>
      <c r="B17327" s="63" t="s">
        <v>10653</v>
      </c>
    </row>
    <row r="17328" spans="1:2" x14ac:dyDescent="0.25">
      <c r="A17328" s="62">
        <v>83101508</v>
      </c>
      <c r="B17328" s="63" t="s">
        <v>14430</v>
      </c>
    </row>
    <row r="17329" spans="1:2" x14ac:dyDescent="0.25">
      <c r="A17329" s="62">
        <v>83101509</v>
      </c>
      <c r="B17329" s="63" t="s">
        <v>155</v>
      </c>
    </row>
    <row r="17330" spans="1:2" x14ac:dyDescent="0.25">
      <c r="A17330" s="62">
        <v>83101510</v>
      </c>
      <c r="B17330" s="63" t="s">
        <v>16073</v>
      </c>
    </row>
    <row r="17331" spans="1:2" x14ac:dyDescent="0.25">
      <c r="A17331" s="62">
        <v>83101601</v>
      </c>
      <c r="B17331" s="63" t="s">
        <v>11372</v>
      </c>
    </row>
    <row r="17332" spans="1:2" x14ac:dyDescent="0.25">
      <c r="A17332" s="62">
        <v>83101602</v>
      </c>
      <c r="B17332" s="63" t="s">
        <v>8818</v>
      </c>
    </row>
    <row r="17333" spans="1:2" x14ac:dyDescent="0.25">
      <c r="A17333" s="62">
        <v>83101603</v>
      </c>
      <c r="B17333" s="63" t="s">
        <v>2468</v>
      </c>
    </row>
    <row r="17334" spans="1:2" x14ac:dyDescent="0.25">
      <c r="A17334" s="62">
        <v>83101604</v>
      </c>
      <c r="B17334" s="63" t="s">
        <v>4234</v>
      </c>
    </row>
    <row r="17335" spans="1:2" x14ac:dyDescent="0.25">
      <c r="A17335" s="62">
        <v>83101605</v>
      </c>
      <c r="B17335" s="63" t="s">
        <v>6229</v>
      </c>
    </row>
    <row r="17336" spans="1:2" x14ac:dyDescent="0.25">
      <c r="A17336" s="62">
        <v>83101801</v>
      </c>
      <c r="B17336" s="63" t="s">
        <v>13058</v>
      </c>
    </row>
    <row r="17337" spans="1:2" x14ac:dyDescent="0.25">
      <c r="A17337" s="62">
        <v>83101802</v>
      </c>
      <c r="B17337" s="63" t="s">
        <v>11250</v>
      </c>
    </row>
    <row r="17338" spans="1:2" x14ac:dyDescent="0.25">
      <c r="A17338" s="62">
        <v>83101803</v>
      </c>
      <c r="B17338" s="63" t="s">
        <v>10996</v>
      </c>
    </row>
    <row r="17339" spans="1:2" x14ac:dyDescent="0.25">
      <c r="A17339" s="62">
        <v>83101804</v>
      </c>
      <c r="B17339" s="63" t="s">
        <v>13992</v>
      </c>
    </row>
    <row r="17340" spans="1:2" x14ac:dyDescent="0.25">
      <c r="A17340" s="62">
        <v>83101805</v>
      </c>
      <c r="B17340" s="63" t="s">
        <v>9624</v>
      </c>
    </row>
    <row r="17341" spans="1:2" x14ac:dyDescent="0.25">
      <c r="A17341" s="62">
        <v>83101806</v>
      </c>
      <c r="B17341" s="63" t="s">
        <v>6094</v>
      </c>
    </row>
    <row r="17342" spans="1:2" x14ac:dyDescent="0.25">
      <c r="A17342" s="62">
        <v>83101807</v>
      </c>
      <c r="B17342" s="63" t="s">
        <v>2962</v>
      </c>
    </row>
    <row r="17343" spans="1:2" x14ac:dyDescent="0.25">
      <c r="A17343" s="62">
        <v>83101808</v>
      </c>
      <c r="B17343" s="63" t="s">
        <v>17069</v>
      </c>
    </row>
    <row r="17344" spans="1:2" x14ac:dyDescent="0.25">
      <c r="A17344" s="62">
        <v>83101901</v>
      </c>
      <c r="B17344" s="63" t="s">
        <v>2887</v>
      </c>
    </row>
    <row r="17345" spans="1:2" x14ac:dyDescent="0.25">
      <c r="A17345" s="62">
        <v>83101902</v>
      </c>
      <c r="B17345" s="63" t="s">
        <v>15690</v>
      </c>
    </row>
    <row r="17346" spans="1:2" x14ac:dyDescent="0.25">
      <c r="A17346" s="62">
        <v>83101903</v>
      </c>
      <c r="B17346" s="63" t="s">
        <v>6596</v>
      </c>
    </row>
    <row r="17347" spans="1:2" x14ac:dyDescent="0.25">
      <c r="A17347" s="62">
        <v>83102001</v>
      </c>
      <c r="B17347" s="63" t="s">
        <v>3415</v>
      </c>
    </row>
    <row r="17348" spans="1:2" x14ac:dyDescent="0.25">
      <c r="A17348" s="62">
        <v>83111501</v>
      </c>
      <c r="B17348" s="63" t="s">
        <v>4226</v>
      </c>
    </row>
    <row r="17349" spans="1:2" x14ac:dyDescent="0.25">
      <c r="A17349" s="62">
        <v>83111502</v>
      </c>
      <c r="B17349" s="63" t="s">
        <v>14759</v>
      </c>
    </row>
    <row r="17350" spans="1:2" x14ac:dyDescent="0.25">
      <c r="A17350" s="62">
        <v>83111503</v>
      </c>
      <c r="B17350" s="63" t="s">
        <v>4360</v>
      </c>
    </row>
    <row r="17351" spans="1:2" x14ac:dyDescent="0.25">
      <c r="A17351" s="62">
        <v>83111504</v>
      </c>
      <c r="B17351" s="63" t="s">
        <v>2874</v>
      </c>
    </row>
    <row r="17352" spans="1:2" x14ac:dyDescent="0.25">
      <c r="A17352" s="62">
        <v>83111505</v>
      </c>
      <c r="B17352" s="63" t="s">
        <v>13494</v>
      </c>
    </row>
    <row r="17353" spans="1:2" x14ac:dyDescent="0.25">
      <c r="A17353" s="62">
        <v>83111506</v>
      </c>
      <c r="B17353" s="63" t="s">
        <v>12920</v>
      </c>
    </row>
    <row r="17354" spans="1:2" x14ac:dyDescent="0.25">
      <c r="A17354" s="62">
        <v>83111507</v>
      </c>
      <c r="B17354" s="63" t="s">
        <v>17984</v>
      </c>
    </row>
    <row r="17355" spans="1:2" x14ac:dyDescent="0.25">
      <c r="A17355" s="62">
        <v>83111508</v>
      </c>
      <c r="B17355" s="63" t="s">
        <v>5962</v>
      </c>
    </row>
    <row r="17356" spans="1:2" x14ac:dyDescent="0.25">
      <c r="A17356" s="62">
        <v>83111510</v>
      </c>
      <c r="B17356" s="63" t="s">
        <v>6636</v>
      </c>
    </row>
    <row r="17357" spans="1:2" x14ac:dyDescent="0.25">
      <c r="A17357" s="62">
        <v>83111511</v>
      </c>
      <c r="B17357" s="63" t="s">
        <v>11590</v>
      </c>
    </row>
    <row r="17358" spans="1:2" x14ac:dyDescent="0.25">
      <c r="A17358" s="62">
        <v>83111601</v>
      </c>
      <c r="B17358" s="63" t="s">
        <v>14443</v>
      </c>
    </row>
    <row r="17359" spans="1:2" x14ac:dyDescent="0.25">
      <c r="A17359" s="62">
        <v>83111602</v>
      </c>
      <c r="B17359" s="63" t="s">
        <v>8106</v>
      </c>
    </row>
    <row r="17360" spans="1:2" x14ac:dyDescent="0.25">
      <c r="A17360" s="62">
        <v>83111603</v>
      </c>
      <c r="B17360" s="63" t="s">
        <v>2373</v>
      </c>
    </row>
    <row r="17361" spans="1:2" x14ac:dyDescent="0.25">
      <c r="A17361" s="62">
        <v>83111604</v>
      </c>
      <c r="B17361" s="63" t="s">
        <v>14292</v>
      </c>
    </row>
    <row r="17362" spans="1:2" x14ac:dyDescent="0.25">
      <c r="A17362" s="62">
        <v>83111605</v>
      </c>
      <c r="B17362" s="63" t="s">
        <v>8079</v>
      </c>
    </row>
    <row r="17363" spans="1:2" x14ac:dyDescent="0.25">
      <c r="A17363" s="62">
        <v>83111701</v>
      </c>
      <c r="B17363" s="63" t="s">
        <v>9920</v>
      </c>
    </row>
    <row r="17364" spans="1:2" x14ac:dyDescent="0.25">
      <c r="A17364" s="62">
        <v>83111702</v>
      </c>
      <c r="B17364" s="63" t="s">
        <v>9714</v>
      </c>
    </row>
    <row r="17365" spans="1:2" x14ac:dyDescent="0.25">
      <c r="A17365" s="62">
        <v>83111703</v>
      </c>
      <c r="B17365" s="63" t="s">
        <v>4838</v>
      </c>
    </row>
    <row r="17366" spans="1:2" x14ac:dyDescent="0.25">
      <c r="A17366" s="62">
        <v>83111801</v>
      </c>
      <c r="B17366" s="63" t="s">
        <v>10973</v>
      </c>
    </row>
    <row r="17367" spans="1:2" x14ac:dyDescent="0.25">
      <c r="A17367" s="62">
        <v>83111802</v>
      </c>
      <c r="B17367" s="63" t="s">
        <v>9039</v>
      </c>
    </row>
    <row r="17368" spans="1:2" x14ac:dyDescent="0.25">
      <c r="A17368" s="62">
        <v>83111803</v>
      </c>
      <c r="B17368" s="63" t="s">
        <v>5215</v>
      </c>
    </row>
    <row r="17369" spans="1:2" x14ac:dyDescent="0.25">
      <c r="A17369" s="62">
        <v>83111804</v>
      </c>
      <c r="B17369" s="63" t="s">
        <v>13235</v>
      </c>
    </row>
    <row r="17370" spans="1:2" x14ac:dyDescent="0.25">
      <c r="A17370" s="62">
        <v>83111901</v>
      </c>
      <c r="B17370" s="63" t="s">
        <v>5724</v>
      </c>
    </row>
    <row r="17371" spans="1:2" x14ac:dyDescent="0.25">
      <c r="A17371" s="62">
        <v>83111902</v>
      </c>
      <c r="B17371" s="63" t="s">
        <v>7004</v>
      </c>
    </row>
    <row r="17372" spans="1:2" x14ac:dyDescent="0.25">
      <c r="A17372" s="62">
        <v>83111903</v>
      </c>
      <c r="B17372" s="63" t="s">
        <v>6534</v>
      </c>
    </row>
    <row r="17373" spans="1:2" x14ac:dyDescent="0.25">
      <c r="A17373" s="62">
        <v>83111904</v>
      </c>
      <c r="B17373" s="63" t="s">
        <v>1207</v>
      </c>
    </row>
    <row r="17374" spans="1:2" x14ac:dyDescent="0.25">
      <c r="A17374" s="62">
        <v>83111905</v>
      </c>
      <c r="B17374" s="63" t="s">
        <v>10808</v>
      </c>
    </row>
    <row r="17375" spans="1:2" x14ac:dyDescent="0.25">
      <c r="A17375" s="62">
        <v>83112201</v>
      </c>
      <c r="B17375" s="63" t="s">
        <v>10916</v>
      </c>
    </row>
    <row r="17376" spans="1:2" x14ac:dyDescent="0.25">
      <c r="A17376" s="62">
        <v>83112202</v>
      </c>
      <c r="B17376" s="63" t="s">
        <v>7561</v>
      </c>
    </row>
    <row r="17377" spans="1:2" x14ac:dyDescent="0.25">
      <c r="A17377" s="62">
        <v>83112203</v>
      </c>
      <c r="B17377" s="63" t="s">
        <v>3823</v>
      </c>
    </row>
    <row r="17378" spans="1:2" x14ac:dyDescent="0.25">
      <c r="A17378" s="62">
        <v>83112204</v>
      </c>
      <c r="B17378" s="63" t="s">
        <v>5395</v>
      </c>
    </row>
    <row r="17379" spans="1:2" x14ac:dyDescent="0.25">
      <c r="A17379" s="62">
        <v>83112205</v>
      </c>
      <c r="B17379" s="63" t="s">
        <v>17593</v>
      </c>
    </row>
    <row r="17380" spans="1:2" x14ac:dyDescent="0.25">
      <c r="A17380" s="62">
        <v>83112301</v>
      </c>
      <c r="B17380" s="63" t="s">
        <v>13497</v>
      </c>
    </row>
    <row r="17381" spans="1:2" x14ac:dyDescent="0.25">
      <c r="A17381" s="62">
        <v>83112302</v>
      </c>
      <c r="B17381" s="63" t="s">
        <v>12531</v>
      </c>
    </row>
    <row r="17382" spans="1:2" x14ac:dyDescent="0.25">
      <c r="A17382" s="62">
        <v>83112303</v>
      </c>
      <c r="B17382" s="63" t="s">
        <v>14653</v>
      </c>
    </row>
    <row r="17383" spans="1:2" x14ac:dyDescent="0.25">
      <c r="A17383" s="62">
        <v>83112304</v>
      </c>
      <c r="B17383" s="63" t="s">
        <v>7674</v>
      </c>
    </row>
    <row r="17384" spans="1:2" x14ac:dyDescent="0.25">
      <c r="A17384" s="62">
        <v>83112401</v>
      </c>
      <c r="B17384" s="63" t="s">
        <v>15646</v>
      </c>
    </row>
    <row r="17385" spans="1:2" x14ac:dyDescent="0.25">
      <c r="A17385" s="62">
        <v>83112402</v>
      </c>
      <c r="B17385" s="63" t="s">
        <v>6204</v>
      </c>
    </row>
    <row r="17386" spans="1:2" x14ac:dyDescent="0.25">
      <c r="A17386" s="62">
        <v>83112403</v>
      </c>
      <c r="B17386" s="63" t="s">
        <v>8271</v>
      </c>
    </row>
    <row r="17387" spans="1:2" x14ac:dyDescent="0.25">
      <c r="A17387" s="62">
        <v>83112404</v>
      </c>
      <c r="B17387" s="63" t="s">
        <v>15696</v>
      </c>
    </row>
    <row r="17388" spans="1:2" x14ac:dyDescent="0.25">
      <c r="A17388" s="62">
        <v>83112405</v>
      </c>
      <c r="B17388" s="63" t="s">
        <v>8289</v>
      </c>
    </row>
    <row r="17389" spans="1:2" x14ac:dyDescent="0.25">
      <c r="A17389" s="62">
        <v>83112406</v>
      </c>
      <c r="B17389" s="63" t="s">
        <v>3901</v>
      </c>
    </row>
    <row r="17390" spans="1:2" x14ac:dyDescent="0.25">
      <c r="A17390" s="62">
        <v>83112501</v>
      </c>
      <c r="B17390" s="63" t="s">
        <v>5726</v>
      </c>
    </row>
    <row r="17391" spans="1:2" x14ac:dyDescent="0.25">
      <c r="A17391" s="62">
        <v>83112502</v>
      </c>
      <c r="B17391" s="63" t="s">
        <v>754</v>
      </c>
    </row>
    <row r="17392" spans="1:2" x14ac:dyDescent="0.25">
      <c r="A17392" s="62">
        <v>83112503</v>
      </c>
      <c r="B17392" s="63" t="s">
        <v>12619</v>
      </c>
    </row>
    <row r="17393" spans="1:2" x14ac:dyDescent="0.25">
      <c r="A17393" s="62">
        <v>83112504</v>
      </c>
      <c r="B17393" s="63" t="s">
        <v>8437</v>
      </c>
    </row>
    <row r="17394" spans="1:2" x14ac:dyDescent="0.25">
      <c r="A17394" s="62">
        <v>83112505</v>
      </c>
      <c r="B17394" s="63" t="s">
        <v>11966</v>
      </c>
    </row>
    <row r="17395" spans="1:2" x14ac:dyDescent="0.25">
      <c r="A17395" s="62">
        <v>83112601</v>
      </c>
      <c r="B17395" s="63" t="s">
        <v>10512</v>
      </c>
    </row>
    <row r="17396" spans="1:2" x14ac:dyDescent="0.25">
      <c r="A17396" s="62">
        <v>83112602</v>
      </c>
      <c r="B17396" s="63" t="s">
        <v>545</v>
      </c>
    </row>
    <row r="17397" spans="1:2" x14ac:dyDescent="0.25">
      <c r="A17397" s="62">
        <v>83112603</v>
      </c>
      <c r="B17397" s="63" t="s">
        <v>11530</v>
      </c>
    </row>
    <row r="17398" spans="1:2" x14ac:dyDescent="0.25">
      <c r="A17398" s="62">
        <v>83112604</v>
      </c>
      <c r="B17398" s="63" t="s">
        <v>5035</v>
      </c>
    </row>
    <row r="17399" spans="1:2" x14ac:dyDescent="0.25">
      <c r="A17399" s="62">
        <v>83112605</v>
      </c>
      <c r="B17399" s="63" t="s">
        <v>13522</v>
      </c>
    </row>
    <row r="17400" spans="1:2" x14ac:dyDescent="0.25">
      <c r="A17400" s="62">
        <v>83121501</v>
      </c>
      <c r="B17400" s="63" t="s">
        <v>18820</v>
      </c>
    </row>
    <row r="17401" spans="1:2" x14ac:dyDescent="0.25">
      <c r="A17401" s="62">
        <v>83121502</v>
      </c>
      <c r="B17401" s="63" t="s">
        <v>6221</v>
      </c>
    </row>
    <row r="17402" spans="1:2" x14ac:dyDescent="0.25">
      <c r="A17402" s="62">
        <v>83121503</v>
      </c>
      <c r="B17402" s="63" t="s">
        <v>4034</v>
      </c>
    </row>
    <row r="17403" spans="1:2" x14ac:dyDescent="0.25">
      <c r="A17403" s="62">
        <v>83121504</v>
      </c>
      <c r="B17403" s="63" t="s">
        <v>8260</v>
      </c>
    </row>
    <row r="17404" spans="1:2" x14ac:dyDescent="0.25">
      <c r="A17404" s="62">
        <v>83121601</v>
      </c>
      <c r="B17404" s="63" t="s">
        <v>18532</v>
      </c>
    </row>
    <row r="17405" spans="1:2" x14ac:dyDescent="0.25">
      <c r="A17405" s="62">
        <v>83121602</v>
      </c>
      <c r="B17405" s="63" t="s">
        <v>17099</v>
      </c>
    </row>
    <row r="17406" spans="1:2" x14ac:dyDescent="0.25">
      <c r="A17406" s="62">
        <v>83121603</v>
      </c>
      <c r="B17406" s="63" t="s">
        <v>1584</v>
      </c>
    </row>
    <row r="17407" spans="1:2" x14ac:dyDescent="0.25">
      <c r="A17407" s="62">
        <v>83121604</v>
      </c>
      <c r="B17407" s="63" t="s">
        <v>13729</v>
      </c>
    </row>
    <row r="17408" spans="1:2" x14ac:dyDescent="0.25">
      <c r="A17408" s="62">
        <v>83121605</v>
      </c>
      <c r="B17408" s="63" t="s">
        <v>13362</v>
      </c>
    </row>
    <row r="17409" spans="1:2" x14ac:dyDescent="0.25">
      <c r="A17409" s="62">
        <v>83121606</v>
      </c>
      <c r="B17409" s="63" t="s">
        <v>2602</v>
      </c>
    </row>
    <row r="17410" spans="1:2" x14ac:dyDescent="0.25">
      <c r="A17410" s="62">
        <v>83121701</v>
      </c>
      <c r="B17410" s="63" t="s">
        <v>18287</v>
      </c>
    </row>
    <row r="17411" spans="1:2" x14ac:dyDescent="0.25">
      <c r="A17411" s="62">
        <v>83121702</v>
      </c>
      <c r="B17411" s="63" t="s">
        <v>1591</v>
      </c>
    </row>
    <row r="17412" spans="1:2" x14ac:dyDescent="0.25">
      <c r="A17412" s="62">
        <v>83121703</v>
      </c>
      <c r="B17412" s="63" t="s">
        <v>11705</v>
      </c>
    </row>
    <row r="17413" spans="1:2" x14ac:dyDescent="0.25">
      <c r="A17413" s="62">
        <v>83121704</v>
      </c>
      <c r="B17413" s="63" t="s">
        <v>9596</v>
      </c>
    </row>
    <row r="17414" spans="1:2" x14ac:dyDescent="0.25">
      <c r="A17414" s="62">
        <v>84101501</v>
      </c>
      <c r="B17414" s="63" t="s">
        <v>8304</v>
      </c>
    </row>
    <row r="17415" spans="1:2" x14ac:dyDescent="0.25">
      <c r="A17415" s="62">
        <v>84101502</v>
      </c>
      <c r="B17415" s="63" t="s">
        <v>1977</v>
      </c>
    </row>
    <row r="17416" spans="1:2" x14ac:dyDescent="0.25">
      <c r="A17416" s="62">
        <v>84101503</v>
      </c>
      <c r="B17416" s="63" t="s">
        <v>13915</v>
      </c>
    </row>
    <row r="17417" spans="1:2" x14ac:dyDescent="0.25">
      <c r="A17417" s="62">
        <v>84101601</v>
      </c>
      <c r="B17417" s="63" t="s">
        <v>15594</v>
      </c>
    </row>
    <row r="17418" spans="1:2" x14ac:dyDescent="0.25">
      <c r="A17418" s="62">
        <v>84101602</v>
      </c>
      <c r="B17418" s="63" t="s">
        <v>3755</v>
      </c>
    </row>
    <row r="17419" spans="1:2" x14ac:dyDescent="0.25">
      <c r="A17419" s="62">
        <v>84101603</v>
      </c>
      <c r="B17419" s="63" t="s">
        <v>10144</v>
      </c>
    </row>
    <row r="17420" spans="1:2" x14ac:dyDescent="0.25">
      <c r="A17420" s="62">
        <v>84101604</v>
      </c>
      <c r="B17420" s="63" t="s">
        <v>13178</v>
      </c>
    </row>
    <row r="17421" spans="1:2" x14ac:dyDescent="0.25">
      <c r="A17421" s="62">
        <v>84101701</v>
      </c>
      <c r="B17421" s="63" t="s">
        <v>5755</v>
      </c>
    </row>
    <row r="17422" spans="1:2" x14ac:dyDescent="0.25">
      <c r="A17422" s="62">
        <v>84101702</v>
      </c>
      <c r="B17422" s="63" t="s">
        <v>1048</v>
      </c>
    </row>
    <row r="17423" spans="1:2" x14ac:dyDescent="0.25">
      <c r="A17423" s="62">
        <v>84101703</v>
      </c>
      <c r="B17423" s="63" t="s">
        <v>10072</v>
      </c>
    </row>
    <row r="17424" spans="1:2" x14ac:dyDescent="0.25">
      <c r="A17424" s="62">
        <v>84101704</v>
      </c>
      <c r="B17424" s="63" t="s">
        <v>15566</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4201</v>
      </c>
    </row>
    <row r="17428" spans="1:2" x14ac:dyDescent="0.25">
      <c r="A17428" s="62">
        <v>84111503</v>
      </c>
      <c r="B17428" s="63" t="s">
        <v>9192</v>
      </c>
    </row>
    <row r="17429" spans="1:2" x14ac:dyDescent="0.25">
      <c r="A17429" s="62">
        <v>84111504</v>
      </c>
      <c r="B17429" s="63" t="s">
        <v>2172</v>
      </c>
    </row>
    <row r="17430" spans="1:2" x14ac:dyDescent="0.25">
      <c r="A17430" s="62">
        <v>84111505</v>
      </c>
      <c r="B17430" s="63" t="s">
        <v>649</v>
      </c>
    </row>
    <row r="17431" spans="1:2" x14ac:dyDescent="0.25">
      <c r="A17431" s="62">
        <v>84111506</v>
      </c>
      <c r="B17431" s="63" t="s">
        <v>6674</v>
      </c>
    </row>
    <row r="17432" spans="1:2" x14ac:dyDescent="0.25">
      <c r="A17432" s="62">
        <v>84111507</v>
      </c>
      <c r="B17432" s="63" t="s">
        <v>2587</v>
      </c>
    </row>
    <row r="17433" spans="1:2" x14ac:dyDescent="0.25">
      <c r="A17433" s="62">
        <v>84111601</v>
      </c>
      <c r="B17433" s="63" t="s">
        <v>15259</v>
      </c>
    </row>
    <row r="17434" spans="1:2" x14ac:dyDescent="0.25">
      <c r="A17434" s="62">
        <v>84111602</v>
      </c>
      <c r="B17434" s="63" t="s">
        <v>6045</v>
      </c>
    </row>
    <row r="17435" spans="1:2" x14ac:dyDescent="0.25">
      <c r="A17435" s="62">
        <v>84111603</v>
      </c>
      <c r="B17435" s="63" t="s">
        <v>8039</v>
      </c>
    </row>
    <row r="17436" spans="1:2" x14ac:dyDescent="0.25">
      <c r="A17436" s="62">
        <v>84111701</v>
      </c>
      <c r="B17436" s="63" t="s">
        <v>9810</v>
      </c>
    </row>
    <row r="17437" spans="1:2" x14ac:dyDescent="0.25">
      <c r="A17437" s="62">
        <v>84111702</v>
      </c>
      <c r="B17437" s="63" t="s">
        <v>12097</v>
      </c>
    </row>
    <row r="17438" spans="1:2" x14ac:dyDescent="0.25">
      <c r="A17438" s="62">
        <v>84111703</v>
      </c>
      <c r="B17438" s="63" t="s">
        <v>3493</v>
      </c>
    </row>
    <row r="17439" spans="1:2" x14ac:dyDescent="0.25">
      <c r="A17439" s="62">
        <v>84111801</v>
      </c>
      <c r="B17439" s="63" t="s">
        <v>8522</v>
      </c>
    </row>
    <row r="17440" spans="1:2" x14ac:dyDescent="0.25">
      <c r="A17440" s="62">
        <v>84111802</v>
      </c>
      <c r="B17440" s="63" t="s">
        <v>3580</v>
      </c>
    </row>
    <row r="17441" spans="1:2" x14ac:dyDescent="0.25">
      <c r="A17441" s="62">
        <v>84121501</v>
      </c>
      <c r="B17441" s="63" t="s">
        <v>17650</v>
      </c>
    </row>
    <row r="17442" spans="1:2" x14ac:dyDescent="0.25">
      <c r="A17442" s="62">
        <v>84121502</v>
      </c>
      <c r="B17442" s="63" t="s">
        <v>4866</v>
      </c>
    </row>
    <row r="17443" spans="1:2" x14ac:dyDescent="0.25">
      <c r="A17443" s="62">
        <v>84121503</v>
      </c>
      <c r="B17443" s="63" t="s">
        <v>8117</v>
      </c>
    </row>
    <row r="17444" spans="1:2" x14ac:dyDescent="0.25">
      <c r="A17444" s="62">
        <v>84121504</v>
      </c>
      <c r="B17444" s="63" t="s">
        <v>5348</v>
      </c>
    </row>
    <row r="17445" spans="1:2" x14ac:dyDescent="0.25">
      <c r="A17445" s="62">
        <v>84121601</v>
      </c>
      <c r="B17445" s="63" t="s">
        <v>14181</v>
      </c>
    </row>
    <row r="17446" spans="1:2" x14ac:dyDescent="0.25">
      <c r="A17446" s="62">
        <v>84121602</v>
      </c>
      <c r="B17446" s="63" t="s">
        <v>7953</v>
      </c>
    </row>
    <row r="17447" spans="1:2" x14ac:dyDescent="0.25">
      <c r="A17447" s="62">
        <v>84121603</v>
      </c>
      <c r="B17447" s="63" t="s">
        <v>16824</v>
      </c>
    </row>
    <row r="17448" spans="1:2" x14ac:dyDescent="0.25">
      <c r="A17448" s="62">
        <v>84121604</v>
      </c>
      <c r="B17448" s="63" t="s">
        <v>8656</v>
      </c>
    </row>
    <row r="17449" spans="1:2" x14ac:dyDescent="0.25">
      <c r="A17449" s="62">
        <v>84121605</v>
      </c>
      <c r="B17449" s="63" t="s">
        <v>12975</v>
      </c>
    </row>
    <row r="17450" spans="1:2" x14ac:dyDescent="0.25">
      <c r="A17450" s="62">
        <v>84121606</v>
      </c>
      <c r="B17450" s="63" t="s">
        <v>8116</v>
      </c>
    </row>
    <row r="17451" spans="1:2" x14ac:dyDescent="0.25">
      <c r="A17451" s="62">
        <v>84121607</v>
      </c>
      <c r="B17451" s="63" t="s">
        <v>11304</v>
      </c>
    </row>
    <row r="17452" spans="1:2" x14ac:dyDescent="0.25">
      <c r="A17452" s="62">
        <v>84121701</v>
      </c>
      <c r="B17452" s="63" t="s">
        <v>18260</v>
      </c>
    </row>
    <row r="17453" spans="1:2" x14ac:dyDescent="0.25">
      <c r="A17453" s="62">
        <v>84121702</v>
      </c>
      <c r="B17453" s="63" t="s">
        <v>14387</v>
      </c>
    </row>
    <row r="17454" spans="1:2" x14ac:dyDescent="0.25">
      <c r="A17454" s="62">
        <v>84121703</v>
      </c>
      <c r="B17454" s="63" t="s">
        <v>12455</v>
      </c>
    </row>
    <row r="17455" spans="1:2" x14ac:dyDescent="0.25">
      <c r="A17455" s="62">
        <v>84121704</v>
      </c>
      <c r="B17455" s="63" t="s">
        <v>3646</v>
      </c>
    </row>
    <row r="17456" spans="1:2" x14ac:dyDescent="0.25">
      <c r="A17456" s="62">
        <v>84121705</v>
      </c>
      <c r="B17456" s="63" t="s">
        <v>14682</v>
      </c>
    </row>
    <row r="17457" spans="1:2" x14ac:dyDescent="0.25">
      <c r="A17457" s="62">
        <v>84121801</v>
      </c>
      <c r="B17457" s="63" t="s">
        <v>12817</v>
      </c>
    </row>
    <row r="17458" spans="1:2" x14ac:dyDescent="0.25">
      <c r="A17458" s="62">
        <v>84121802</v>
      </c>
      <c r="B17458" s="63" t="s">
        <v>12423</v>
      </c>
    </row>
    <row r="17459" spans="1:2" x14ac:dyDescent="0.25">
      <c r="A17459" s="62">
        <v>84121803</v>
      </c>
      <c r="B17459" s="63" t="s">
        <v>8875</v>
      </c>
    </row>
    <row r="17460" spans="1:2" x14ac:dyDescent="0.25">
      <c r="A17460" s="62">
        <v>84121804</v>
      </c>
      <c r="B17460" s="63" t="s">
        <v>17396</v>
      </c>
    </row>
    <row r="17461" spans="1:2" x14ac:dyDescent="0.25">
      <c r="A17461" s="62">
        <v>84121805</v>
      </c>
      <c r="B17461" s="63" t="s">
        <v>3885</v>
      </c>
    </row>
    <row r="17462" spans="1:2" x14ac:dyDescent="0.25">
      <c r="A17462" s="62">
        <v>84121806</v>
      </c>
      <c r="B17462" s="63" t="s">
        <v>10981</v>
      </c>
    </row>
    <row r="17463" spans="1:2" x14ac:dyDescent="0.25">
      <c r="A17463" s="62">
        <v>84121901</v>
      </c>
      <c r="B17463" s="63" t="s">
        <v>5732</v>
      </c>
    </row>
    <row r="17464" spans="1:2" x14ac:dyDescent="0.25">
      <c r="A17464" s="62">
        <v>84121902</v>
      </c>
      <c r="B17464" s="63" t="s">
        <v>8027</v>
      </c>
    </row>
    <row r="17465" spans="1:2" x14ac:dyDescent="0.25">
      <c r="A17465" s="62">
        <v>84121903</v>
      </c>
      <c r="B17465" s="63" t="s">
        <v>16345</v>
      </c>
    </row>
    <row r="17466" spans="1:2" x14ac:dyDescent="0.25">
      <c r="A17466" s="62">
        <v>84122001</v>
      </c>
      <c r="B17466" s="63" t="s">
        <v>1284</v>
      </c>
    </row>
    <row r="17467" spans="1:2" x14ac:dyDescent="0.25">
      <c r="A17467" s="62">
        <v>84131501</v>
      </c>
      <c r="B17467" s="63" t="s">
        <v>5917</v>
      </c>
    </row>
    <row r="17468" spans="1:2" x14ac:dyDescent="0.25">
      <c r="A17468" s="62">
        <v>84131502</v>
      </c>
      <c r="B17468" s="63" t="s">
        <v>15628</v>
      </c>
    </row>
    <row r="17469" spans="1:2" x14ac:dyDescent="0.25">
      <c r="A17469" s="62">
        <v>84131503</v>
      </c>
      <c r="B17469" s="63" t="s">
        <v>10392</v>
      </c>
    </row>
    <row r="17470" spans="1:2" x14ac:dyDescent="0.25">
      <c r="A17470" s="62">
        <v>84131504</v>
      </c>
      <c r="B17470" s="63" t="s">
        <v>7896</v>
      </c>
    </row>
    <row r="17471" spans="1:2" x14ac:dyDescent="0.25">
      <c r="A17471" s="62">
        <v>84131505</v>
      </c>
      <c r="B17471" s="63" t="s">
        <v>5880</v>
      </c>
    </row>
    <row r="17472" spans="1:2" x14ac:dyDescent="0.25">
      <c r="A17472" s="62">
        <v>84131506</v>
      </c>
      <c r="B17472" s="63" t="s">
        <v>11684</v>
      </c>
    </row>
    <row r="17473" spans="1:2" x14ac:dyDescent="0.25">
      <c r="A17473" s="62">
        <v>84131507</v>
      </c>
      <c r="B17473" s="63" t="s">
        <v>13744</v>
      </c>
    </row>
    <row r="17474" spans="1:2" x14ac:dyDescent="0.25">
      <c r="A17474" s="62">
        <v>84131508</v>
      </c>
      <c r="B17474" s="63" t="s">
        <v>880</v>
      </c>
    </row>
    <row r="17475" spans="1:2" x14ac:dyDescent="0.25">
      <c r="A17475" s="62">
        <v>84131509</v>
      </c>
      <c r="B17475" s="63" t="s">
        <v>1240</v>
      </c>
    </row>
    <row r="17476" spans="1:2" x14ac:dyDescent="0.25">
      <c r="A17476" s="62">
        <v>84131510</v>
      </c>
      <c r="B17476" s="63" t="s">
        <v>12864</v>
      </c>
    </row>
    <row r="17477" spans="1:2" x14ac:dyDescent="0.25">
      <c r="A17477" s="62">
        <v>84131511</v>
      </c>
      <c r="B17477" s="63" t="s">
        <v>6912</v>
      </c>
    </row>
    <row r="17478" spans="1:2" x14ac:dyDescent="0.25">
      <c r="A17478" s="62">
        <v>84131512</v>
      </c>
      <c r="B17478" s="63" t="s">
        <v>1547</v>
      </c>
    </row>
    <row r="17479" spans="1:2" x14ac:dyDescent="0.25">
      <c r="A17479" s="62">
        <v>84131513</v>
      </c>
      <c r="B17479" s="63" t="s">
        <v>18247</v>
      </c>
    </row>
    <row r="17480" spans="1:2" x14ac:dyDescent="0.25">
      <c r="A17480" s="62">
        <v>84131514</v>
      </c>
      <c r="B17480" s="63" t="s">
        <v>7626</v>
      </c>
    </row>
    <row r="17481" spans="1:2" x14ac:dyDescent="0.25">
      <c r="A17481" s="62">
        <v>84131515</v>
      </c>
      <c r="B17481" s="63" t="s">
        <v>16276</v>
      </c>
    </row>
    <row r="17482" spans="1:2" x14ac:dyDescent="0.25">
      <c r="A17482" s="62">
        <v>84131516</v>
      </c>
      <c r="B17482" s="63" t="s">
        <v>4015</v>
      </c>
    </row>
    <row r="17483" spans="1:2" x14ac:dyDescent="0.25">
      <c r="A17483" s="62">
        <v>84131517</v>
      </c>
      <c r="B17483" s="63" t="s">
        <v>14921</v>
      </c>
    </row>
    <row r="17484" spans="1:2" x14ac:dyDescent="0.25">
      <c r="A17484" s="62">
        <v>84131601</v>
      </c>
      <c r="B17484" s="63" t="s">
        <v>8394</v>
      </c>
    </row>
    <row r="17485" spans="1:2" x14ac:dyDescent="0.25">
      <c r="A17485" s="62">
        <v>84131602</v>
      </c>
      <c r="B17485" s="63" t="s">
        <v>8955</v>
      </c>
    </row>
    <row r="17486" spans="1:2" x14ac:dyDescent="0.25">
      <c r="A17486" s="62">
        <v>84131603</v>
      </c>
      <c r="B17486" s="63" t="s">
        <v>13663</v>
      </c>
    </row>
    <row r="17487" spans="1:2" x14ac:dyDescent="0.25">
      <c r="A17487" s="62">
        <v>84131604</v>
      </c>
      <c r="B17487" s="63" t="s">
        <v>7564</v>
      </c>
    </row>
    <row r="17488" spans="1:2" x14ac:dyDescent="0.25">
      <c r="A17488" s="62">
        <v>84131605</v>
      </c>
      <c r="B17488" s="63" t="s">
        <v>5859</v>
      </c>
    </row>
    <row r="17489" spans="1:2" x14ac:dyDescent="0.25">
      <c r="A17489" s="62">
        <v>84131606</v>
      </c>
      <c r="B17489" s="63" t="s">
        <v>15435</v>
      </c>
    </row>
    <row r="17490" spans="1:2" x14ac:dyDescent="0.25">
      <c r="A17490" s="62">
        <v>84131607</v>
      </c>
      <c r="B17490" s="63" t="s">
        <v>8305</v>
      </c>
    </row>
    <row r="17491" spans="1:2" x14ac:dyDescent="0.25">
      <c r="A17491" s="62">
        <v>84131608</v>
      </c>
      <c r="B17491" s="63" t="s">
        <v>3649</v>
      </c>
    </row>
    <row r="17492" spans="1:2" x14ac:dyDescent="0.25">
      <c r="A17492" s="62">
        <v>84131609</v>
      </c>
      <c r="B17492" s="63" t="s">
        <v>2221</v>
      </c>
    </row>
    <row r="17493" spans="1:2" x14ac:dyDescent="0.25">
      <c r="A17493" s="62">
        <v>84131610</v>
      </c>
      <c r="B17493" s="63" t="s">
        <v>13383</v>
      </c>
    </row>
    <row r="17494" spans="1:2" x14ac:dyDescent="0.25">
      <c r="A17494" s="62">
        <v>84131701</v>
      </c>
      <c r="B17494" s="63" t="s">
        <v>4756</v>
      </c>
    </row>
    <row r="17495" spans="1:2" x14ac:dyDescent="0.25">
      <c r="A17495" s="62">
        <v>84131702</v>
      </c>
      <c r="B17495" s="63" t="s">
        <v>10670</v>
      </c>
    </row>
    <row r="17496" spans="1:2" x14ac:dyDescent="0.25">
      <c r="A17496" s="62">
        <v>84131801</v>
      </c>
      <c r="B17496" s="63" t="s">
        <v>16066</v>
      </c>
    </row>
    <row r="17497" spans="1:2" x14ac:dyDescent="0.25">
      <c r="A17497" s="62">
        <v>84131802</v>
      </c>
      <c r="B17497" s="63" t="s">
        <v>12936</v>
      </c>
    </row>
    <row r="17498" spans="1:2" x14ac:dyDescent="0.25">
      <c r="A17498" s="62">
        <v>84141501</v>
      </c>
      <c r="B17498" s="63" t="s">
        <v>8681</v>
      </c>
    </row>
    <row r="17499" spans="1:2" x14ac:dyDescent="0.25">
      <c r="A17499" s="62">
        <v>84141502</v>
      </c>
      <c r="B17499" s="63" t="s">
        <v>3032</v>
      </c>
    </row>
    <row r="17500" spans="1:2" x14ac:dyDescent="0.25">
      <c r="A17500" s="62">
        <v>84141503</v>
      </c>
      <c r="B17500" s="63" t="s">
        <v>18709</v>
      </c>
    </row>
    <row r="17501" spans="1:2" x14ac:dyDescent="0.25">
      <c r="A17501" s="62">
        <v>84141601</v>
      </c>
      <c r="B17501" s="63" t="s">
        <v>16424</v>
      </c>
    </row>
    <row r="17502" spans="1:2" x14ac:dyDescent="0.25">
      <c r="A17502" s="62">
        <v>84141602</v>
      </c>
      <c r="B17502" s="63" t="s">
        <v>4366</v>
      </c>
    </row>
    <row r="17503" spans="1:2" x14ac:dyDescent="0.25">
      <c r="A17503" s="62">
        <v>84141701</v>
      </c>
      <c r="B17503" s="63" t="s">
        <v>15212</v>
      </c>
    </row>
    <row r="17504" spans="1:2" x14ac:dyDescent="0.25">
      <c r="A17504" s="62">
        <v>84141702</v>
      </c>
      <c r="B17504" s="63" t="s">
        <v>4062</v>
      </c>
    </row>
    <row r="17505" spans="1:2" x14ac:dyDescent="0.25">
      <c r="A17505" s="62">
        <v>85101501</v>
      </c>
      <c r="B17505" s="63" t="s">
        <v>5615</v>
      </c>
    </row>
    <row r="17506" spans="1:2" x14ac:dyDescent="0.25">
      <c r="A17506" s="62">
        <v>85101502</v>
      </c>
      <c r="B17506" s="63" t="s">
        <v>14907</v>
      </c>
    </row>
    <row r="17507" spans="1:2" x14ac:dyDescent="0.25">
      <c r="A17507" s="62">
        <v>85101503</v>
      </c>
      <c r="B17507" s="63" t="s">
        <v>1170</v>
      </c>
    </row>
    <row r="17508" spans="1:2" x14ac:dyDescent="0.25">
      <c r="A17508" s="62">
        <v>85101504</v>
      </c>
      <c r="B17508" s="63" t="s">
        <v>7941</v>
      </c>
    </row>
    <row r="17509" spans="1:2" x14ac:dyDescent="0.25">
      <c r="A17509" s="62">
        <v>85101505</v>
      </c>
      <c r="B17509" s="63" t="s">
        <v>18228</v>
      </c>
    </row>
    <row r="17510" spans="1:2" x14ac:dyDescent="0.25">
      <c r="A17510" s="62">
        <v>85101506</v>
      </c>
      <c r="B17510" s="63" t="s">
        <v>6470</v>
      </c>
    </row>
    <row r="17511" spans="1:2" x14ac:dyDescent="0.25">
      <c r="A17511" s="62">
        <v>85101507</v>
      </c>
      <c r="B17511" s="63" t="s">
        <v>13794</v>
      </c>
    </row>
    <row r="17512" spans="1:2" x14ac:dyDescent="0.25">
      <c r="A17512" s="62">
        <v>85101508</v>
      </c>
      <c r="B17512" s="63" t="s">
        <v>15217</v>
      </c>
    </row>
    <row r="17513" spans="1:2" x14ac:dyDescent="0.25">
      <c r="A17513" s="62">
        <v>85101509</v>
      </c>
      <c r="B17513" s="63" t="s">
        <v>3600</v>
      </c>
    </row>
    <row r="17514" spans="1:2" x14ac:dyDescent="0.25">
      <c r="A17514" s="62">
        <v>85101601</v>
      </c>
      <c r="B17514" s="63" t="s">
        <v>4031</v>
      </c>
    </row>
    <row r="17515" spans="1:2" x14ac:dyDescent="0.25">
      <c r="A17515" s="62">
        <v>85101602</v>
      </c>
      <c r="B17515" s="63" t="s">
        <v>5857</v>
      </c>
    </row>
    <row r="17516" spans="1:2" x14ac:dyDescent="0.25">
      <c r="A17516" s="62">
        <v>85101603</v>
      </c>
      <c r="B17516" s="63" t="s">
        <v>8884</v>
      </c>
    </row>
    <row r="17517" spans="1:2" x14ac:dyDescent="0.25">
      <c r="A17517" s="62">
        <v>85101604</v>
      </c>
      <c r="B17517" s="63" t="s">
        <v>4892</v>
      </c>
    </row>
    <row r="17518" spans="1:2" x14ac:dyDescent="0.25">
      <c r="A17518" s="62">
        <v>85101605</v>
      </c>
      <c r="B17518" s="63" t="s">
        <v>2410</v>
      </c>
    </row>
    <row r="17519" spans="1:2" x14ac:dyDescent="0.25">
      <c r="A17519" s="62">
        <v>85101701</v>
      </c>
      <c r="B17519" s="63" t="s">
        <v>8888</v>
      </c>
    </row>
    <row r="17520" spans="1:2" x14ac:dyDescent="0.25">
      <c r="A17520" s="62">
        <v>85101702</v>
      </c>
      <c r="B17520" s="63" t="s">
        <v>15051</v>
      </c>
    </row>
    <row r="17521" spans="1:2" x14ac:dyDescent="0.25">
      <c r="A17521" s="62">
        <v>85101703</v>
      </c>
      <c r="B17521" s="63" t="s">
        <v>5815</v>
      </c>
    </row>
    <row r="17522" spans="1:2" x14ac:dyDescent="0.25">
      <c r="A17522" s="62">
        <v>85101704</v>
      </c>
      <c r="B17522" s="63" t="s">
        <v>8431</v>
      </c>
    </row>
    <row r="17523" spans="1:2" x14ac:dyDescent="0.25">
      <c r="A17523" s="62">
        <v>85101705</v>
      </c>
      <c r="B17523" s="63" t="s">
        <v>533</v>
      </c>
    </row>
    <row r="17524" spans="1:2" x14ac:dyDescent="0.25">
      <c r="A17524" s="62">
        <v>85101706</v>
      </c>
      <c r="B17524" s="63" t="s">
        <v>15023</v>
      </c>
    </row>
    <row r="17525" spans="1:2" x14ac:dyDescent="0.25">
      <c r="A17525" s="62">
        <v>85101707</v>
      </c>
      <c r="B17525" s="63" t="s">
        <v>15345</v>
      </c>
    </row>
    <row r="17526" spans="1:2" x14ac:dyDescent="0.25">
      <c r="A17526" s="62">
        <v>85111501</v>
      </c>
      <c r="B17526" s="63" t="s">
        <v>2892</v>
      </c>
    </row>
    <row r="17527" spans="1:2" x14ac:dyDescent="0.25">
      <c r="A17527" s="62">
        <v>85111502</v>
      </c>
      <c r="B17527" s="63" t="s">
        <v>11502</v>
      </c>
    </row>
    <row r="17528" spans="1:2" x14ac:dyDescent="0.25">
      <c r="A17528" s="62">
        <v>85111503</v>
      </c>
      <c r="B17528" s="63" t="s">
        <v>13111</v>
      </c>
    </row>
    <row r="17529" spans="1:2" x14ac:dyDescent="0.25">
      <c r="A17529" s="62">
        <v>85111504</v>
      </c>
      <c r="B17529" s="63" t="s">
        <v>5793</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9291</v>
      </c>
    </row>
    <row r="17533" spans="1:2" x14ac:dyDescent="0.25">
      <c r="A17533" s="62">
        <v>85111508</v>
      </c>
      <c r="B17533" s="63" t="s">
        <v>5417</v>
      </c>
    </row>
    <row r="17534" spans="1:2" x14ac:dyDescent="0.25">
      <c r="A17534" s="62">
        <v>85111509</v>
      </c>
      <c r="B17534" s="63" t="s">
        <v>1106</v>
      </c>
    </row>
    <row r="17535" spans="1:2" x14ac:dyDescent="0.25">
      <c r="A17535" s="62">
        <v>85111510</v>
      </c>
      <c r="B17535" s="63" t="s">
        <v>5020</v>
      </c>
    </row>
    <row r="17536" spans="1:2" x14ac:dyDescent="0.25">
      <c r="A17536" s="62">
        <v>85111511</v>
      </c>
      <c r="B17536" s="63" t="s">
        <v>10628</v>
      </c>
    </row>
    <row r="17537" spans="1:2" x14ac:dyDescent="0.25">
      <c r="A17537" s="62">
        <v>85111512</v>
      </c>
      <c r="B17537" s="63" t="s">
        <v>14471</v>
      </c>
    </row>
    <row r="17538" spans="1:2" x14ac:dyDescent="0.25">
      <c r="A17538" s="62">
        <v>85111513</v>
      </c>
      <c r="B17538" s="63" t="s">
        <v>5252</v>
      </c>
    </row>
    <row r="17539" spans="1:2" x14ac:dyDescent="0.25">
      <c r="A17539" s="62">
        <v>85111514</v>
      </c>
      <c r="B17539" s="63" t="s">
        <v>18150</v>
      </c>
    </row>
    <row r="17540" spans="1:2" x14ac:dyDescent="0.25">
      <c r="A17540" s="62">
        <v>85111601</v>
      </c>
      <c r="B17540" s="63" t="s">
        <v>14495</v>
      </c>
    </row>
    <row r="17541" spans="1:2" x14ac:dyDescent="0.25">
      <c r="A17541" s="62">
        <v>85111602</v>
      </c>
      <c r="B17541" s="63" t="s">
        <v>9479</v>
      </c>
    </row>
    <row r="17542" spans="1:2" x14ac:dyDescent="0.25">
      <c r="A17542" s="62">
        <v>85111603</v>
      </c>
      <c r="B17542" s="63" t="s">
        <v>11776</v>
      </c>
    </row>
    <row r="17543" spans="1:2" x14ac:dyDescent="0.25">
      <c r="A17543" s="62">
        <v>85111604</v>
      </c>
      <c r="B17543" s="63" t="s">
        <v>16063</v>
      </c>
    </row>
    <row r="17544" spans="1:2" x14ac:dyDescent="0.25">
      <c r="A17544" s="62">
        <v>85111605</v>
      </c>
      <c r="B17544" s="63" t="s">
        <v>13886</v>
      </c>
    </row>
    <row r="17545" spans="1:2" x14ac:dyDescent="0.25">
      <c r="A17545" s="62">
        <v>85111606</v>
      </c>
      <c r="B17545" s="63" t="s">
        <v>370</v>
      </c>
    </row>
    <row r="17546" spans="1:2" x14ac:dyDescent="0.25">
      <c r="A17546" s="62">
        <v>85111607</v>
      </c>
      <c r="B17546" s="63" t="s">
        <v>7800</v>
      </c>
    </row>
    <row r="17547" spans="1:2" x14ac:dyDescent="0.25">
      <c r="A17547" s="62">
        <v>85111608</v>
      </c>
      <c r="B17547" s="63" t="s">
        <v>6136</v>
      </c>
    </row>
    <row r="17548" spans="1:2" x14ac:dyDescent="0.25">
      <c r="A17548" s="62">
        <v>85111609</v>
      </c>
      <c r="B17548" s="63" t="s">
        <v>7615</v>
      </c>
    </row>
    <row r="17549" spans="1:2" x14ac:dyDescent="0.25">
      <c r="A17549" s="62">
        <v>85111610</v>
      </c>
      <c r="B17549" s="63" t="s">
        <v>9822</v>
      </c>
    </row>
    <row r="17550" spans="1:2" x14ac:dyDescent="0.25">
      <c r="A17550" s="62">
        <v>85111611</v>
      </c>
      <c r="B17550" s="63" t="s">
        <v>16024</v>
      </c>
    </row>
    <row r="17551" spans="1:2" x14ac:dyDescent="0.25">
      <c r="A17551" s="62">
        <v>85111612</v>
      </c>
      <c r="B17551" s="63" t="s">
        <v>16344</v>
      </c>
    </row>
    <row r="17552" spans="1:2" x14ac:dyDescent="0.25">
      <c r="A17552" s="62">
        <v>85111613</v>
      </c>
      <c r="B17552" s="63" t="s">
        <v>17648</v>
      </c>
    </row>
    <row r="17553" spans="1:2" x14ac:dyDescent="0.25">
      <c r="A17553" s="62">
        <v>85111614</v>
      </c>
      <c r="B17553" s="63" t="s">
        <v>14446</v>
      </c>
    </row>
    <row r="17554" spans="1:2" x14ac:dyDescent="0.25">
      <c r="A17554" s="62">
        <v>85111615</v>
      </c>
      <c r="B17554" s="63" t="s">
        <v>14727</v>
      </c>
    </row>
    <row r="17555" spans="1:2" x14ac:dyDescent="0.25">
      <c r="A17555" s="62">
        <v>85111616</v>
      </c>
      <c r="B17555" s="63" t="s">
        <v>6053</v>
      </c>
    </row>
    <row r="17556" spans="1:2" x14ac:dyDescent="0.25">
      <c r="A17556" s="62">
        <v>85111617</v>
      </c>
      <c r="B17556" s="63" t="s">
        <v>9221</v>
      </c>
    </row>
    <row r="17557" spans="1:2" x14ac:dyDescent="0.25">
      <c r="A17557" s="62">
        <v>85111701</v>
      </c>
      <c r="B17557" s="63" t="s">
        <v>11976</v>
      </c>
    </row>
    <row r="17558" spans="1:2" x14ac:dyDescent="0.25">
      <c r="A17558" s="62">
        <v>85111702</v>
      </c>
      <c r="B17558" s="63" t="s">
        <v>18002</v>
      </c>
    </row>
    <row r="17559" spans="1:2" x14ac:dyDescent="0.25">
      <c r="A17559" s="62">
        <v>85111703</v>
      </c>
      <c r="B17559" s="63" t="s">
        <v>13600</v>
      </c>
    </row>
    <row r="17560" spans="1:2" x14ac:dyDescent="0.25">
      <c r="A17560" s="62">
        <v>85111704</v>
      </c>
      <c r="B17560" s="63" t="s">
        <v>17590</v>
      </c>
    </row>
    <row r="17561" spans="1:2" x14ac:dyDescent="0.25">
      <c r="A17561" s="62">
        <v>85121501</v>
      </c>
      <c r="B17561" s="63" t="s">
        <v>3442</v>
      </c>
    </row>
    <row r="17562" spans="1:2" x14ac:dyDescent="0.25">
      <c r="A17562" s="62">
        <v>85121502</v>
      </c>
      <c r="B17562" s="63" t="s">
        <v>15042</v>
      </c>
    </row>
    <row r="17563" spans="1:2" x14ac:dyDescent="0.25">
      <c r="A17563" s="62">
        <v>85121503</v>
      </c>
      <c r="B17563" s="63" t="s">
        <v>8954</v>
      </c>
    </row>
    <row r="17564" spans="1:2" x14ac:dyDescent="0.25">
      <c r="A17564" s="62">
        <v>85121504</v>
      </c>
      <c r="B17564" s="63" t="s">
        <v>8489</v>
      </c>
    </row>
    <row r="17565" spans="1:2" x14ac:dyDescent="0.25">
      <c r="A17565" s="62">
        <v>85121601</v>
      </c>
      <c r="B17565" s="63" t="s">
        <v>2878</v>
      </c>
    </row>
    <row r="17566" spans="1:2" x14ac:dyDescent="0.25">
      <c r="A17566" s="62">
        <v>85121602</v>
      </c>
      <c r="B17566" s="63" t="s">
        <v>18665</v>
      </c>
    </row>
    <row r="17567" spans="1:2" x14ac:dyDescent="0.25">
      <c r="A17567" s="62">
        <v>85121603</v>
      </c>
      <c r="B17567" s="63" t="s">
        <v>4905</v>
      </c>
    </row>
    <row r="17568" spans="1:2" x14ac:dyDescent="0.25">
      <c r="A17568" s="62">
        <v>85121604</v>
      </c>
      <c r="B17568" s="63" t="s">
        <v>11386</v>
      </c>
    </row>
    <row r="17569" spans="1:2" x14ac:dyDescent="0.25">
      <c r="A17569" s="62">
        <v>85121605</v>
      </c>
      <c r="B17569" s="63" t="s">
        <v>13411</v>
      </c>
    </row>
    <row r="17570" spans="1:2" x14ac:dyDescent="0.25">
      <c r="A17570" s="62">
        <v>85121606</v>
      </c>
      <c r="B17570" s="63" t="s">
        <v>1819</v>
      </c>
    </row>
    <row r="17571" spans="1:2" x14ac:dyDescent="0.25">
      <c r="A17571" s="62">
        <v>85121607</v>
      </c>
      <c r="B17571" s="63" t="s">
        <v>6697</v>
      </c>
    </row>
    <row r="17572" spans="1:2" x14ac:dyDescent="0.25">
      <c r="A17572" s="62">
        <v>85121608</v>
      </c>
      <c r="B17572" s="63" t="s">
        <v>13611</v>
      </c>
    </row>
    <row r="17573" spans="1:2" x14ac:dyDescent="0.25">
      <c r="A17573" s="62">
        <v>85121609</v>
      </c>
      <c r="B17573" s="63" t="s">
        <v>1393</v>
      </c>
    </row>
    <row r="17574" spans="1:2" x14ac:dyDescent="0.25">
      <c r="A17574" s="62">
        <v>85121610</v>
      </c>
      <c r="B17574" s="63" t="s">
        <v>8274</v>
      </c>
    </row>
    <row r="17575" spans="1:2" x14ac:dyDescent="0.25">
      <c r="A17575" s="62">
        <v>85121611</v>
      </c>
      <c r="B17575" s="63" t="s">
        <v>101</v>
      </c>
    </row>
    <row r="17576" spans="1:2" x14ac:dyDescent="0.25">
      <c r="A17576" s="62">
        <v>85121612</v>
      </c>
      <c r="B17576" s="63" t="s">
        <v>11624</v>
      </c>
    </row>
    <row r="17577" spans="1:2" x14ac:dyDescent="0.25">
      <c r="A17577" s="62">
        <v>85121613</v>
      </c>
      <c r="B17577" s="63" t="s">
        <v>16757</v>
      </c>
    </row>
    <row r="17578" spans="1:2" x14ac:dyDescent="0.25">
      <c r="A17578" s="62">
        <v>85121614</v>
      </c>
      <c r="B17578" s="63" t="s">
        <v>15556</v>
      </c>
    </row>
    <row r="17579" spans="1:2" x14ac:dyDescent="0.25">
      <c r="A17579" s="62">
        <v>85121701</v>
      </c>
      <c r="B17579" s="63" t="s">
        <v>15893</v>
      </c>
    </row>
    <row r="17580" spans="1:2" x14ac:dyDescent="0.25">
      <c r="A17580" s="62">
        <v>85121702</v>
      </c>
      <c r="B17580" s="63" t="s">
        <v>8166</v>
      </c>
    </row>
    <row r="17581" spans="1:2" x14ac:dyDescent="0.25">
      <c r="A17581" s="62">
        <v>85121703</v>
      </c>
      <c r="B17581" s="63" t="s">
        <v>6087</v>
      </c>
    </row>
    <row r="17582" spans="1:2" x14ac:dyDescent="0.25">
      <c r="A17582" s="62">
        <v>85121704</v>
      </c>
      <c r="B17582" s="63" t="s">
        <v>5619</v>
      </c>
    </row>
    <row r="17583" spans="1:2" x14ac:dyDescent="0.25">
      <c r="A17583" s="62">
        <v>85121705</v>
      </c>
      <c r="B17583" s="63" t="s">
        <v>1801</v>
      </c>
    </row>
    <row r="17584" spans="1:2" x14ac:dyDescent="0.25">
      <c r="A17584" s="62">
        <v>85121706</v>
      </c>
      <c r="B17584" s="63" t="s">
        <v>14229</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16439</v>
      </c>
    </row>
    <row r="17588" spans="1:2" x14ac:dyDescent="0.25">
      <c r="A17588" s="62">
        <v>85121804</v>
      </c>
      <c r="B17588" s="63" t="s">
        <v>11836</v>
      </c>
    </row>
    <row r="17589" spans="1:2" x14ac:dyDescent="0.25">
      <c r="A17589" s="62">
        <v>85121805</v>
      </c>
      <c r="B17589" s="63" t="s">
        <v>6687</v>
      </c>
    </row>
    <row r="17590" spans="1:2" x14ac:dyDescent="0.25">
      <c r="A17590" s="62">
        <v>85121806</v>
      </c>
      <c r="B17590" s="63" t="s">
        <v>18079</v>
      </c>
    </row>
    <row r="17591" spans="1:2" x14ac:dyDescent="0.25">
      <c r="A17591" s="62">
        <v>85121807</v>
      </c>
      <c r="B17591" s="63" t="s">
        <v>2669</v>
      </c>
    </row>
    <row r="17592" spans="1:2" x14ac:dyDescent="0.25">
      <c r="A17592" s="62">
        <v>85121808</v>
      </c>
      <c r="B17592" s="63" t="s">
        <v>15875</v>
      </c>
    </row>
    <row r="17593" spans="1:2" x14ac:dyDescent="0.25">
      <c r="A17593" s="62">
        <v>85121809</v>
      </c>
      <c r="B17593" s="63" t="s">
        <v>12496</v>
      </c>
    </row>
    <row r="17594" spans="1:2" x14ac:dyDescent="0.25">
      <c r="A17594" s="62">
        <v>85121810</v>
      </c>
      <c r="B17594" s="63" t="s">
        <v>4853</v>
      </c>
    </row>
    <row r="17595" spans="1:2" x14ac:dyDescent="0.25">
      <c r="A17595" s="62">
        <v>85121901</v>
      </c>
      <c r="B17595" s="63" t="s">
        <v>12738</v>
      </c>
    </row>
    <row r="17596" spans="1:2" x14ac:dyDescent="0.25">
      <c r="A17596" s="62">
        <v>85121902</v>
      </c>
      <c r="B17596" s="63" t="s">
        <v>1039</v>
      </c>
    </row>
    <row r="17597" spans="1:2" x14ac:dyDescent="0.25">
      <c r="A17597" s="62">
        <v>85122001</v>
      </c>
      <c r="B17597" s="63" t="s">
        <v>12916</v>
      </c>
    </row>
    <row r="17598" spans="1:2" x14ac:dyDescent="0.25">
      <c r="A17598" s="62">
        <v>85122002</v>
      </c>
      <c r="B17598" s="63" t="s">
        <v>8540</v>
      </c>
    </row>
    <row r="17599" spans="1:2" x14ac:dyDescent="0.25">
      <c r="A17599" s="62">
        <v>85122003</v>
      </c>
      <c r="B17599" s="63" t="s">
        <v>14286</v>
      </c>
    </row>
    <row r="17600" spans="1:2" x14ac:dyDescent="0.25">
      <c r="A17600" s="62">
        <v>85122004</v>
      </c>
      <c r="B17600" s="63" t="s">
        <v>8173</v>
      </c>
    </row>
    <row r="17601" spans="1:2" x14ac:dyDescent="0.25">
      <c r="A17601" s="62">
        <v>85122005</v>
      </c>
      <c r="B17601" s="63" t="s">
        <v>4430</v>
      </c>
    </row>
    <row r="17602" spans="1:2" x14ac:dyDescent="0.25">
      <c r="A17602" s="62">
        <v>85122101</v>
      </c>
      <c r="B17602" s="63" t="s">
        <v>7927</v>
      </c>
    </row>
    <row r="17603" spans="1:2" x14ac:dyDescent="0.25">
      <c r="A17603" s="62">
        <v>85122102</v>
      </c>
      <c r="B17603" s="63" t="s">
        <v>3056</v>
      </c>
    </row>
    <row r="17604" spans="1:2" x14ac:dyDescent="0.25">
      <c r="A17604" s="62">
        <v>85122103</v>
      </c>
      <c r="B17604" s="63" t="s">
        <v>5212</v>
      </c>
    </row>
    <row r="17605" spans="1:2" x14ac:dyDescent="0.25">
      <c r="A17605" s="62">
        <v>85122104</v>
      </c>
      <c r="B17605" s="63" t="s">
        <v>15075</v>
      </c>
    </row>
    <row r="17606" spans="1:2" x14ac:dyDescent="0.25">
      <c r="A17606" s="62">
        <v>85122105</v>
      </c>
      <c r="B17606" s="63" t="s">
        <v>3155</v>
      </c>
    </row>
    <row r="17607" spans="1:2" x14ac:dyDescent="0.25">
      <c r="A17607" s="62">
        <v>85122106</v>
      </c>
      <c r="B17607" s="63" t="s">
        <v>16493</v>
      </c>
    </row>
    <row r="17608" spans="1:2" x14ac:dyDescent="0.25">
      <c r="A17608" s="62">
        <v>85122107</v>
      </c>
      <c r="B17608" s="63" t="s">
        <v>7055</v>
      </c>
    </row>
    <row r="17609" spans="1:2" x14ac:dyDescent="0.25">
      <c r="A17609" s="62">
        <v>85122108</v>
      </c>
      <c r="B17609" s="63" t="s">
        <v>13965</v>
      </c>
    </row>
    <row r="17610" spans="1:2" x14ac:dyDescent="0.25">
      <c r="A17610" s="62">
        <v>85122109</v>
      </c>
      <c r="B17610" s="63" t="s">
        <v>9674</v>
      </c>
    </row>
    <row r="17611" spans="1:2" x14ac:dyDescent="0.25">
      <c r="A17611" s="62">
        <v>85122201</v>
      </c>
      <c r="B17611" s="63" t="s">
        <v>12282</v>
      </c>
    </row>
    <row r="17612" spans="1:2" x14ac:dyDescent="0.25">
      <c r="A17612" s="62">
        <v>85131501</v>
      </c>
      <c r="B17612" s="63" t="s">
        <v>3511</v>
      </c>
    </row>
    <row r="17613" spans="1:2" x14ac:dyDescent="0.25">
      <c r="A17613" s="62">
        <v>85131502</v>
      </c>
      <c r="B17613" s="63" t="s">
        <v>1330</v>
      </c>
    </row>
    <row r="17614" spans="1:2" x14ac:dyDescent="0.25">
      <c r="A17614" s="62">
        <v>85131503</v>
      </c>
      <c r="B17614" s="63" t="s">
        <v>15166</v>
      </c>
    </row>
    <row r="17615" spans="1:2" x14ac:dyDescent="0.25">
      <c r="A17615" s="62">
        <v>85131504</v>
      </c>
      <c r="B17615" s="63" t="s">
        <v>10646</v>
      </c>
    </row>
    <row r="17616" spans="1:2" x14ac:dyDescent="0.25">
      <c r="A17616" s="62">
        <v>85131505</v>
      </c>
      <c r="B17616" s="63" t="s">
        <v>4070</v>
      </c>
    </row>
    <row r="17617" spans="1:2" x14ac:dyDescent="0.25">
      <c r="A17617" s="62">
        <v>85131601</v>
      </c>
      <c r="B17617" s="63" t="s">
        <v>11839</v>
      </c>
    </row>
    <row r="17618" spans="1:2" x14ac:dyDescent="0.25">
      <c r="A17618" s="62">
        <v>85131602</v>
      </c>
      <c r="B17618" s="63" t="s">
        <v>9151</v>
      </c>
    </row>
    <row r="17619" spans="1:2" x14ac:dyDescent="0.25">
      <c r="A17619" s="62">
        <v>85131603</v>
      </c>
      <c r="B17619" s="63" t="s">
        <v>5765</v>
      </c>
    </row>
    <row r="17620" spans="1:2" x14ac:dyDescent="0.25">
      <c r="A17620" s="62">
        <v>85131604</v>
      </c>
      <c r="B17620" s="63" t="s">
        <v>11571</v>
      </c>
    </row>
    <row r="17621" spans="1:2" x14ac:dyDescent="0.25">
      <c r="A17621" s="62">
        <v>85131701</v>
      </c>
      <c r="B17621" s="63" t="s">
        <v>5172</v>
      </c>
    </row>
    <row r="17622" spans="1:2" x14ac:dyDescent="0.25">
      <c r="A17622" s="62">
        <v>85131702</v>
      </c>
      <c r="B17622" s="63" t="s">
        <v>3847</v>
      </c>
    </row>
    <row r="17623" spans="1:2" x14ac:dyDescent="0.25">
      <c r="A17623" s="62">
        <v>85131703</v>
      </c>
      <c r="B17623" s="63" t="s">
        <v>2196</v>
      </c>
    </row>
    <row r="17624" spans="1:2" x14ac:dyDescent="0.25">
      <c r="A17624" s="62">
        <v>85131704</v>
      </c>
      <c r="B17624" s="63" t="s">
        <v>1326</v>
      </c>
    </row>
    <row r="17625" spans="1:2" x14ac:dyDescent="0.25">
      <c r="A17625" s="62">
        <v>85131705</v>
      </c>
      <c r="B17625" s="63" t="s">
        <v>9723</v>
      </c>
    </row>
    <row r="17626" spans="1:2" x14ac:dyDescent="0.25">
      <c r="A17626" s="62">
        <v>85131706</v>
      </c>
      <c r="B17626" s="63" t="s">
        <v>15914</v>
      </c>
    </row>
    <row r="17627" spans="1:2" x14ac:dyDescent="0.25">
      <c r="A17627" s="62">
        <v>85131707</v>
      </c>
      <c r="B17627" s="63" t="s">
        <v>6338</v>
      </c>
    </row>
    <row r="17628" spans="1:2" x14ac:dyDescent="0.25">
      <c r="A17628" s="62">
        <v>85131708</v>
      </c>
      <c r="B17628" s="63" t="s">
        <v>5708</v>
      </c>
    </row>
    <row r="17629" spans="1:2" x14ac:dyDescent="0.25">
      <c r="A17629" s="62">
        <v>85131709</v>
      </c>
      <c r="B17629" s="63" t="s">
        <v>1033</v>
      </c>
    </row>
    <row r="17630" spans="1:2" x14ac:dyDescent="0.25">
      <c r="A17630" s="62">
        <v>85131710</v>
      </c>
      <c r="B17630" s="63" t="s">
        <v>2842</v>
      </c>
    </row>
    <row r="17631" spans="1:2" x14ac:dyDescent="0.25">
      <c r="A17631" s="62">
        <v>85131711</v>
      </c>
      <c r="B17631" s="63" t="s">
        <v>6515</v>
      </c>
    </row>
    <row r="17632" spans="1:2" x14ac:dyDescent="0.25">
      <c r="A17632" s="62">
        <v>85131712</v>
      </c>
      <c r="B17632" s="63" t="s">
        <v>2675</v>
      </c>
    </row>
    <row r="17633" spans="1:2" x14ac:dyDescent="0.25">
      <c r="A17633" s="62">
        <v>85131713</v>
      </c>
      <c r="B17633" s="63" t="s">
        <v>3947</v>
      </c>
    </row>
    <row r="17634" spans="1:2" x14ac:dyDescent="0.25">
      <c r="A17634" s="62">
        <v>85141501</v>
      </c>
      <c r="B17634" s="63" t="s">
        <v>12054</v>
      </c>
    </row>
    <row r="17635" spans="1:2" x14ac:dyDescent="0.25">
      <c r="A17635" s="62">
        <v>85141502</v>
      </c>
      <c r="B17635" s="63" t="s">
        <v>9527</v>
      </c>
    </row>
    <row r="17636" spans="1:2" x14ac:dyDescent="0.25">
      <c r="A17636" s="62">
        <v>85141503</v>
      </c>
      <c r="B17636" s="63" t="s">
        <v>9818</v>
      </c>
    </row>
    <row r="17637" spans="1:2" x14ac:dyDescent="0.25">
      <c r="A17637" s="62">
        <v>85141504</v>
      </c>
      <c r="B17637" s="63" t="s">
        <v>1423</v>
      </c>
    </row>
    <row r="17638" spans="1:2" x14ac:dyDescent="0.25">
      <c r="A17638" s="62">
        <v>85141601</v>
      </c>
      <c r="B17638" s="63" t="s">
        <v>607</v>
      </c>
    </row>
    <row r="17639" spans="1:2" x14ac:dyDescent="0.25">
      <c r="A17639" s="62">
        <v>85141602</v>
      </c>
      <c r="B17639" s="63" t="s">
        <v>8996</v>
      </c>
    </row>
    <row r="17640" spans="1:2" x14ac:dyDescent="0.25">
      <c r="A17640" s="62">
        <v>85141603</v>
      </c>
      <c r="B17640" s="63" t="s">
        <v>2245</v>
      </c>
    </row>
    <row r="17641" spans="1:2" x14ac:dyDescent="0.25">
      <c r="A17641" s="62">
        <v>85141701</v>
      </c>
      <c r="B17641" s="63" t="s">
        <v>10148</v>
      </c>
    </row>
    <row r="17642" spans="1:2" x14ac:dyDescent="0.25">
      <c r="A17642" s="62">
        <v>85141702</v>
      </c>
      <c r="B17642" s="63" t="s">
        <v>4566</v>
      </c>
    </row>
    <row r="17643" spans="1:2" x14ac:dyDescent="0.25">
      <c r="A17643" s="62">
        <v>85151501</v>
      </c>
      <c r="B17643" s="63" t="s">
        <v>4867</v>
      </c>
    </row>
    <row r="17644" spans="1:2" x14ac:dyDescent="0.25">
      <c r="A17644" s="62">
        <v>85151502</v>
      </c>
      <c r="B17644" s="63" t="s">
        <v>16085</v>
      </c>
    </row>
    <row r="17645" spans="1:2" x14ac:dyDescent="0.25">
      <c r="A17645" s="62">
        <v>85151503</v>
      </c>
      <c r="B17645" s="63" t="s">
        <v>14985</v>
      </c>
    </row>
    <row r="17646" spans="1:2" x14ac:dyDescent="0.25">
      <c r="A17646" s="62">
        <v>85151504</v>
      </c>
      <c r="B17646" s="63" t="s">
        <v>15467</v>
      </c>
    </row>
    <row r="17647" spans="1:2" x14ac:dyDescent="0.25">
      <c r="A17647" s="62">
        <v>85151505</v>
      </c>
      <c r="B17647" s="63" t="s">
        <v>9795</v>
      </c>
    </row>
    <row r="17648" spans="1:2" x14ac:dyDescent="0.25">
      <c r="A17648" s="62">
        <v>85151506</v>
      </c>
      <c r="B17648" s="63" t="s">
        <v>15373</v>
      </c>
    </row>
    <row r="17649" spans="1:2" x14ac:dyDescent="0.25">
      <c r="A17649" s="62">
        <v>85151507</v>
      </c>
      <c r="B17649" s="63" t="s">
        <v>10169</v>
      </c>
    </row>
    <row r="17650" spans="1:2" x14ac:dyDescent="0.25">
      <c r="A17650" s="62">
        <v>85151508</v>
      </c>
      <c r="B17650" s="63" t="s">
        <v>6665</v>
      </c>
    </row>
    <row r="17651" spans="1:2" x14ac:dyDescent="0.25">
      <c r="A17651" s="62">
        <v>85151509</v>
      </c>
      <c r="B17651" s="63" t="s">
        <v>2928</v>
      </c>
    </row>
    <row r="17652" spans="1:2" x14ac:dyDescent="0.25">
      <c r="A17652" s="62">
        <v>85151601</v>
      </c>
      <c r="B17652" s="63" t="s">
        <v>696</v>
      </c>
    </row>
    <row r="17653" spans="1:2" x14ac:dyDescent="0.25">
      <c r="A17653" s="62">
        <v>85151602</v>
      </c>
      <c r="B17653" s="63" t="s">
        <v>7140</v>
      </c>
    </row>
    <row r="17654" spans="1:2" x14ac:dyDescent="0.25">
      <c r="A17654" s="62">
        <v>85151603</v>
      </c>
      <c r="B17654" s="63" t="s">
        <v>824</v>
      </c>
    </row>
    <row r="17655" spans="1:2" x14ac:dyDescent="0.25">
      <c r="A17655" s="62">
        <v>85151604</v>
      </c>
      <c r="B17655" s="63" t="s">
        <v>3335</v>
      </c>
    </row>
    <row r="17656" spans="1:2" x14ac:dyDescent="0.25">
      <c r="A17656" s="62">
        <v>85151605</v>
      </c>
      <c r="B17656" s="63" t="s">
        <v>10203</v>
      </c>
    </row>
    <row r="17657" spans="1:2" x14ac:dyDescent="0.25">
      <c r="A17657" s="62">
        <v>85151606</v>
      </c>
      <c r="B17657" s="63" t="s">
        <v>1645</v>
      </c>
    </row>
    <row r="17658" spans="1:2" x14ac:dyDescent="0.25">
      <c r="A17658" s="62">
        <v>85151607</v>
      </c>
      <c r="B17658" s="63" t="s">
        <v>10823</v>
      </c>
    </row>
    <row r="17659" spans="1:2" x14ac:dyDescent="0.25">
      <c r="A17659" s="62">
        <v>85151701</v>
      </c>
      <c r="B17659" s="63" t="s">
        <v>6119</v>
      </c>
    </row>
    <row r="17660" spans="1:2" x14ac:dyDescent="0.25">
      <c r="A17660" s="62">
        <v>85151702</v>
      </c>
      <c r="B17660" s="63" t="s">
        <v>1915</v>
      </c>
    </row>
    <row r="17661" spans="1:2" x14ac:dyDescent="0.25">
      <c r="A17661" s="62">
        <v>85151703</v>
      </c>
      <c r="B17661" s="63" t="s">
        <v>7957</v>
      </c>
    </row>
    <row r="17662" spans="1:2" x14ac:dyDescent="0.25">
      <c r="A17662" s="62">
        <v>85151704</v>
      </c>
      <c r="B17662" s="63" t="s">
        <v>4337</v>
      </c>
    </row>
    <row r="17663" spans="1:2" x14ac:dyDescent="0.25">
      <c r="A17663" s="62">
        <v>85151705</v>
      </c>
      <c r="B17663" s="63" t="s">
        <v>9664</v>
      </c>
    </row>
    <row r="17664" spans="1:2" x14ac:dyDescent="0.25">
      <c r="A17664" s="62">
        <v>86101501</v>
      </c>
      <c r="B17664" s="63" t="s">
        <v>17243</v>
      </c>
    </row>
    <row r="17665" spans="1:2" x14ac:dyDescent="0.25">
      <c r="A17665" s="62">
        <v>86101502</v>
      </c>
      <c r="B17665" s="63" t="s">
        <v>9809</v>
      </c>
    </row>
    <row r="17666" spans="1:2" x14ac:dyDescent="0.25">
      <c r="A17666" s="62">
        <v>86101503</v>
      </c>
      <c r="B17666" s="63" t="s">
        <v>1687</v>
      </c>
    </row>
    <row r="17667" spans="1:2" x14ac:dyDescent="0.25">
      <c r="A17667" s="62">
        <v>86101504</v>
      </c>
      <c r="B17667" s="63" t="s">
        <v>2504</v>
      </c>
    </row>
    <row r="17668" spans="1:2" x14ac:dyDescent="0.25">
      <c r="A17668" s="62">
        <v>86101505</v>
      </c>
      <c r="B17668" s="63" t="s">
        <v>2367</v>
      </c>
    </row>
    <row r="17669" spans="1:2" x14ac:dyDescent="0.25">
      <c r="A17669" s="62">
        <v>86101506</v>
      </c>
      <c r="B17669" s="63" t="s">
        <v>11180</v>
      </c>
    </row>
    <row r="17670" spans="1:2" x14ac:dyDescent="0.25">
      <c r="A17670" s="62">
        <v>86101507</v>
      </c>
      <c r="B17670" s="63" t="s">
        <v>9408</v>
      </c>
    </row>
    <row r="17671" spans="1:2" x14ac:dyDescent="0.25">
      <c r="A17671" s="62">
        <v>86101508</v>
      </c>
      <c r="B17671" s="63" t="s">
        <v>13920</v>
      </c>
    </row>
    <row r="17672" spans="1:2" x14ac:dyDescent="0.25">
      <c r="A17672" s="62">
        <v>86101509</v>
      </c>
      <c r="B17672" s="63" t="s">
        <v>9329</v>
      </c>
    </row>
    <row r="17673" spans="1:2" x14ac:dyDescent="0.25">
      <c r="A17673" s="62">
        <v>86101601</v>
      </c>
      <c r="B17673" s="63" t="s">
        <v>4704</v>
      </c>
    </row>
    <row r="17674" spans="1:2" x14ac:dyDescent="0.25">
      <c r="A17674" s="62">
        <v>86101602</v>
      </c>
      <c r="B17674" s="63" t="s">
        <v>9204</v>
      </c>
    </row>
    <row r="17675" spans="1:2" x14ac:dyDescent="0.25">
      <c r="A17675" s="62">
        <v>86101603</v>
      </c>
      <c r="B17675" s="63" t="s">
        <v>16126</v>
      </c>
    </row>
    <row r="17676" spans="1:2" x14ac:dyDescent="0.25">
      <c r="A17676" s="62">
        <v>86101604</v>
      </c>
      <c r="B17676" s="63" t="s">
        <v>16915</v>
      </c>
    </row>
    <row r="17677" spans="1:2" x14ac:dyDescent="0.25">
      <c r="A17677" s="62">
        <v>86101605</v>
      </c>
      <c r="B17677" s="63" t="s">
        <v>12576</v>
      </c>
    </row>
    <row r="17678" spans="1:2" x14ac:dyDescent="0.25">
      <c r="A17678" s="62">
        <v>86101606</v>
      </c>
      <c r="B17678" s="63" t="s">
        <v>10703</v>
      </c>
    </row>
    <row r="17679" spans="1:2" x14ac:dyDescent="0.25">
      <c r="A17679" s="62">
        <v>86101607</v>
      </c>
      <c r="B17679" s="63" t="s">
        <v>11432</v>
      </c>
    </row>
    <row r="17680" spans="1:2" x14ac:dyDescent="0.25">
      <c r="A17680" s="62">
        <v>86101608</v>
      </c>
      <c r="B17680" s="63" t="s">
        <v>1577</v>
      </c>
    </row>
    <row r="17681" spans="1:2" x14ac:dyDescent="0.25">
      <c r="A17681" s="62">
        <v>86101609</v>
      </c>
      <c r="B17681" s="63" t="s">
        <v>3504</v>
      </c>
    </row>
    <row r="17682" spans="1:2" x14ac:dyDescent="0.25">
      <c r="A17682" s="62">
        <v>86101610</v>
      </c>
      <c r="B17682" s="63" t="s">
        <v>6097</v>
      </c>
    </row>
    <row r="17683" spans="1:2" x14ac:dyDescent="0.25">
      <c r="A17683" s="62">
        <v>86101701</v>
      </c>
      <c r="B17683" s="63" t="s">
        <v>2550</v>
      </c>
    </row>
    <row r="17684" spans="1:2" x14ac:dyDescent="0.25">
      <c r="A17684" s="62">
        <v>86101702</v>
      </c>
      <c r="B17684" s="63" t="s">
        <v>2395</v>
      </c>
    </row>
    <row r="17685" spans="1:2" x14ac:dyDescent="0.25">
      <c r="A17685" s="62">
        <v>86101703</v>
      </c>
      <c r="B17685" s="63" t="s">
        <v>10345</v>
      </c>
    </row>
    <row r="17686" spans="1:2" x14ac:dyDescent="0.25">
      <c r="A17686" s="62">
        <v>86101704</v>
      </c>
      <c r="B17686" s="63" t="s">
        <v>13184</v>
      </c>
    </row>
    <row r="17687" spans="1:2" x14ac:dyDescent="0.25">
      <c r="A17687" s="62">
        <v>86101705</v>
      </c>
      <c r="B17687" s="63" t="s">
        <v>10994</v>
      </c>
    </row>
    <row r="17688" spans="1:2" x14ac:dyDescent="0.25">
      <c r="A17688" s="62">
        <v>86101706</v>
      </c>
      <c r="B17688" s="63" t="s">
        <v>12581</v>
      </c>
    </row>
    <row r="17689" spans="1:2" x14ac:dyDescent="0.25">
      <c r="A17689" s="62">
        <v>86101707</v>
      </c>
      <c r="B17689" s="63" t="s">
        <v>5369</v>
      </c>
    </row>
    <row r="17690" spans="1:2" x14ac:dyDescent="0.25">
      <c r="A17690" s="62">
        <v>86101708</v>
      </c>
      <c r="B17690" s="63" t="s">
        <v>2068</v>
      </c>
    </row>
    <row r="17691" spans="1:2" x14ac:dyDescent="0.25">
      <c r="A17691" s="62">
        <v>86101709</v>
      </c>
      <c r="B17691" s="63" t="s">
        <v>3713</v>
      </c>
    </row>
    <row r="17692" spans="1:2" x14ac:dyDescent="0.25">
      <c r="A17692" s="62">
        <v>86101710</v>
      </c>
      <c r="B17692" s="63" t="s">
        <v>15951</v>
      </c>
    </row>
    <row r="17693" spans="1:2" x14ac:dyDescent="0.25">
      <c r="A17693" s="62">
        <v>86101711</v>
      </c>
      <c r="B17693" s="63" t="s">
        <v>2855</v>
      </c>
    </row>
    <row r="17694" spans="1:2" x14ac:dyDescent="0.25">
      <c r="A17694" s="62">
        <v>86101712</v>
      </c>
      <c r="B17694" s="63" t="s">
        <v>3363</v>
      </c>
    </row>
    <row r="17695" spans="1:2" x14ac:dyDescent="0.25">
      <c r="A17695" s="62">
        <v>86101713</v>
      </c>
      <c r="B17695" s="63" t="s">
        <v>5489</v>
      </c>
    </row>
    <row r="17696" spans="1:2" x14ac:dyDescent="0.25">
      <c r="A17696" s="62">
        <v>86101714</v>
      </c>
      <c r="B17696" s="63" t="s">
        <v>15933</v>
      </c>
    </row>
    <row r="17697" spans="1:2" x14ac:dyDescent="0.25">
      <c r="A17697" s="62">
        <v>86101715</v>
      </c>
      <c r="B17697" s="63" t="s">
        <v>15976</v>
      </c>
    </row>
    <row r="17698" spans="1:2" x14ac:dyDescent="0.25">
      <c r="A17698" s="62">
        <v>86101716</v>
      </c>
      <c r="B17698" s="63" t="s">
        <v>16215</v>
      </c>
    </row>
    <row r="17699" spans="1:2" x14ac:dyDescent="0.25">
      <c r="A17699" s="62">
        <v>86101801</v>
      </c>
      <c r="B17699" s="63" t="s">
        <v>9512</v>
      </c>
    </row>
    <row r="17700" spans="1:2" x14ac:dyDescent="0.25">
      <c r="A17700" s="62">
        <v>86101802</v>
      </c>
      <c r="B17700" s="63" t="s">
        <v>7940</v>
      </c>
    </row>
    <row r="17701" spans="1:2" x14ac:dyDescent="0.25">
      <c r="A17701" s="62">
        <v>86101803</v>
      </c>
      <c r="B17701" s="63" t="s">
        <v>10284</v>
      </c>
    </row>
    <row r="17702" spans="1:2" x14ac:dyDescent="0.25">
      <c r="A17702" s="62">
        <v>86101804</v>
      </c>
      <c r="B17702" s="63" t="s">
        <v>2356</v>
      </c>
    </row>
    <row r="17703" spans="1:2" x14ac:dyDescent="0.25">
      <c r="A17703" s="62">
        <v>86101805</v>
      </c>
      <c r="B17703" s="63" t="s">
        <v>2434</v>
      </c>
    </row>
    <row r="17704" spans="1:2" x14ac:dyDescent="0.25">
      <c r="A17704" s="62">
        <v>86101806</v>
      </c>
      <c r="B17704" s="63" t="s">
        <v>3279</v>
      </c>
    </row>
    <row r="17705" spans="1:2" x14ac:dyDescent="0.25">
      <c r="A17705" s="62">
        <v>86101807</v>
      </c>
      <c r="B17705" s="63" t="s">
        <v>12746</v>
      </c>
    </row>
    <row r="17706" spans="1:2" x14ac:dyDescent="0.25">
      <c r="A17706" s="62">
        <v>86101808</v>
      </c>
      <c r="B17706" s="63" t="s">
        <v>13511</v>
      </c>
    </row>
    <row r="17707" spans="1:2" x14ac:dyDescent="0.25">
      <c r="A17707" s="62">
        <v>86101809</v>
      </c>
      <c r="B17707" s="63" t="s">
        <v>4623</v>
      </c>
    </row>
    <row r="17708" spans="1:2" x14ac:dyDescent="0.25">
      <c r="A17708" s="62">
        <v>86111501</v>
      </c>
      <c r="B17708" s="63" t="s">
        <v>12008</v>
      </c>
    </row>
    <row r="17709" spans="1:2" x14ac:dyDescent="0.25">
      <c r="A17709" s="62">
        <v>86111502</v>
      </c>
      <c r="B17709" s="63" t="s">
        <v>11688</v>
      </c>
    </row>
    <row r="17710" spans="1:2" x14ac:dyDescent="0.25">
      <c r="A17710" s="62">
        <v>86111503</v>
      </c>
      <c r="B17710" s="63" t="s">
        <v>4708</v>
      </c>
    </row>
    <row r="17711" spans="1:2" x14ac:dyDescent="0.25">
      <c r="A17711" s="62">
        <v>86111504</v>
      </c>
      <c r="B17711" s="63" t="s">
        <v>1220</v>
      </c>
    </row>
    <row r="17712" spans="1:2" x14ac:dyDescent="0.25">
      <c r="A17712" s="62">
        <v>86111505</v>
      </c>
      <c r="B17712" s="63" t="s">
        <v>4511</v>
      </c>
    </row>
    <row r="17713" spans="1:2" x14ac:dyDescent="0.25">
      <c r="A17713" s="62">
        <v>86111601</v>
      </c>
      <c r="B17713" s="63" t="s">
        <v>8147</v>
      </c>
    </row>
    <row r="17714" spans="1:2" x14ac:dyDescent="0.25">
      <c r="A17714" s="62">
        <v>86111602</v>
      </c>
      <c r="B17714" s="63" t="s">
        <v>14327</v>
      </c>
    </row>
    <row r="17715" spans="1:2" x14ac:dyDescent="0.25">
      <c r="A17715" s="62">
        <v>86111603</v>
      </c>
      <c r="B17715" s="63" t="s">
        <v>9863</v>
      </c>
    </row>
    <row r="17716" spans="1:2" x14ac:dyDescent="0.25">
      <c r="A17716" s="62">
        <v>86111604</v>
      </c>
      <c r="B17716" s="63" t="s">
        <v>17541</v>
      </c>
    </row>
    <row r="17717" spans="1:2" x14ac:dyDescent="0.25">
      <c r="A17717" s="62">
        <v>86111701</v>
      </c>
      <c r="B17717" s="63" t="s">
        <v>2204</v>
      </c>
    </row>
    <row r="17718" spans="1:2" x14ac:dyDescent="0.25">
      <c r="A17718" s="62">
        <v>86111702</v>
      </c>
      <c r="B17718" s="63" t="s">
        <v>6378</v>
      </c>
    </row>
    <row r="17719" spans="1:2" x14ac:dyDescent="0.25">
      <c r="A17719" s="62">
        <v>86111801</v>
      </c>
      <c r="B17719" s="63" t="s">
        <v>13300</v>
      </c>
    </row>
    <row r="17720" spans="1:2" x14ac:dyDescent="0.25">
      <c r="A17720" s="62">
        <v>86111802</v>
      </c>
      <c r="B17720" s="63" t="s">
        <v>14230</v>
      </c>
    </row>
    <row r="17721" spans="1:2" x14ac:dyDescent="0.25">
      <c r="A17721" s="62">
        <v>86121501</v>
      </c>
      <c r="B17721" s="63" t="s">
        <v>1496</v>
      </c>
    </row>
    <row r="17722" spans="1:2" x14ac:dyDescent="0.25">
      <c r="A17722" s="62">
        <v>86121502</v>
      </c>
      <c r="B17722" s="63" t="s">
        <v>8440</v>
      </c>
    </row>
    <row r="17723" spans="1:2" x14ac:dyDescent="0.25">
      <c r="A17723" s="62">
        <v>86121503</v>
      </c>
      <c r="B17723" s="63" t="s">
        <v>1508</v>
      </c>
    </row>
    <row r="17724" spans="1:2" x14ac:dyDescent="0.25">
      <c r="A17724" s="62">
        <v>86121504</v>
      </c>
      <c r="B17724" s="63" t="s">
        <v>11722</v>
      </c>
    </row>
    <row r="17725" spans="1:2" x14ac:dyDescent="0.25">
      <c r="A17725" s="62">
        <v>86121601</v>
      </c>
      <c r="B17725" s="63" t="s">
        <v>2636</v>
      </c>
    </row>
    <row r="17726" spans="1:2" x14ac:dyDescent="0.25">
      <c r="A17726" s="62">
        <v>86121602</v>
      </c>
      <c r="B17726" s="63" t="s">
        <v>10030</v>
      </c>
    </row>
    <row r="17727" spans="1:2" x14ac:dyDescent="0.25">
      <c r="A17727" s="62">
        <v>86121701</v>
      </c>
      <c r="B17727" s="63" t="s">
        <v>14892</v>
      </c>
    </row>
    <row r="17728" spans="1:2" x14ac:dyDescent="0.25">
      <c r="A17728" s="62">
        <v>86121702</v>
      </c>
      <c r="B17728" s="63" t="s">
        <v>17153</v>
      </c>
    </row>
    <row r="17729" spans="1:2" x14ac:dyDescent="0.25">
      <c r="A17729" s="62">
        <v>86121802</v>
      </c>
      <c r="B17729" s="63" t="s">
        <v>9313</v>
      </c>
    </row>
    <row r="17730" spans="1:2" x14ac:dyDescent="0.25">
      <c r="A17730" s="62">
        <v>86121803</v>
      </c>
      <c r="B17730" s="63" t="s">
        <v>15787</v>
      </c>
    </row>
    <row r="17731" spans="1:2" x14ac:dyDescent="0.25">
      <c r="A17731" s="62">
        <v>86121804</v>
      </c>
      <c r="B17731" s="63" t="s">
        <v>16390</v>
      </c>
    </row>
    <row r="17732" spans="1:2" x14ac:dyDescent="0.25">
      <c r="A17732" s="62">
        <v>86131501</v>
      </c>
      <c r="B17732" s="63" t="s">
        <v>2590</v>
      </c>
    </row>
    <row r="17733" spans="1:2" x14ac:dyDescent="0.25">
      <c r="A17733" s="62">
        <v>86131502</v>
      </c>
      <c r="B17733" s="63" t="s">
        <v>4099</v>
      </c>
    </row>
    <row r="17734" spans="1:2" x14ac:dyDescent="0.25">
      <c r="A17734" s="62">
        <v>86131503</v>
      </c>
      <c r="B17734" s="63" t="s">
        <v>6819</v>
      </c>
    </row>
    <row r="17735" spans="1:2" x14ac:dyDescent="0.25">
      <c r="A17735" s="62">
        <v>86131504</v>
      </c>
      <c r="B17735" s="63" t="s">
        <v>2904</v>
      </c>
    </row>
    <row r="17736" spans="1:2" x14ac:dyDescent="0.25">
      <c r="A17736" s="62">
        <v>86131601</v>
      </c>
      <c r="B17736" s="63" t="s">
        <v>5237</v>
      </c>
    </row>
    <row r="17737" spans="1:2" x14ac:dyDescent="0.25">
      <c r="A17737" s="62">
        <v>86131602</v>
      </c>
      <c r="B17737" s="63" t="s">
        <v>2120</v>
      </c>
    </row>
    <row r="17738" spans="1:2" x14ac:dyDescent="0.25">
      <c r="A17738" s="62">
        <v>86131603</v>
      </c>
      <c r="B17738" s="63" t="s">
        <v>10296</v>
      </c>
    </row>
    <row r="17739" spans="1:2" x14ac:dyDescent="0.25">
      <c r="A17739" s="62">
        <v>86131701</v>
      </c>
      <c r="B17739" s="63" t="s">
        <v>15919</v>
      </c>
    </row>
    <row r="17740" spans="1:2" x14ac:dyDescent="0.25">
      <c r="A17740" s="62">
        <v>86131702</v>
      </c>
      <c r="B17740" s="63" t="s">
        <v>6774</v>
      </c>
    </row>
    <row r="17741" spans="1:2" x14ac:dyDescent="0.25">
      <c r="A17741" s="62">
        <v>86131703</v>
      </c>
      <c r="B17741" s="63" t="s">
        <v>11439</v>
      </c>
    </row>
    <row r="17742" spans="1:2" x14ac:dyDescent="0.25">
      <c r="A17742" s="62">
        <v>86131801</v>
      </c>
      <c r="B17742" s="63" t="s">
        <v>10875</v>
      </c>
    </row>
    <row r="17743" spans="1:2" x14ac:dyDescent="0.25">
      <c r="A17743" s="62">
        <v>86131802</v>
      </c>
      <c r="B17743" s="63" t="s">
        <v>10992</v>
      </c>
    </row>
    <row r="17744" spans="1:2" x14ac:dyDescent="0.25">
      <c r="A17744" s="62">
        <v>86131803</v>
      </c>
      <c r="B17744" s="63" t="s">
        <v>6194</v>
      </c>
    </row>
    <row r="17745" spans="1:2" x14ac:dyDescent="0.25">
      <c r="A17745" s="62">
        <v>86131804</v>
      </c>
      <c r="B17745" s="63" t="s">
        <v>11181</v>
      </c>
    </row>
    <row r="17746" spans="1:2" x14ac:dyDescent="0.25">
      <c r="A17746" s="62">
        <v>86131901</v>
      </c>
      <c r="B17746" s="63" t="s">
        <v>7744</v>
      </c>
    </row>
    <row r="17747" spans="1:2" x14ac:dyDescent="0.25">
      <c r="A17747" s="62">
        <v>86131902</v>
      </c>
      <c r="B17747" s="63" t="s">
        <v>7020</v>
      </c>
    </row>
    <row r="17748" spans="1:2" x14ac:dyDescent="0.25">
      <c r="A17748" s="62">
        <v>86131903</v>
      </c>
      <c r="B17748" s="63" t="s">
        <v>15437</v>
      </c>
    </row>
    <row r="17749" spans="1:2" x14ac:dyDescent="0.25">
      <c r="A17749" s="62">
        <v>86131904</v>
      </c>
      <c r="B17749" s="63" t="s">
        <v>13000</v>
      </c>
    </row>
    <row r="17750" spans="1:2" x14ac:dyDescent="0.25">
      <c r="A17750" s="62">
        <v>86141501</v>
      </c>
      <c r="B17750" s="63" t="s">
        <v>10362</v>
      </c>
    </row>
    <row r="17751" spans="1:2" x14ac:dyDescent="0.25">
      <c r="A17751" s="62">
        <v>86141502</v>
      </c>
      <c r="B17751" s="63" t="s">
        <v>13087</v>
      </c>
    </row>
    <row r="17752" spans="1:2" x14ac:dyDescent="0.25">
      <c r="A17752" s="62">
        <v>86141503</v>
      </c>
      <c r="B17752" s="63" t="s">
        <v>9040</v>
      </c>
    </row>
    <row r="17753" spans="1:2" x14ac:dyDescent="0.25">
      <c r="A17753" s="62">
        <v>86141504</v>
      </c>
      <c r="B17753" s="63" t="s">
        <v>8899</v>
      </c>
    </row>
    <row r="17754" spans="1:2" x14ac:dyDescent="0.25">
      <c r="A17754" s="62">
        <v>86141601</v>
      </c>
      <c r="B17754" s="63" t="s">
        <v>10157</v>
      </c>
    </row>
    <row r="17755" spans="1:2" x14ac:dyDescent="0.25">
      <c r="A17755" s="62">
        <v>86141602</v>
      </c>
      <c r="B17755" s="63" t="s">
        <v>3745</v>
      </c>
    </row>
    <row r="17756" spans="1:2" x14ac:dyDescent="0.25">
      <c r="A17756" s="62">
        <v>86141603</v>
      </c>
      <c r="B17756" s="63" t="s">
        <v>13496</v>
      </c>
    </row>
    <row r="17757" spans="1:2" x14ac:dyDescent="0.25">
      <c r="A17757" s="62">
        <v>86141701</v>
      </c>
      <c r="B17757" s="63" t="s">
        <v>14534</v>
      </c>
    </row>
    <row r="17758" spans="1:2" x14ac:dyDescent="0.25">
      <c r="A17758" s="62">
        <v>86141702</v>
      </c>
      <c r="B17758" s="63" t="s">
        <v>4560</v>
      </c>
    </row>
    <row r="17759" spans="1:2" x14ac:dyDescent="0.25">
      <c r="A17759" s="62">
        <v>86141703</v>
      </c>
      <c r="B17759" s="63" t="s">
        <v>6680</v>
      </c>
    </row>
    <row r="17760" spans="1:2" x14ac:dyDescent="0.25">
      <c r="A17760" s="62">
        <v>86141704</v>
      </c>
      <c r="B17760" s="63" t="s">
        <v>9336</v>
      </c>
    </row>
    <row r="17761" spans="1:2" x14ac:dyDescent="0.25">
      <c r="A17761" s="62">
        <v>90101501</v>
      </c>
      <c r="B17761" s="63" t="s">
        <v>11036</v>
      </c>
    </row>
    <row r="17762" spans="1:2" x14ac:dyDescent="0.25">
      <c r="A17762" s="62">
        <v>90101502</v>
      </c>
      <c r="B17762" s="63" t="s">
        <v>3309</v>
      </c>
    </row>
    <row r="17763" spans="1:2" x14ac:dyDescent="0.25">
      <c r="A17763" s="62">
        <v>90101503</v>
      </c>
      <c r="B17763" s="63" t="s">
        <v>12317</v>
      </c>
    </row>
    <row r="17764" spans="1:2" x14ac:dyDescent="0.25">
      <c r="A17764" s="62">
        <v>90101504</v>
      </c>
      <c r="B17764" s="63" t="s">
        <v>1722</v>
      </c>
    </row>
    <row r="17765" spans="1:2" x14ac:dyDescent="0.25">
      <c r="A17765" s="62">
        <v>90101601</v>
      </c>
      <c r="B17765" s="63" t="s">
        <v>9992</v>
      </c>
    </row>
    <row r="17766" spans="1:2" x14ac:dyDescent="0.25">
      <c r="A17766" s="62">
        <v>90101602</v>
      </c>
      <c r="B17766" s="63" t="s">
        <v>3583</v>
      </c>
    </row>
    <row r="17767" spans="1:2" x14ac:dyDescent="0.25">
      <c r="A17767" s="62">
        <v>90101603</v>
      </c>
      <c r="B17767" s="63" t="s">
        <v>16679</v>
      </c>
    </row>
    <row r="17768" spans="1:2" x14ac:dyDescent="0.25">
      <c r="A17768" s="62">
        <v>90101604</v>
      </c>
      <c r="B17768" s="63" t="s">
        <v>16354</v>
      </c>
    </row>
    <row r="17769" spans="1:2" x14ac:dyDescent="0.25">
      <c r="A17769" s="62">
        <v>90101701</v>
      </c>
      <c r="B17769" s="63" t="s">
        <v>16171</v>
      </c>
    </row>
    <row r="17770" spans="1:2" x14ac:dyDescent="0.25">
      <c r="A17770" s="62">
        <v>90101801</v>
      </c>
      <c r="B17770" s="63" t="s">
        <v>8683</v>
      </c>
    </row>
    <row r="17771" spans="1:2" x14ac:dyDescent="0.25">
      <c r="A17771" s="62">
        <v>90101802</v>
      </c>
      <c r="B17771" s="63" t="s">
        <v>5503</v>
      </c>
    </row>
    <row r="17772" spans="1:2" x14ac:dyDescent="0.25">
      <c r="A17772" s="62">
        <v>90111501</v>
      </c>
      <c r="B17772" s="63" t="s">
        <v>10389</v>
      </c>
    </row>
    <row r="17773" spans="1:2" x14ac:dyDescent="0.25">
      <c r="A17773" s="62">
        <v>90111502</v>
      </c>
      <c r="B17773" s="63" t="s">
        <v>4949</v>
      </c>
    </row>
    <row r="17774" spans="1:2" x14ac:dyDescent="0.25">
      <c r="A17774" s="62">
        <v>90111503</v>
      </c>
      <c r="B17774" s="63" t="s">
        <v>4765</v>
      </c>
    </row>
    <row r="17775" spans="1:2" x14ac:dyDescent="0.25">
      <c r="A17775" s="62">
        <v>90111504</v>
      </c>
      <c r="B17775" s="63" t="s">
        <v>16053</v>
      </c>
    </row>
    <row r="17776" spans="1:2" x14ac:dyDescent="0.25">
      <c r="A17776" s="62">
        <v>90111601</v>
      </c>
      <c r="B17776" s="63" t="s">
        <v>1984</v>
      </c>
    </row>
    <row r="17777" spans="1:2" x14ac:dyDescent="0.25">
      <c r="A17777" s="62">
        <v>90111602</v>
      </c>
      <c r="B17777" s="63" t="s">
        <v>12009</v>
      </c>
    </row>
    <row r="17778" spans="1:2" x14ac:dyDescent="0.25">
      <c r="A17778" s="62">
        <v>90111603</v>
      </c>
      <c r="B17778" s="63" t="s">
        <v>14277</v>
      </c>
    </row>
    <row r="17779" spans="1:2" x14ac:dyDescent="0.25">
      <c r="A17779" s="62">
        <v>90111604</v>
      </c>
      <c r="B17779" s="63" t="s">
        <v>8060</v>
      </c>
    </row>
    <row r="17780" spans="1:2" x14ac:dyDescent="0.25">
      <c r="A17780" s="62">
        <v>90111701</v>
      </c>
      <c r="B17780" s="63" t="s">
        <v>15433</v>
      </c>
    </row>
    <row r="17781" spans="1:2" x14ac:dyDescent="0.25">
      <c r="A17781" s="62">
        <v>90111702</v>
      </c>
      <c r="B17781" s="63" t="s">
        <v>9577</v>
      </c>
    </row>
    <row r="17782" spans="1:2" x14ac:dyDescent="0.25">
      <c r="A17782" s="62">
        <v>90111703</v>
      </c>
      <c r="B17782" s="63" t="s">
        <v>14995</v>
      </c>
    </row>
    <row r="17783" spans="1:2" x14ac:dyDescent="0.25">
      <c r="A17783" s="62">
        <v>90111801</v>
      </c>
      <c r="B17783" s="63" t="s">
        <v>10744</v>
      </c>
    </row>
    <row r="17784" spans="1:2" x14ac:dyDescent="0.25">
      <c r="A17784" s="62">
        <v>90111802</v>
      </c>
      <c r="B17784" s="63" t="s">
        <v>12758</v>
      </c>
    </row>
    <row r="17785" spans="1:2" x14ac:dyDescent="0.25">
      <c r="A17785" s="62">
        <v>90111803</v>
      </c>
      <c r="B17785" s="63" t="s">
        <v>2337</v>
      </c>
    </row>
    <row r="17786" spans="1:2" x14ac:dyDescent="0.25">
      <c r="A17786" s="62">
        <v>90121501</v>
      </c>
      <c r="B17786" s="63" t="s">
        <v>1580</v>
      </c>
    </row>
    <row r="17787" spans="1:2" x14ac:dyDescent="0.25">
      <c r="A17787" s="62">
        <v>90121502</v>
      </c>
      <c r="B17787" s="63" t="s">
        <v>2859</v>
      </c>
    </row>
    <row r="17788" spans="1:2" x14ac:dyDescent="0.25">
      <c r="A17788" s="62">
        <v>90121503</v>
      </c>
      <c r="B17788" s="63" t="s">
        <v>4132</v>
      </c>
    </row>
    <row r="17789" spans="1:2" x14ac:dyDescent="0.25">
      <c r="A17789" s="62">
        <v>90121601</v>
      </c>
      <c r="B17789" s="63" t="s">
        <v>12108</v>
      </c>
    </row>
    <row r="17790" spans="1:2" x14ac:dyDescent="0.25">
      <c r="A17790" s="62">
        <v>90121602</v>
      </c>
      <c r="B17790" s="63" t="s">
        <v>4822</v>
      </c>
    </row>
    <row r="17791" spans="1:2" x14ac:dyDescent="0.25">
      <c r="A17791" s="62">
        <v>90121701</v>
      </c>
      <c r="B17791" s="63" t="s">
        <v>14266</v>
      </c>
    </row>
    <row r="17792" spans="1:2" x14ac:dyDescent="0.25">
      <c r="A17792" s="62">
        <v>90121702</v>
      </c>
      <c r="B17792" s="63" t="s">
        <v>341</v>
      </c>
    </row>
    <row r="17793" spans="1:2" x14ac:dyDescent="0.25">
      <c r="A17793" s="62">
        <v>90131501</v>
      </c>
      <c r="B17793" s="63" t="s">
        <v>18422</v>
      </c>
    </row>
    <row r="17794" spans="1:2" x14ac:dyDescent="0.25">
      <c r="A17794" s="62">
        <v>90131502</v>
      </c>
      <c r="B17794" s="63" t="s">
        <v>2774</v>
      </c>
    </row>
    <row r="17795" spans="1:2" x14ac:dyDescent="0.25">
      <c r="A17795" s="62">
        <v>90131503</v>
      </c>
      <c r="B17795" s="63" t="s">
        <v>12298</v>
      </c>
    </row>
    <row r="17796" spans="1:2" x14ac:dyDescent="0.25">
      <c r="A17796" s="62">
        <v>90131504</v>
      </c>
      <c r="B17796" s="63" t="s">
        <v>2441</v>
      </c>
    </row>
    <row r="17797" spans="1:2" x14ac:dyDescent="0.25">
      <c r="A17797" s="62">
        <v>90131601</v>
      </c>
      <c r="B17797" s="63" t="s">
        <v>6260</v>
      </c>
    </row>
    <row r="17798" spans="1:2" x14ac:dyDescent="0.25">
      <c r="A17798" s="62">
        <v>90131602</v>
      </c>
      <c r="B17798" s="63" t="s">
        <v>14314</v>
      </c>
    </row>
    <row r="17799" spans="1:2" x14ac:dyDescent="0.25">
      <c r="A17799" s="62">
        <v>90141501</v>
      </c>
      <c r="B17799" s="63" t="s">
        <v>14262</v>
      </c>
    </row>
    <row r="17800" spans="1:2" x14ac:dyDescent="0.25">
      <c r="A17800" s="62">
        <v>90141502</v>
      </c>
      <c r="B17800" s="63" t="s">
        <v>4568</v>
      </c>
    </row>
    <row r="17801" spans="1:2" x14ac:dyDescent="0.25">
      <c r="A17801" s="62">
        <v>90141503</v>
      </c>
      <c r="B17801" s="63" t="s">
        <v>7159</v>
      </c>
    </row>
    <row r="17802" spans="1:2" x14ac:dyDescent="0.25">
      <c r="A17802" s="62">
        <v>90141601</v>
      </c>
      <c r="B17802" s="63" t="s">
        <v>8803</v>
      </c>
    </row>
    <row r="17803" spans="1:2" x14ac:dyDescent="0.25">
      <c r="A17803" s="62">
        <v>90141602</v>
      </c>
      <c r="B17803" s="63" t="s">
        <v>14902</v>
      </c>
    </row>
    <row r="17804" spans="1:2" x14ac:dyDescent="0.25">
      <c r="A17804" s="62">
        <v>90141603</v>
      </c>
      <c r="B17804" s="63" t="s">
        <v>2159</v>
      </c>
    </row>
    <row r="17805" spans="1:2" x14ac:dyDescent="0.25">
      <c r="A17805" s="62">
        <v>90141701</v>
      </c>
      <c r="B17805" s="63" t="s">
        <v>9838</v>
      </c>
    </row>
    <row r="17806" spans="1:2" x14ac:dyDescent="0.25">
      <c r="A17806" s="62">
        <v>90141702</v>
      </c>
      <c r="B17806" s="63" t="s">
        <v>739</v>
      </c>
    </row>
    <row r="17807" spans="1:2" x14ac:dyDescent="0.25">
      <c r="A17807" s="62">
        <v>90141703</v>
      </c>
      <c r="B17807" s="63" t="s">
        <v>13885</v>
      </c>
    </row>
    <row r="17808" spans="1:2" x14ac:dyDescent="0.25">
      <c r="A17808" s="62">
        <v>90151501</v>
      </c>
      <c r="B17808" s="63" t="s">
        <v>644</v>
      </c>
    </row>
    <row r="17809" spans="1:2" x14ac:dyDescent="0.25">
      <c r="A17809" s="62">
        <v>90151502</v>
      </c>
      <c r="B17809" s="63" t="s">
        <v>6170</v>
      </c>
    </row>
    <row r="17810" spans="1:2" x14ac:dyDescent="0.25">
      <c r="A17810" s="62">
        <v>90151503</v>
      </c>
      <c r="B17810" s="63" t="s">
        <v>15804</v>
      </c>
    </row>
    <row r="17811" spans="1:2" x14ac:dyDescent="0.25">
      <c r="A17811" s="62">
        <v>90151601</v>
      </c>
      <c r="B17811" s="63" t="s">
        <v>8829</v>
      </c>
    </row>
    <row r="17812" spans="1:2" x14ac:dyDescent="0.25">
      <c r="A17812" s="62">
        <v>90151602</v>
      </c>
      <c r="B17812" s="63" t="s">
        <v>15753</v>
      </c>
    </row>
    <row r="17813" spans="1:2" x14ac:dyDescent="0.25">
      <c r="A17813" s="62">
        <v>90151603</v>
      </c>
      <c r="B17813" s="63" t="s">
        <v>8881</v>
      </c>
    </row>
    <row r="17814" spans="1:2" x14ac:dyDescent="0.25">
      <c r="A17814" s="62">
        <v>90151701</v>
      </c>
      <c r="B17814" s="63" t="s">
        <v>4681</v>
      </c>
    </row>
    <row r="17815" spans="1:2" x14ac:dyDescent="0.25">
      <c r="A17815" s="62">
        <v>90151702</v>
      </c>
      <c r="B17815" s="63" t="s">
        <v>9834</v>
      </c>
    </row>
    <row r="17816" spans="1:2" x14ac:dyDescent="0.25">
      <c r="A17816" s="62">
        <v>90151703</v>
      </c>
      <c r="B17816" s="63" t="s">
        <v>8356</v>
      </c>
    </row>
    <row r="17817" spans="1:2" x14ac:dyDescent="0.25">
      <c r="A17817" s="62">
        <v>90151801</v>
      </c>
      <c r="B17817" s="63" t="s">
        <v>2291</v>
      </c>
    </row>
    <row r="17818" spans="1:2" x14ac:dyDescent="0.25">
      <c r="A17818" s="62">
        <v>90151802</v>
      </c>
      <c r="B17818" s="63" t="s">
        <v>3587</v>
      </c>
    </row>
    <row r="17819" spans="1:2" x14ac:dyDescent="0.25">
      <c r="A17819" s="62">
        <v>90151803</v>
      </c>
      <c r="B17819" s="63" t="s">
        <v>16160</v>
      </c>
    </row>
    <row r="17820" spans="1:2" x14ac:dyDescent="0.25">
      <c r="A17820" s="62">
        <v>90151901</v>
      </c>
      <c r="B17820" s="63" t="s">
        <v>11695</v>
      </c>
    </row>
    <row r="17821" spans="1:2" x14ac:dyDescent="0.25">
      <c r="A17821" s="62">
        <v>90151902</v>
      </c>
      <c r="B17821" s="63" t="s">
        <v>11311</v>
      </c>
    </row>
    <row r="17822" spans="1:2" x14ac:dyDescent="0.25">
      <c r="A17822" s="62">
        <v>90151903</v>
      </c>
      <c r="B17822" s="63" t="s">
        <v>15937</v>
      </c>
    </row>
    <row r="17823" spans="1:2" x14ac:dyDescent="0.25">
      <c r="A17823" s="62">
        <v>90152001</v>
      </c>
      <c r="B17823" s="63" t="s">
        <v>10829</v>
      </c>
    </row>
    <row r="17824" spans="1:2" x14ac:dyDescent="0.25">
      <c r="A17824" s="62">
        <v>90152002</v>
      </c>
      <c r="B17824" s="63" t="s">
        <v>7808</v>
      </c>
    </row>
    <row r="17825" spans="1:2" x14ac:dyDescent="0.25">
      <c r="A17825" s="62">
        <v>90152101</v>
      </c>
      <c r="B17825" s="63" t="s">
        <v>5310</v>
      </c>
    </row>
    <row r="17826" spans="1:2" x14ac:dyDescent="0.25">
      <c r="A17826" s="62">
        <v>91101501</v>
      </c>
      <c r="B17826" s="63" t="s">
        <v>9374</v>
      </c>
    </row>
    <row r="17827" spans="1:2" x14ac:dyDescent="0.25">
      <c r="A17827" s="62">
        <v>91101502</v>
      </c>
      <c r="B17827" s="63" t="s">
        <v>4862</v>
      </c>
    </row>
    <row r="17828" spans="1:2" x14ac:dyDescent="0.25">
      <c r="A17828" s="62">
        <v>91101503</v>
      </c>
      <c r="B17828" s="63" t="s">
        <v>7709</v>
      </c>
    </row>
    <row r="17829" spans="1:2" x14ac:dyDescent="0.25">
      <c r="A17829" s="62">
        <v>91101504</v>
      </c>
      <c r="B17829" s="63" t="s">
        <v>7421</v>
      </c>
    </row>
    <row r="17830" spans="1:2" x14ac:dyDescent="0.25">
      <c r="A17830" s="62">
        <v>91101505</v>
      </c>
      <c r="B17830" s="63" t="s">
        <v>8296</v>
      </c>
    </row>
    <row r="17831" spans="1:2" x14ac:dyDescent="0.25">
      <c r="A17831" s="62">
        <v>91101601</v>
      </c>
      <c r="B17831" s="63" t="s">
        <v>5070</v>
      </c>
    </row>
    <row r="17832" spans="1:2" x14ac:dyDescent="0.25">
      <c r="A17832" s="62">
        <v>91101602</v>
      </c>
      <c r="B17832" s="63" t="s">
        <v>6609</v>
      </c>
    </row>
    <row r="17833" spans="1:2" x14ac:dyDescent="0.25">
      <c r="A17833" s="62">
        <v>91101603</v>
      </c>
      <c r="B17833" s="63" t="s">
        <v>11341</v>
      </c>
    </row>
    <row r="17834" spans="1:2" x14ac:dyDescent="0.25">
      <c r="A17834" s="62">
        <v>91101604</v>
      </c>
      <c r="B17834" s="63" t="s">
        <v>8907</v>
      </c>
    </row>
    <row r="17835" spans="1:2" x14ac:dyDescent="0.25">
      <c r="A17835" s="62">
        <v>91101605</v>
      </c>
      <c r="B17835" s="63" t="s">
        <v>18065</v>
      </c>
    </row>
    <row r="17836" spans="1:2" x14ac:dyDescent="0.25">
      <c r="A17836" s="62">
        <v>91101701</v>
      </c>
      <c r="B17836" s="63" t="s">
        <v>2720</v>
      </c>
    </row>
    <row r="17837" spans="1:2" x14ac:dyDescent="0.25">
      <c r="A17837" s="62">
        <v>91101702</v>
      </c>
      <c r="B17837" s="63" t="s">
        <v>8324</v>
      </c>
    </row>
    <row r="17838" spans="1:2" x14ac:dyDescent="0.25">
      <c r="A17838" s="62">
        <v>91101801</v>
      </c>
      <c r="B17838" s="63" t="s">
        <v>6853</v>
      </c>
    </row>
    <row r="17839" spans="1:2" x14ac:dyDescent="0.25">
      <c r="A17839" s="62">
        <v>91101802</v>
      </c>
      <c r="B17839" s="63" t="s">
        <v>8249</v>
      </c>
    </row>
    <row r="17840" spans="1:2" x14ac:dyDescent="0.25">
      <c r="A17840" s="62">
        <v>91101803</v>
      </c>
      <c r="B17840" s="63" t="s">
        <v>125</v>
      </c>
    </row>
    <row r="17841" spans="1:2" x14ac:dyDescent="0.25">
      <c r="A17841" s="62">
        <v>91101901</v>
      </c>
      <c r="B17841" s="63" t="s">
        <v>8450</v>
      </c>
    </row>
    <row r="17842" spans="1:2" x14ac:dyDescent="0.25">
      <c r="A17842" s="62">
        <v>91101902</v>
      </c>
      <c r="B17842" s="63" t="s">
        <v>11463</v>
      </c>
    </row>
    <row r="17843" spans="1:2" x14ac:dyDescent="0.25">
      <c r="A17843" s="62">
        <v>91101903</v>
      </c>
      <c r="B17843" s="63" t="s">
        <v>14148</v>
      </c>
    </row>
    <row r="17844" spans="1:2" x14ac:dyDescent="0.25">
      <c r="A17844" s="62">
        <v>91111501</v>
      </c>
      <c r="B17844" s="63" t="s">
        <v>94</v>
      </c>
    </row>
    <row r="17845" spans="1:2" x14ac:dyDescent="0.25">
      <c r="A17845" s="62">
        <v>91111502</v>
      </c>
      <c r="B17845" s="63" t="s">
        <v>9300</v>
      </c>
    </row>
    <row r="17846" spans="1:2" x14ac:dyDescent="0.25">
      <c r="A17846" s="62">
        <v>91111503</v>
      </c>
      <c r="B17846" s="63" t="s">
        <v>2205</v>
      </c>
    </row>
    <row r="17847" spans="1:2" x14ac:dyDescent="0.25">
      <c r="A17847" s="62">
        <v>91111504</v>
      </c>
      <c r="B17847" s="63" t="s">
        <v>4075</v>
      </c>
    </row>
    <row r="17848" spans="1:2" x14ac:dyDescent="0.25">
      <c r="A17848" s="62">
        <v>91111601</v>
      </c>
      <c r="B17848" s="63" t="s">
        <v>12859</v>
      </c>
    </row>
    <row r="17849" spans="1:2" x14ac:dyDescent="0.25">
      <c r="A17849" s="62">
        <v>91111602</v>
      </c>
      <c r="B17849" s="63" t="s">
        <v>7955</v>
      </c>
    </row>
    <row r="17850" spans="1:2" x14ac:dyDescent="0.25">
      <c r="A17850" s="62">
        <v>91111603</v>
      </c>
      <c r="B17850" s="63" t="s">
        <v>14075</v>
      </c>
    </row>
    <row r="17851" spans="1:2" x14ac:dyDescent="0.25">
      <c r="A17851" s="62">
        <v>91111701</v>
      </c>
      <c r="B17851" s="63" t="s">
        <v>5246</v>
      </c>
    </row>
    <row r="17852" spans="1:2" x14ac:dyDescent="0.25">
      <c r="A17852" s="62">
        <v>91111702</v>
      </c>
      <c r="B17852" s="63" t="s">
        <v>17365</v>
      </c>
    </row>
    <row r="17853" spans="1:2" x14ac:dyDescent="0.25">
      <c r="A17853" s="62">
        <v>91111703</v>
      </c>
      <c r="B17853" s="63" t="s">
        <v>13929</v>
      </c>
    </row>
    <row r="17854" spans="1:2" x14ac:dyDescent="0.25">
      <c r="A17854" s="62">
        <v>91111801</v>
      </c>
      <c r="B17854" s="63" t="s">
        <v>13950</v>
      </c>
    </row>
    <row r="17855" spans="1:2" x14ac:dyDescent="0.25">
      <c r="A17855" s="62">
        <v>91111802</v>
      </c>
      <c r="B17855" s="63" t="s">
        <v>12331</v>
      </c>
    </row>
    <row r="17856" spans="1:2" x14ac:dyDescent="0.25">
      <c r="A17856" s="62">
        <v>91111803</v>
      </c>
      <c r="B17856" s="63" t="s">
        <v>1669</v>
      </c>
    </row>
    <row r="17857" spans="1:2" x14ac:dyDescent="0.25">
      <c r="A17857" s="62">
        <v>91111804</v>
      </c>
      <c r="B17857" s="63" t="s">
        <v>12477</v>
      </c>
    </row>
    <row r="17858" spans="1:2" x14ac:dyDescent="0.25">
      <c r="A17858" s="62">
        <v>91111901</v>
      </c>
      <c r="B17858" s="63" t="s">
        <v>10790</v>
      </c>
    </row>
    <row r="17859" spans="1:2" x14ac:dyDescent="0.25">
      <c r="A17859" s="62">
        <v>91111902</v>
      </c>
      <c r="B17859" s="63" t="s">
        <v>9923</v>
      </c>
    </row>
    <row r="17860" spans="1:2" x14ac:dyDescent="0.25">
      <c r="A17860" s="62">
        <v>91111903</v>
      </c>
      <c r="B17860" s="63" t="s">
        <v>7522</v>
      </c>
    </row>
    <row r="17861" spans="1:2" x14ac:dyDescent="0.25">
      <c r="A17861" s="62">
        <v>91111904</v>
      </c>
      <c r="B17861" s="63" t="s">
        <v>12168</v>
      </c>
    </row>
    <row r="17862" spans="1:2" x14ac:dyDescent="0.25">
      <c r="A17862" s="62">
        <v>92101501</v>
      </c>
      <c r="B17862" s="63" t="s">
        <v>11585</v>
      </c>
    </row>
    <row r="17863" spans="1:2" x14ac:dyDescent="0.25">
      <c r="A17863" s="62">
        <v>92101502</v>
      </c>
      <c r="B17863" s="63" t="s">
        <v>13830</v>
      </c>
    </row>
    <row r="17864" spans="1:2" x14ac:dyDescent="0.25">
      <c r="A17864" s="62">
        <v>92101503</v>
      </c>
      <c r="B17864" s="63" t="s">
        <v>2334</v>
      </c>
    </row>
    <row r="17865" spans="1:2" x14ac:dyDescent="0.25">
      <c r="A17865" s="62">
        <v>92101504</v>
      </c>
      <c r="B17865" s="63" t="s">
        <v>7592</v>
      </c>
    </row>
    <row r="17866" spans="1:2" x14ac:dyDescent="0.25">
      <c r="A17866" s="62">
        <v>92101601</v>
      </c>
      <c r="B17866" s="63" t="s">
        <v>16252</v>
      </c>
    </row>
    <row r="17867" spans="1:2" x14ac:dyDescent="0.25">
      <c r="A17867" s="62">
        <v>92101602</v>
      </c>
      <c r="B17867" s="63" t="s">
        <v>17462</v>
      </c>
    </row>
    <row r="17868" spans="1:2" x14ac:dyDescent="0.25">
      <c r="A17868" s="62">
        <v>92101603</v>
      </c>
      <c r="B17868" s="63" t="s">
        <v>6463</v>
      </c>
    </row>
    <row r="17869" spans="1:2" x14ac:dyDescent="0.25">
      <c r="A17869" s="62">
        <v>92101604</v>
      </c>
      <c r="B17869" s="63" t="s">
        <v>3419</v>
      </c>
    </row>
    <row r="17870" spans="1:2" x14ac:dyDescent="0.25">
      <c r="A17870" s="62">
        <v>92101701</v>
      </c>
      <c r="B17870" s="63" t="s">
        <v>7257</v>
      </c>
    </row>
    <row r="17871" spans="1:2" x14ac:dyDescent="0.25">
      <c r="A17871" s="62">
        <v>92101702</v>
      </c>
      <c r="B17871" s="63" t="s">
        <v>18256</v>
      </c>
    </row>
    <row r="17872" spans="1:2" x14ac:dyDescent="0.25">
      <c r="A17872" s="62">
        <v>92101703</v>
      </c>
      <c r="B17872" s="63" t="s">
        <v>6928</v>
      </c>
    </row>
    <row r="17873" spans="1:2" x14ac:dyDescent="0.25">
      <c r="A17873" s="62">
        <v>92101704</v>
      </c>
      <c r="B17873" s="63" t="s">
        <v>16209</v>
      </c>
    </row>
    <row r="17874" spans="1:2" x14ac:dyDescent="0.25">
      <c r="A17874" s="62">
        <v>92101801</v>
      </c>
      <c r="B17874" s="63" t="s">
        <v>16379</v>
      </c>
    </row>
    <row r="17875" spans="1:2" x14ac:dyDescent="0.25">
      <c r="A17875" s="62">
        <v>92101802</v>
      </c>
      <c r="B17875" s="63" t="s">
        <v>13682</v>
      </c>
    </row>
    <row r="17876" spans="1:2" x14ac:dyDescent="0.25">
      <c r="A17876" s="62">
        <v>92101803</v>
      </c>
      <c r="B17876" s="63" t="s">
        <v>4137</v>
      </c>
    </row>
    <row r="17877" spans="1:2" x14ac:dyDescent="0.25">
      <c r="A17877" s="62">
        <v>92101804</v>
      </c>
      <c r="B17877" s="63" t="s">
        <v>18790</v>
      </c>
    </row>
    <row r="17878" spans="1:2" x14ac:dyDescent="0.25">
      <c r="A17878" s="62">
        <v>92101805</v>
      </c>
      <c r="B17878" s="63" t="s">
        <v>10662</v>
      </c>
    </row>
    <row r="17879" spans="1:2" x14ac:dyDescent="0.25">
      <c r="A17879" s="62">
        <v>92101901</v>
      </c>
      <c r="B17879" s="63" t="s">
        <v>11618</v>
      </c>
    </row>
    <row r="17880" spans="1:2" x14ac:dyDescent="0.25">
      <c r="A17880" s="62">
        <v>92101902</v>
      </c>
      <c r="B17880" s="63" t="s">
        <v>12640</v>
      </c>
    </row>
    <row r="17881" spans="1:2" x14ac:dyDescent="0.25">
      <c r="A17881" s="62">
        <v>92101903</v>
      </c>
      <c r="B17881" s="63" t="s">
        <v>11703</v>
      </c>
    </row>
    <row r="17882" spans="1:2" x14ac:dyDescent="0.25">
      <c r="A17882" s="62">
        <v>92101904</v>
      </c>
      <c r="B17882" s="63" t="s">
        <v>3105</v>
      </c>
    </row>
    <row r="17883" spans="1:2" x14ac:dyDescent="0.25">
      <c r="A17883" s="62">
        <v>92111501</v>
      </c>
      <c r="B17883" s="63" t="s">
        <v>7272</v>
      </c>
    </row>
    <row r="17884" spans="1:2" x14ac:dyDescent="0.25">
      <c r="A17884" s="62">
        <v>92111502</v>
      </c>
      <c r="B17884" s="63" t="s">
        <v>14416</v>
      </c>
    </row>
    <row r="17885" spans="1:2" x14ac:dyDescent="0.25">
      <c r="A17885" s="62">
        <v>92111503</v>
      </c>
      <c r="B17885" s="63" t="s">
        <v>14414</v>
      </c>
    </row>
    <row r="17886" spans="1:2" x14ac:dyDescent="0.25">
      <c r="A17886" s="62">
        <v>92111504</v>
      </c>
      <c r="B17886" s="63" t="s">
        <v>15516</v>
      </c>
    </row>
    <row r="17887" spans="1:2" x14ac:dyDescent="0.25">
      <c r="A17887" s="62">
        <v>92111505</v>
      </c>
      <c r="B17887" s="63" t="s">
        <v>1043</v>
      </c>
    </row>
    <row r="17888" spans="1:2" x14ac:dyDescent="0.25">
      <c r="A17888" s="62">
        <v>92111506</v>
      </c>
      <c r="B17888" s="63" t="s">
        <v>7804</v>
      </c>
    </row>
    <row r="17889" spans="1:2" x14ac:dyDescent="0.25">
      <c r="A17889" s="62">
        <v>92111507</v>
      </c>
      <c r="B17889" s="63" t="s">
        <v>8783</v>
      </c>
    </row>
    <row r="17890" spans="1:2" x14ac:dyDescent="0.25">
      <c r="A17890" s="62">
        <v>92111601</v>
      </c>
      <c r="B17890" s="63" t="s">
        <v>18575</v>
      </c>
    </row>
    <row r="17891" spans="1:2" x14ac:dyDescent="0.25">
      <c r="A17891" s="62">
        <v>92111602</v>
      </c>
      <c r="B17891" s="63" t="s">
        <v>322</v>
      </c>
    </row>
    <row r="17892" spans="1:2" x14ac:dyDescent="0.25">
      <c r="A17892" s="62">
        <v>92111603</v>
      </c>
      <c r="B17892" s="63" t="s">
        <v>7863</v>
      </c>
    </row>
    <row r="17893" spans="1:2" x14ac:dyDescent="0.25">
      <c r="A17893" s="62">
        <v>92111604</v>
      </c>
      <c r="B17893" s="63" t="s">
        <v>4507</v>
      </c>
    </row>
    <row r="17894" spans="1:2" x14ac:dyDescent="0.25">
      <c r="A17894" s="62">
        <v>92111605</v>
      </c>
      <c r="B17894" s="63" t="s">
        <v>1312</v>
      </c>
    </row>
    <row r="17895" spans="1:2" x14ac:dyDescent="0.25">
      <c r="A17895" s="62">
        <v>92111606</v>
      </c>
      <c r="B17895" s="63" t="s">
        <v>12468</v>
      </c>
    </row>
    <row r="17896" spans="1:2" x14ac:dyDescent="0.25">
      <c r="A17896" s="62">
        <v>92111701</v>
      </c>
      <c r="B17896" s="63" t="s">
        <v>7721</v>
      </c>
    </row>
    <row r="17897" spans="1:2" x14ac:dyDescent="0.25">
      <c r="A17897" s="62">
        <v>92111702</v>
      </c>
      <c r="B17897" s="63" t="s">
        <v>8071</v>
      </c>
    </row>
    <row r="17898" spans="1:2" x14ac:dyDescent="0.25">
      <c r="A17898" s="62">
        <v>92111703</v>
      </c>
      <c r="B17898" s="63" t="s">
        <v>18164</v>
      </c>
    </row>
    <row r="17899" spans="1:2" x14ac:dyDescent="0.25">
      <c r="A17899" s="62">
        <v>92111704</v>
      </c>
      <c r="B17899" s="63" t="s">
        <v>7197</v>
      </c>
    </row>
    <row r="17900" spans="1:2" x14ac:dyDescent="0.25">
      <c r="A17900" s="62">
        <v>92111705</v>
      </c>
      <c r="B17900" s="63" t="s">
        <v>8424</v>
      </c>
    </row>
    <row r="17901" spans="1:2" x14ac:dyDescent="0.25">
      <c r="A17901" s="62">
        <v>92111706</v>
      </c>
      <c r="B17901" s="63" t="s">
        <v>4811</v>
      </c>
    </row>
    <row r="17902" spans="1:2" x14ac:dyDescent="0.25">
      <c r="A17902" s="62">
        <v>92111707</v>
      </c>
      <c r="B17902" s="63" t="s">
        <v>2768</v>
      </c>
    </row>
    <row r="17903" spans="1:2" x14ac:dyDescent="0.25">
      <c r="A17903" s="62">
        <v>92111708</v>
      </c>
      <c r="B17903" s="63" t="s">
        <v>7880</v>
      </c>
    </row>
    <row r="17904" spans="1:2" x14ac:dyDescent="0.25">
      <c r="A17904" s="62">
        <v>92111801</v>
      </c>
      <c r="B17904" s="63" t="s">
        <v>13378</v>
      </c>
    </row>
    <row r="17905" spans="1:2" x14ac:dyDescent="0.25">
      <c r="A17905" s="62">
        <v>92111802</v>
      </c>
      <c r="B17905" s="63" t="s">
        <v>4068</v>
      </c>
    </row>
    <row r="17906" spans="1:2" x14ac:dyDescent="0.25">
      <c r="A17906" s="62">
        <v>92111803</v>
      </c>
      <c r="B17906" s="63" t="s">
        <v>9555</v>
      </c>
    </row>
    <row r="17907" spans="1:2" x14ac:dyDescent="0.25">
      <c r="A17907" s="62">
        <v>92111804</v>
      </c>
      <c r="B17907" s="63" t="s">
        <v>6393</v>
      </c>
    </row>
    <row r="17908" spans="1:2" x14ac:dyDescent="0.25">
      <c r="A17908" s="62">
        <v>92111805</v>
      </c>
      <c r="B17908" s="63" t="s">
        <v>6269</v>
      </c>
    </row>
    <row r="17909" spans="1:2" x14ac:dyDescent="0.25">
      <c r="A17909" s="62">
        <v>92111806</v>
      </c>
      <c r="B17909" s="63" t="s">
        <v>2492</v>
      </c>
    </row>
    <row r="17910" spans="1:2" x14ac:dyDescent="0.25">
      <c r="A17910" s="62">
        <v>92111807</v>
      </c>
      <c r="B17910" s="63" t="s">
        <v>15541</v>
      </c>
    </row>
    <row r="17911" spans="1:2" x14ac:dyDescent="0.25">
      <c r="A17911" s="62">
        <v>92111808</v>
      </c>
      <c r="B17911" s="63" t="s">
        <v>13831</v>
      </c>
    </row>
    <row r="17912" spans="1:2" x14ac:dyDescent="0.25">
      <c r="A17912" s="62">
        <v>92111809</v>
      </c>
      <c r="B17912" s="63" t="s">
        <v>11320</v>
      </c>
    </row>
    <row r="17913" spans="1:2" x14ac:dyDescent="0.25">
      <c r="A17913" s="62">
        <v>92111810</v>
      </c>
      <c r="B17913" s="63" t="s">
        <v>17033</v>
      </c>
    </row>
    <row r="17914" spans="1:2" x14ac:dyDescent="0.25">
      <c r="A17914" s="62">
        <v>92111901</v>
      </c>
      <c r="B17914" s="63" t="s">
        <v>15679</v>
      </c>
    </row>
    <row r="17915" spans="1:2" x14ac:dyDescent="0.25">
      <c r="A17915" s="62">
        <v>92111902</v>
      </c>
      <c r="B17915" s="63" t="s">
        <v>14203</v>
      </c>
    </row>
    <row r="17916" spans="1:2" x14ac:dyDescent="0.25">
      <c r="A17916" s="62">
        <v>92111903</v>
      </c>
      <c r="B17916" s="63" t="s">
        <v>7294</v>
      </c>
    </row>
    <row r="17917" spans="1:2" x14ac:dyDescent="0.25">
      <c r="A17917" s="62">
        <v>92111904</v>
      </c>
      <c r="B17917" s="63" t="s">
        <v>6943</v>
      </c>
    </row>
    <row r="17918" spans="1:2" x14ac:dyDescent="0.25">
      <c r="A17918" s="62">
        <v>92111905</v>
      </c>
      <c r="B17918" s="63" t="s">
        <v>16105</v>
      </c>
    </row>
    <row r="17919" spans="1:2" x14ac:dyDescent="0.25">
      <c r="A17919" s="62">
        <v>92112001</v>
      </c>
      <c r="B17919" s="63" t="s">
        <v>4331</v>
      </c>
    </row>
    <row r="17920" spans="1:2" x14ac:dyDescent="0.25">
      <c r="A17920" s="62">
        <v>92112002</v>
      </c>
      <c r="B17920" s="63" t="s">
        <v>1365</v>
      </c>
    </row>
    <row r="17921" spans="1:2" x14ac:dyDescent="0.25">
      <c r="A17921" s="62">
        <v>92112003</v>
      </c>
      <c r="B17921" s="63" t="s">
        <v>11429</v>
      </c>
    </row>
    <row r="17922" spans="1:2" x14ac:dyDescent="0.25">
      <c r="A17922" s="62">
        <v>92112004</v>
      </c>
      <c r="B17922" s="63" t="s">
        <v>1133</v>
      </c>
    </row>
    <row r="17923" spans="1:2" x14ac:dyDescent="0.25">
      <c r="A17923" s="62">
        <v>92112101</v>
      </c>
      <c r="B17923" s="63" t="s">
        <v>8481</v>
      </c>
    </row>
    <row r="17924" spans="1:2" x14ac:dyDescent="0.25">
      <c r="A17924" s="62">
        <v>92112102</v>
      </c>
      <c r="B17924" s="63" t="s">
        <v>18827</v>
      </c>
    </row>
    <row r="17925" spans="1:2" x14ac:dyDescent="0.25">
      <c r="A17925" s="62">
        <v>92112103</v>
      </c>
      <c r="B17925" s="63" t="s">
        <v>2943</v>
      </c>
    </row>
    <row r="17926" spans="1:2" x14ac:dyDescent="0.25">
      <c r="A17926" s="62">
        <v>92112201</v>
      </c>
      <c r="B17926" s="63" t="s">
        <v>7617</v>
      </c>
    </row>
    <row r="17927" spans="1:2" x14ac:dyDescent="0.25">
      <c r="A17927" s="62">
        <v>92112202</v>
      </c>
      <c r="B17927" s="63" t="s">
        <v>15266</v>
      </c>
    </row>
    <row r="17928" spans="1:2" x14ac:dyDescent="0.25">
      <c r="A17928" s="62">
        <v>92112203</v>
      </c>
      <c r="B17928" s="63" t="s">
        <v>9034</v>
      </c>
    </row>
    <row r="17929" spans="1:2" x14ac:dyDescent="0.25">
      <c r="A17929" s="62">
        <v>92112204</v>
      </c>
      <c r="B17929" s="63" t="s">
        <v>7064</v>
      </c>
    </row>
    <row r="17930" spans="1:2" x14ac:dyDescent="0.25">
      <c r="A17930" s="62">
        <v>92112205</v>
      </c>
      <c r="B17930" s="63" t="s">
        <v>10328</v>
      </c>
    </row>
    <row r="17931" spans="1:2" x14ac:dyDescent="0.25">
      <c r="A17931" s="62">
        <v>92112206</v>
      </c>
      <c r="B17931" s="63" t="s">
        <v>6733</v>
      </c>
    </row>
    <row r="17932" spans="1:2" x14ac:dyDescent="0.25">
      <c r="A17932" s="62">
        <v>92112207</v>
      </c>
      <c r="B17932" s="63" t="s">
        <v>1026</v>
      </c>
    </row>
    <row r="17933" spans="1:2" x14ac:dyDescent="0.25">
      <c r="A17933" s="62">
        <v>92112301</v>
      </c>
      <c r="B17933" s="63" t="s">
        <v>4189</v>
      </c>
    </row>
    <row r="17934" spans="1:2" x14ac:dyDescent="0.25">
      <c r="A17934" s="62">
        <v>92112302</v>
      </c>
      <c r="B17934" s="63" t="s">
        <v>15180</v>
      </c>
    </row>
    <row r="17935" spans="1:2" x14ac:dyDescent="0.25">
      <c r="A17935" s="62">
        <v>92112303</v>
      </c>
      <c r="B17935" s="63" t="s">
        <v>13735</v>
      </c>
    </row>
    <row r="17936" spans="1:2" x14ac:dyDescent="0.25">
      <c r="A17936" s="62">
        <v>92112401</v>
      </c>
      <c r="B17936" s="63" t="s">
        <v>10324</v>
      </c>
    </row>
    <row r="17937" spans="1:2" x14ac:dyDescent="0.25">
      <c r="A17937" s="62">
        <v>92112402</v>
      </c>
      <c r="B17937" s="63" t="s">
        <v>459</v>
      </c>
    </row>
    <row r="17938" spans="1:2" x14ac:dyDescent="0.25">
      <c r="A17938" s="62">
        <v>92112403</v>
      </c>
      <c r="B17938" s="63" t="s">
        <v>12881</v>
      </c>
    </row>
    <row r="17939" spans="1:2" x14ac:dyDescent="0.25">
      <c r="A17939" s="62">
        <v>92112404</v>
      </c>
      <c r="B17939" s="63" t="s">
        <v>13784</v>
      </c>
    </row>
    <row r="17940" spans="1:2" x14ac:dyDescent="0.25">
      <c r="A17940" s="62">
        <v>92112405</v>
      </c>
      <c r="B17940" s="63" t="s">
        <v>8966</v>
      </c>
    </row>
    <row r="17941" spans="1:2" x14ac:dyDescent="0.25">
      <c r="A17941" s="62">
        <v>92121501</v>
      </c>
      <c r="B17941" s="63" t="s">
        <v>6933</v>
      </c>
    </row>
    <row r="17942" spans="1:2" x14ac:dyDescent="0.25">
      <c r="A17942" s="62">
        <v>92121502</v>
      </c>
      <c r="B17942" s="63" t="s">
        <v>14431</v>
      </c>
    </row>
    <row r="17943" spans="1:2" x14ac:dyDescent="0.25">
      <c r="A17943" s="62">
        <v>92121503</v>
      </c>
      <c r="B17943" s="63" t="s">
        <v>11957</v>
      </c>
    </row>
    <row r="17944" spans="1:2" x14ac:dyDescent="0.25">
      <c r="A17944" s="62">
        <v>92121504</v>
      </c>
      <c r="B17944" s="63" t="s">
        <v>2396</v>
      </c>
    </row>
    <row r="17945" spans="1:2" x14ac:dyDescent="0.25">
      <c r="A17945" s="62">
        <v>92121601</v>
      </c>
      <c r="B17945" s="63" t="s">
        <v>11757</v>
      </c>
    </row>
    <row r="17946" spans="1:2" x14ac:dyDescent="0.25">
      <c r="A17946" s="62">
        <v>92121602</v>
      </c>
      <c r="B17946" s="63" t="s">
        <v>11108</v>
      </c>
    </row>
    <row r="17947" spans="1:2" x14ac:dyDescent="0.25">
      <c r="A17947" s="62">
        <v>92121603</v>
      </c>
      <c r="B17947" s="63" t="s">
        <v>3593</v>
      </c>
    </row>
    <row r="17948" spans="1:2" x14ac:dyDescent="0.25">
      <c r="A17948" s="62">
        <v>92121604</v>
      </c>
      <c r="B17948" s="63" t="s">
        <v>11178</v>
      </c>
    </row>
    <row r="17949" spans="1:2" x14ac:dyDescent="0.25">
      <c r="A17949" s="62">
        <v>92121701</v>
      </c>
      <c r="B17949" s="63" t="s">
        <v>586</v>
      </c>
    </row>
    <row r="17950" spans="1:2" x14ac:dyDescent="0.25">
      <c r="A17950" s="62">
        <v>92121702</v>
      </c>
      <c r="B17950" s="63" t="s">
        <v>1864</v>
      </c>
    </row>
    <row r="17951" spans="1:2" x14ac:dyDescent="0.25">
      <c r="A17951" s="62">
        <v>92121703</v>
      </c>
      <c r="B17951" s="63" t="s">
        <v>6324</v>
      </c>
    </row>
    <row r="17952" spans="1:2" x14ac:dyDescent="0.25">
      <c r="A17952" s="62">
        <v>92121704</v>
      </c>
      <c r="B17952" s="63" t="s">
        <v>14949</v>
      </c>
    </row>
    <row r="17953" spans="1:2" x14ac:dyDescent="0.25">
      <c r="A17953" s="62">
        <v>93101501</v>
      </c>
      <c r="B17953" s="63" t="s">
        <v>11668</v>
      </c>
    </row>
    <row r="17954" spans="1:2" x14ac:dyDescent="0.25">
      <c r="A17954" s="62">
        <v>93101502</v>
      </c>
      <c r="B17954" s="63" t="s">
        <v>5137</v>
      </c>
    </row>
    <row r="17955" spans="1:2" x14ac:dyDescent="0.25">
      <c r="A17955" s="62">
        <v>93101503</v>
      </c>
      <c r="B17955" s="63" t="s">
        <v>6662</v>
      </c>
    </row>
    <row r="17956" spans="1:2" x14ac:dyDescent="0.25">
      <c r="A17956" s="62">
        <v>93101504</v>
      </c>
      <c r="B17956" s="63" t="s">
        <v>17594</v>
      </c>
    </row>
    <row r="17957" spans="1:2" x14ac:dyDescent="0.25">
      <c r="A17957" s="62">
        <v>93101505</v>
      </c>
      <c r="B17957" s="63" t="s">
        <v>4395</v>
      </c>
    </row>
    <row r="17958" spans="1:2" x14ac:dyDescent="0.25">
      <c r="A17958" s="62">
        <v>93101506</v>
      </c>
      <c r="B17958" s="63" t="s">
        <v>12311</v>
      </c>
    </row>
    <row r="17959" spans="1:2" x14ac:dyDescent="0.25">
      <c r="A17959" s="62">
        <v>93101601</v>
      </c>
      <c r="B17959" s="63" t="s">
        <v>5603</v>
      </c>
    </row>
    <row r="17960" spans="1:2" x14ac:dyDescent="0.25">
      <c r="A17960" s="62">
        <v>93101602</v>
      </c>
      <c r="B17960" s="63" t="s">
        <v>912</v>
      </c>
    </row>
    <row r="17961" spans="1:2" x14ac:dyDescent="0.25">
      <c r="A17961" s="62">
        <v>93101603</v>
      </c>
      <c r="B17961" s="63" t="s">
        <v>10895</v>
      </c>
    </row>
    <row r="17962" spans="1:2" x14ac:dyDescent="0.25">
      <c r="A17962" s="62">
        <v>93101604</v>
      </c>
      <c r="B17962" s="63" t="s">
        <v>13373</v>
      </c>
    </row>
    <row r="17963" spans="1:2" x14ac:dyDescent="0.25">
      <c r="A17963" s="62">
        <v>93101605</v>
      </c>
      <c r="B17963" s="63" t="s">
        <v>7809</v>
      </c>
    </row>
    <row r="17964" spans="1:2" x14ac:dyDescent="0.25">
      <c r="A17964" s="62">
        <v>93101606</v>
      </c>
      <c r="B17964" s="63" t="s">
        <v>13479</v>
      </c>
    </row>
    <row r="17965" spans="1:2" x14ac:dyDescent="0.25">
      <c r="A17965" s="62">
        <v>93101607</v>
      </c>
      <c r="B17965" s="63" t="s">
        <v>11811</v>
      </c>
    </row>
    <row r="17966" spans="1:2" x14ac:dyDescent="0.25">
      <c r="A17966" s="62">
        <v>93101608</v>
      </c>
      <c r="B17966" s="63" t="s">
        <v>8853</v>
      </c>
    </row>
    <row r="17967" spans="1:2" x14ac:dyDescent="0.25">
      <c r="A17967" s="62">
        <v>93101701</v>
      </c>
      <c r="B17967" s="63" t="s">
        <v>17205</v>
      </c>
    </row>
    <row r="17968" spans="1:2" x14ac:dyDescent="0.25">
      <c r="A17968" s="62">
        <v>93101702</v>
      </c>
      <c r="B17968" s="63" t="s">
        <v>9970</v>
      </c>
    </row>
    <row r="17969" spans="1:2" x14ac:dyDescent="0.25">
      <c r="A17969" s="62">
        <v>93101703</v>
      </c>
      <c r="B17969" s="63" t="s">
        <v>13041</v>
      </c>
    </row>
    <row r="17970" spans="1:2" x14ac:dyDescent="0.25">
      <c r="A17970" s="62">
        <v>93101704</v>
      </c>
      <c r="B17970" s="63" t="s">
        <v>852</v>
      </c>
    </row>
    <row r="17971" spans="1:2" x14ac:dyDescent="0.25">
      <c r="A17971" s="62">
        <v>93101705</v>
      </c>
      <c r="B17971" s="63" t="s">
        <v>15300</v>
      </c>
    </row>
    <row r="17972" spans="1:2" x14ac:dyDescent="0.25">
      <c r="A17972" s="62">
        <v>93101706</v>
      </c>
      <c r="B17972" s="63" t="s">
        <v>4589</v>
      </c>
    </row>
    <row r="17973" spans="1:2" x14ac:dyDescent="0.25">
      <c r="A17973" s="62">
        <v>93101707</v>
      </c>
      <c r="B17973" s="63" t="s">
        <v>9640</v>
      </c>
    </row>
    <row r="17974" spans="1:2" x14ac:dyDescent="0.25">
      <c r="A17974" s="62">
        <v>93111501</v>
      </c>
      <c r="B17974" s="63" t="s">
        <v>8800</v>
      </c>
    </row>
    <row r="17975" spans="1:2" x14ac:dyDescent="0.25">
      <c r="A17975" s="62">
        <v>93111502</v>
      </c>
      <c r="B17975" s="63" t="s">
        <v>6301</v>
      </c>
    </row>
    <row r="17976" spans="1:2" x14ac:dyDescent="0.25">
      <c r="A17976" s="62">
        <v>93111503</v>
      </c>
      <c r="B17976" s="63" t="s">
        <v>8570</v>
      </c>
    </row>
    <row r="17977" spans="1:2" x14ac:dyDescent="0.25">
      <c r="A17977" s="62">
        <v>93111504</v>
      </c>
      <c r="B17977" s="63" t="s">
        <v>2734</v>
      </c>
    </row>
    <row r="17978" spans="1:2" x14ac:dyDescent="0.25">
      <c r="A17978" s="62">
        <v>93111505</v>
      </c>
      <c r="B17978" s="63" t="s">
        <v>14451</v>
      </c>
    </row>
    <row r="17979" spans="1:2" x14ac:dyDescent="0.25">
      <c r="A17979" s="62">
        <v>93111506</v>
      </c>
      <c r="B17979" s="63" t="s">
        <v>2177</v>
      </c>
    </row>
    <row r="17980" spans="1:2" x14ac:dyDescent="0.25">
      <c r="A17980" s="62">
        <v>93111507</v>
      </c>
      <c r="B17980" s="63" t="s">
        <v>355</v>
      </c>
    </row>
    <row r="17981" spans="1:2" x14ac:dyDescent="0.25">
      <c r="A17981" s="62">
        <v>93111601</v>
      </c>
      <c r="B17981" s="63" t="s">
        <v>2517</v>
      </c>
    </row>
    <row r="17982" spans="1:2" x14ac:dyDescent="0.25">
      <c r="A17982" s="62">
        <v>93111602</v>
      </c>
      <c r="B17982" s="63" t="s">
        <v>192</v>
      </c>
    </row>
    <row r="17983" spans="1:2" x14ac:dyDescent="0.25">
      <c r="A17983" s="62">
        <v>93111603</v>
      </c>
      <c r="B17983" s="63" t="s">
        <v>921</v>
      </c>
    </row>
    <row r="17984" spans="1:2" x14ac:dyDescent="0.25">
      <c r="A17984" s="62">
        <v>93111604</v>
      </c>
      <c r="B17984" s="63" t="s">
        <v>16821</v>
      </c>
    </row>
    <row r="17985" spans="1:2" x14ac:dyDescent="0.25">
      <c r="A17985" s="62">
        <v>93111605</v>
      </c>
      <c r="B17985" s="63" t="s">
        <v>12574</v>
      </c>
    </row>
    <row r="17986" spans="1:2" x14ac:dyDescent="0.25">
      <c r="A17986" s="62">
        <v>93111606</v>
      </c>
      <c r="B17986" s="63" t="s">
        <v>3512</v>
      </c>
    </row>
    <row r="17987" spans="1:2" x14ac:dyDescent="0.25">
      <c r="A17987" s="62">
        <v>93111607</v>
      </c>
      <c r="B17987" s="63" t="s">
        <v>13121</v>
      </c>
    </row>
    <row r="17988" spans="1:2" x14ac:dyDescent="0.25">
      <c r="A17988" s="62">
        <v>93111608</v>
      </c>
      <c r="B17988" s="63" t="s">
        <v>549</v>
      </c>
    </row>
    <row r="17989" spans="1:2" x14ac:dyDescent="0.25">
      <c r="A17989" s="62">
        <v>93121501</v>
      </c>
      <c r="B17989" s="63" t="s">
        <v>10027</v>
      </c>
    </row>
    <row r="17990" spans="1:2" x14ac:dyDescent="0.25">
      <c r="A17990" s="62">
        <v>93121502</v>
      </c>
      <c r="B17990" s="63" t="s">
        <v>8446</v>
      </c>
    </row>
    <row r="17991" spans="1:2" x14ac:dyDescent="0.25">
      <c r="A17991" s="62">
        <v>93121503</v>
      </c>
      <c r="B17991" s="63" t="s">
        <v>6202</v>
      </c>
    </row>
    <row r="17992" spans="1:2" x14ac:dyDescent="0.25">
      <c r="A17992" s="62">
        <v>93121504</v>
      </c>
      <c r="B17992" s="63" t="s">
        <v>16292</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5631</v>
      </c>
    </row>
    <row r="17997" spans="1:2" x14ac:dyDescent="0.25">
      <c r="A17997" s="62">
        <v>93121509</v>
      </c>
      <c r="B17997" s="63" t="s">
        <v>6223</v>
      </c>
    </row>
    <row r="17998" spans="1:2" x14ac:dyDescent="0.25">
      <c r="A17998" s="62">
        <v>93121601</v>
      </c>
      <c r="B17998" s="63" t="s">
        <v>1304</v>
      </c>
    </row>
    <row r="17999" spans="1:2" x14ac:dyDescent="0.25">
      <c r="A17999" s="62">
        <v>93121602</v>
      </c>
      <c r="B17999" s="63" t="s">
        <v>9635</v>
      </c>
    </row>
    <row r="18000" spans="1:2" x14ac:dyDescent="0.25">
      <c r="A18000" s="62">
        <v>93121603</v>
      </c>
      <c r="B18000" s="63" t="s">
        <v>13924</v>
      </c>
    </row>
    <row r="18001" spans="1:2" x14ac:dyDescent="0.25">
      <c r="A18001" s="62">
        <v>93121604</v>
      </c>
      <c r="B18001" s="63" t="s">
        <v>8942</v>
      </c>
    </row>
    <row r="18002" spans="1:2" x14ac:dyDescent="0.25">
      <c r="A18002" s="62">
        <v>93121605</v>
      </c>
      <c r="B18002" s="63" t="s">
        <v>2708</v>
      </c>
    </row>
    <row r="18003" spans="1:2" x14ac:dyDescent="0.25">
      <c r="A18003" s="62">
        <v>93121606</v>
      </c>
      <c r="B18003" s="63" t="s">
        <v>15441</v>
      </c>
    </row>
    <row r="18004" spans="1:2" x14ac:dyDescent="0.25">
      <c r="A18004" s="62">
        <v>93121607</v>
      </c>
      <c r="B18004" s="63" t="s">
        <v>9533</v>
      </c>
    </row>
    <row r="18005" spans="1:2" x14ac:dyDescent="0.25">
      <c r="A18005" s="62">
        <v>93121608</v>
      </c>
      <c r="B18005" s="63" t="s">
        <v>15632</v>
      </c>
    </row>
    <row r="18006" spans="1:2" x14ac:dyDescent="0.25">
      <c r="A18006" s="62">
        <v>93121609</v>
      </c>
      <c r="B18006" s="63" t="s">
        <v>3886</v>
      </c>
    </row>
    <row r="18007" spans="1:2" x14ac:dyDescent="0.25">
      <c r="A18007" s="62">
        <v>93121610</v>
      </c>
      <c r="B18007" s="63" t="s">
        <v>17620</v>
      </c>
    </row>
    <row r="18008" spans="1:2" x14ac:dyDescent="0.25">
      <c r="A18008" s="62">
        <v>93121611</v>
      </c>
      <c r="B18008" s="63" t="s">
        <v>9550</v>
      </c>
    </row>
    <row r="18009" spans="1:2" x14ac:dyDescent="0.25">
      <c r="A18009" s="62">
        <v>93121612</v>
      </c>
      <c r="B18009" s="63" t="s">
        <v>2757</v>
      </c>
    </row>
    <row r="18010" spans="1:2" x14ac:dyDescent="0.25">
      <c r="A18010" s="62">
        <v>93121613</v>
      </c>
      <c r="B18010" s="63" t="s">
        <v>875</v>
      </c>
    </row>
    <row r="18011" spans="1:2" x14ac:dyDescent="0.25">
      <c r="A18011" s="62">
        <v>93121614</v>
      </c>
      <c r="B18011" s="63" t="s">
        <v>1777</v>
      </c>
    </row>
    <row r="18012" spans="1:2" x14ac:dyDescent="0.25">
      <c r="A18012" s="62">
        <v>93121615</v>
      </c>
      <c r="B18012" s="63" t="s">
        <v>10920</v>
      </c>
    </row>
    <row r="18013" spans="1:2" x14ac:dyDescent="0.25">
      <c r="A18013" s="62">
        <v>93121701</v>
      </c>
      <c r="B18013" s="63" t="s">
        <v>7930</v>
      </c>
    </row>
    <row r="18014" spans="1:2" x14ac:dyDescent="0.25">
      <c r="A18014" s="62">
        <v>93121702</v>
      </c>
      <c r="B18014" s="63" t="s">
        <v>17445</v>
      </c>
    </row>
    <row r="18015" spans="1:2" x14ac:dyDescent="0.25">
      <c r="A18015" s="62">
        <v>93121703</v>
      </c>
      <c r="B18015" s="63" t="s">
        <v>13474</v>
      </c>
    </row>
    <row r="18016" spans="1:2" x14ac:dyDescent="0.25">
      <c r="A18016" s="62">
        <v>93121704</v>
      </c>
      <c r="B18016" s="63" t="s">
        <v>8187</v>
      </c>
    </row>
    <row r="18017" spans="1:2" x14ac:dyDescent="0.25">
      <c r="A18017" s="62">
        <v>93121705</v>
      </c>
      <c r="B18017" s="63" t="s">
        <v>3867</v>
      </c>
    </row>
    <row r="18018" spans="1:2" x14ac:dyDescent="0.25">
      <c r="A18018" s="62">
        <v>93121706</v>
      </c>
      <c r="B18018" s="63" t="s">
        <v>9656</v>
      </c>
    </row>
    <row r="18019" spans="1:2" x14ac:dyDescent="0.25">
      <c r="A18019" s="62">
        <v>93121707</v>
      </c>
      <c r="B18019" s="63" t="s">
        <v>857</v>
      </c>
    </row>
    <row r="18020" spans="1:2" x14ac:dyDescent="0.25">
      <c r="A18020" s="62">
        <v>93121708</v>
      </c>
      <c r="B18020" s="63" t="s">
        <v>14483</v>
      </c>
    </row>
    <row r="18021" spans="1:2" x14ac:dyDescent="0.25">
      <c r="A18021" s="62">
        <v>93121709</v>
      </c>
      <c r="B18021" s="63" t="s">
        <v>4347</v>
      </c>
    </row>
    <row r="18022" spans="1:2" x14ac:dyDescent="0.25">
      <c r="A18022" s="62">
        <v>93121710</v>
      </c>
      <c r="B18022" s="63" t="s">
        <v>14661</v>
      </c>
    </row>
    <row r="18023" spans="1:2" x14ac:dyDescent="0.25">
      <c r="A18023" s="62">
        <v>93121711</v>
      </c>
      <c r="B18023" s="63" t="s">
        <v>11000</v>
      </c>
    </row>
    <row r="18024" spans="1:2" x14ac:dyDescent="0.25">
      <c r="A18024" s="62">
        <v>93131501</v>
      </c>
      <c r="B18024" s="63" t="s">
        <v>870</v>
      </c>
    </row>
    <row r="18025" spans="1:2" x14ac:dyDescent="0.25">
      <c r="A18025" s="62">
        <v>93131502</v>
      </c>
      <c r="B18025" s="63" t="s">
        <v>13020</v>
      </c>
    </row>
    <row r="18026" spans="1:2" x14ac:dyDescent="0.25">
      <c r="A18026" s="62">
        <v>93131503</v>
      </c>
      <c r="B18026" s="63" t="s">
        <v>13353</v>
      </c>
    </row>
    <row r="18027" spans="1:2" x14ac:dyDescent="0.25">
      <c r="A18027" s="62">
        <v>93131504</v>
      </c>
      <c r="B18027" s="63" t="s">
        <v>1306</v>
      </c>
    </row>
    <row r="18028" spans="1:2" x14ac:dyDescent="0.25">
      <c r="A18028" s="62">
        <v>93131505</v>
      </c>
      <c r="B18028" s="63" t="s">
        <v>13360</v>
      </c>
    </row>
    <row r="18029" spans="1:2" x14ac:dyDescent="0.25">
      <c r="A18029" s="62">
        <v>93131506</v>
      </c>
      <c r="B18029" s="63" t="s">
        <v>17572</v>
      </c>
    </row>
    <row r="18030" spans="1:2" x14ac:dyDescent="0.25">
      <c r="A18030" s="62">
        <v>93131507</v>
      </c>
      <c r="B18030" s="63" t="s">
        <v>3989</v>
      </c>
    </row>
    <row r="18031" spans="1:2" x14ac:dyDescent="0.25">
      <c r="A18031" s="62">
        <v>93131601</v>
      </c>
      <c r="B18031" s="63" t="s">
        <v>6368</v>
      </c>
    </row>
    <row r="18032" spans="1:2" x14ac:dyDescent="0.25">
      <c r="A18032" s="62">
        <v>93131602</v>
      </c>
      <c r="B18032" s="63" t="s">
        <v>2810</v>
      </c>
    </row>
    <row r="18033" spans="1:2" x14ac:dyDescent="0.25">
      <c r="A18033" s="62">
        <v>93131603</v>
      </c>
      <c r="B18033" s="63" t="s">
        <v>8965</v>
      </c>
    </row>
    <row r="18034" spans="1:2" x14ac:dyDescent="0.25">
      <c r="A18034" s="62">
        <v>93131604</v>
      </c>
      <c r="B18034" s="63" t="s">
        <v>9076</v>
      </c>
    </row>
    <row r="18035" spans="1:2" x14ac:dyDescent="0.25">
      <c r="A18035" s="62">
        <v>93131605</v>
      </c>
      <c r="B18035" s="63" t="s">
        <v>17070</v>
      </c>
    </row>
    <row r="18036" spans="1:2" x14ac:dyDescent="0.25">
      <c r="A18036" s="62">
        <v>93131606</v>
      </c>
      <c r="B18036" s="63" t="s">
        <v>16650</v>
      </c>
    </row>
    <row r="18037" spans="1:2" x14ac:dyDescent="0.25">
      <c r="A18037" s="62">
        <v>93131607</v>
      </c>
      <c r="B18037" s="63" t="s">
        <v>2090</v>
      </c>
    </row>
    <row r="18038" spans="1:2" x14ac:dyDescent="0.25">
      <c r="A18038" s="62">
        <v>93131608</v>
      </c>
      <c r="B18038" s="63" t="s">
        <v>16799</v>
      </c>
    </row>
    <row r="18039" spans="1:2" x14ac:dyDescent="0.25">
      <c r="A18039" s="62">
        <v>93131609</v>
      </c>
      <c r="B18039" s="63" t="s">
        <v>7001</v>
      </c>
    </row>
    <row r="18040" spans="1:2" x14ac:dyDescent="0.25">
      <c r="A18040" s="62">
        <v>93131610</v>
      </c>
      <c r="B18040" s="63" t="s">
        <v>13870</v>
      </c>
    </row>
    <row r="18041" spans="1:2" x14ac:dyDescent="0.25">
      <c r="A18041" s="62">
        <v>93131611</v>
      </c>
      <c r="B18041" s="63" t="s">
        <v>17107</v>
      </c>
    </row>
    <row r="18042" spans="1:2" x14ac:dyDescent="0.25">
      <c r="A18042" s="62">
        <v>93131612</v>
      </c>
      <c r="B18042" s="63" t="s">
        <v>5968</v>
      </c>
    </row>
    <row r="18043" spans="1:2" x14ac:dyDescent="0.25">
      <c r="A18043" s="62">
        <v>93131613</v>
      </c>
      <c r="B18043" s="63" t="s">
        <v>6265</v>
      </c>
    </row>
    <row r="18044" spans="1:2" x14ac:dyDescent="0.25">
      <c r="A18044" s="62">
        <v>93131701</v>
      </c>
      <c r="B18044" s="63" t="s">
        <v>11715</v>
      </c>
    </row>
    <row r="18045" spans="1:2" x14ac:dyDescent="0.25">
      <c r="A18045" s="62">
        <v>93131702</v>
      </c>
      <c r="B18045" s="63" t="s">
        <v>4047</v>
      </c>
    </row>
    <row r="18046" spans="1:2" x14ac:dyDescent="0.25">
      <c r="A18046" s="62">
        <v>93131703</v>
      </c>
      <c r="B18046" s="63" t="s">
        <v>12141</v>
      </c>
    </row>
    <row r="18047" spans="1:2" x14ac:dyDescent="0.25">
      <c r="A18047" s="62">
        <v>93131704</v>
      </c>
      <c r="B18047" s="63" t="s">
        <v>6389</v>
      </c>
    </row>
    <row r="18048" spans="1:2" x14ac:dyDescent="0.25">
      <c r="A18048" s="62">
        <v>93131705</v>
      </c>
      <c r="B18048" s="63" t="s">
        <v>7130</v>
      </c>
    </row>
    <row r="18049" spans="1:2" x14ac:dyDescent="0.25">
      <c r="A18049" s="62">
        <v>93131801</v>
      </c>
      <c r="B18049" s="63" t="s">
        <v>17786</v>
      </c>
    </row>
    <row r="18050" spans="1:2" x14ac:dyDescent="0.25">
      <c r="A18050" s="62">
        <v>93131802</v>
      </c>
      <c r="B18050" s="63" t="s">
        <v>8975</v>
      </c>
    </row>
    <row r="18051" spans="1:2" x14ac:dyDescent="0.25">
      <c r="A18051" s="62">
        <v>93131803</v>
      </c>
      <c r="B18051" s="63" t="s">
        <v>8339</v>
      </c>
    </row>
    <row r="18052" spans="1:2" x14ac:dyDescent="0.25">
      <c r="A18052" s="62">
        <v>93141501</v>
      </c>
      <c r="B18052" s="63" t="s">
        <v>158</v>
      </c>
    </row>
    <row r="18053" spans="1:2" x14ac:dyDescent="0.25">
      <c r="A18053" s="62">
        <v>93141502</v>
      </c>
      <c r="B18053" s="63" t="s">
        <v>3062</v>
      </c>
    </row>
    <row r="18054" spans="1:2" x14ac:dyDescent="0.25">
      <c r="A18054" s="62">
        <v>93141503</v>
      </c>
      <c r="B18054" s="63" t="s">
        <v>6459</v>
      </c>
    </row>
    <row r="18055" spans="1:2" x14ac:dyDescent="0.25">
      <c r="A18055" s="62">
        <v>93141504</v>
      </c>
      <c r="B18055" s="63" t="s">
        <v>10398</v>
      </c>
    </row>
    <row r="18056" spans="1:2" x14ac:dyDescent="0.25">
      <c r="A18056" s="62">
        <v>93141505</v>
      </c>
      <c r="B18056" s="63" t="s">
        <v>6</v>
      </c>
    </row>
    <row r="18057" spans="1:2" x14ac:dyDescent="0.25">
      <c r="A18057" s="62">
        <v>93141506</v>
      </c>
      <c r="B18057" s="63" t="s">
        <v>8914</v>
      </c>
    </row>
    <row r="18058" spans="1:2" x14ac:dyDescent="0.25">
      <c r="A18058" s="62">
        <v>93141507</v>
      </c>
      <c r="B18058" s="63" t="s">
        <v>1245</v>
      </c>
    </row>
    <row r="18059" spans="1:2" x14ac:dyDescent="0.25">
      <c r="A18059" s="62">
        <v>93141508</v>
      </c>
      <c r="B18059" s="63" t="s">
        <v>12845</v>
      </c>
    </row>
    <row r="18060" spans="1:2" x14ac:dyDescent="0.25">
      <c r="A18060" s="62">
        <v>93141509</v>
      </c>
      <c r="B18060" s="63" t="s">
        <v>2848</v>
      </c>
    </row>
    <row r="18061" spans="1:2" x14ac:dyDescent="0.25">
      <c r="A18061" s="62">
        <v>93141510</v>
      </c>
      <c r="B18061" s="63" t="s">
        <v>16952</v>
      </c>
    </row>
    <row r="18062" spans="1:2" x14ac:dyDescent="0.25">
      <c r="A18062" s="62">
        <v>93141511</v>
      </c>
      <c r="B18062" s="63" t="s">
        <v>8263</v>
      </c>
    </row>
    <row r="18063" spans="1:2" x14ac:dyDescent="0.25">
      <c r="A18063" s="62">
        <v>93141512</v>
      </c>
      <c r="B18063" s="63" t="s">
        <v>3628</v>
      </c>
    </row>
    <row r="18064" spans="1:2" x14ac:dyDescent="0.25">
      <c r="A18064" s="62">
        <v>93141513</v>
      </c>
      <c r="B18064" s="63" t="s">
        <v>16816</v>
      </c>
    </row>
    <row r="18065" spans="1:2" x14ac:dyDescent="0.25">
      <c r="A18065" s="62">
        <v>93141514</v>
      </c>
      <c r="B18065" s="63" t="s">
        <v>1519</v>
      </c>
    </row>
    <row r="18066" spans="1:2" x14ac:dyDescent="0.25">
      <c r="A18066" s="62">
        <v>93141601</v>
      </c>
      <c r="B18066" s="63" t="s">
        <v>14903</v>
      </c>
    </row>
    <row r="18067" spans="1:2" x14ac:dyDescent="0.25">
      <c r="A18067" s="62">
        <v>93141602</v>
      </c>
      <c r="B18067" s="63" t="s">
        <v>9762</v>
      </c>
    </row>
    <row r="18068" spans="1:2" x14ac:dyDescent="0.25">
      <c r="A18068" s="62">
        <v>93141603</v>
      </c>
      <c r="B18068" s="63" t="s">
        <v>13428</v>
      </c>
    </row>
    <row r="18069" spans="1:2" x14ac:dyDescent="0.25">
      <c r="A18069" s="62">
        <v>93141604</v>
      </c>
      <c r="B18069" s="63" t="s">
        <v>9999</v>
      </c>
    </row>
    <row r="18070" spans="1:2" x14ac:dyDescent="0.25">
      <c r="A18070" s="62">
        <v>93141605</v>
      </c>
      <c r="B18070" s="63" t="s">
        <v>319</v>
      </c>
    </row>
    <row r="18071" spans="1:2" x14ac:dyDescent="0.25">
      <c r="A18071" s="62">
        <v>93141606</v>
      </c>
      <c r="B18071" s="63" t="s">
        <v>15352</v>
      </c>
    </row>
    <row r="18072" spans="1:2" x14ac:dyDescent="0.25">
      <c r="A18072" s="62">
        <v>93141607</v>
      </c>
      <c r="B18072" s="63" t="s">
        <v>8987</v>
      </c>
    </row>
    <row r="18073" spans="1:2" x14ac:dyDescent="0.25">
      <c r="A18073" s="62">
        <v>93141608</v>
      </c>
      <c r="B18073" s="63" t="s">
        <v>8563</v>
      </c>
    </row>
    <row r="18074" spans="1:2" x14ac:dyDescent="0.25">
      <c r="A18074" s="62">
        <v>93141609</v>
      </c>
      <c r="B18074" s="63" t="s">
        <v>12861</v>
      </c>
    </row>
    <row r="18075" spans="1:2" x14ac:dyDescent="0.25">
      <c r="A18075" s="62">
        <v>93141610</v>
      </c>
      <c r="B18075" s="63" t="s">
        <v>16174</v>
      </c>
    </row>
    <row r="18076" spans="1:2" x14ac:dyDescent="0.25">
      <c r="A18076" s="62">
        <v>93141611</v>
      </c>
      <c r="B18076" s="63" t="s">
        <v>10206</v>
      </c>
    </row>
    <row r="18077" spans="1:2" x14ac:dyDescent="0.25">
      <c r="A18077" s="62">
        <v>93141612</v>
      </c>
      <c r="B18077" s="63" t="s">
        <v>18338</v>
      </c>
    </row>
    <row r="18078" spans="1:2" x14ac:dyDescent="0.25">
      <c r="A18078" s="62">
        <v>93141613</v>
      </c>
      <c r="B18078" s="63" t="s">
        <v>15687</v>
      </c>
    </row>
    <row r="18079" spans="1:2" x14ac:dyDescent="0.25">
      <c r="A18079" s="62">
        <v>93141701</v>
      </c>
      <c r="B18079" s="63" t="s">
        <v>18358</v>
      </c>
    </row>
    <row r="18080" spans="1:2" x14ac:dyDescent="0.25">
      <c r="A18080" s="62">
        <v>93141702</v>
      </c>
      <c r="B18080" s="63" t="s">
        <v>2089</v>
      </c>
    </row>
    <row r="18081" spans="1:2" x14ac:dyDescent="0.25">
      <c r="A18081" s="62">
        <v>93141703</v>
      </c>
      <c r="B18081" s="63" t="s">
        <v>9847</v>
      </c>
    </row>
    <row r="18082" spans="1:2" x14ac:dyDescent="0.25">
      <c r="A18082" s="62">
        <v>93141704</v>
      </c>
      <c r="B18082" s="63" t="s">
        <v>2071</v>
      </c>
    </row>
    <row r="18083" spans="1:2" x14ac:dyDescent="0.25">
      <c r="A18083" s="62">
        <v>93141705</v>
      </c>
      <c r="B18083" s="63" t="s">
        <v>17850</v>
      </c>
    </row>
    <row r="18084" spans="1:2" x14ac:dyDescent="0.25">
      <c r="A18084" s="62">
        <v>93141706</v>
      </c>
      <c r="B18084" s="63" t="s">
        <v>890</v>
      </c>
    </row>
    <row r="18085" spans="1:2" x14ac:dyDescent="0.25">
      <c r="A18085" s="62">
        <v>93141707</v>
      </c>
      <c r="B18085" s="63" t="s">
        <v>10152</v>
      </c>
    </row>
    <row r="18086" spans="1:2" x14ac:dyDescent="0.25">
      <c r="A18086" s="62">
        <v>93141708</v>
      </c>
      <c r="B18086" s="63" t="s">
        <v>6539</v>
      </c>
    </row>
    <row r="18087" spans="1:2" x14ac:dyDescent="0.25">
      <c r="A18087" s="62">
        <v>93141709</v>
      </c>
      <c r="B18087" s="63" t="s">
        <v>5779</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3195</v>
      </c>
    </row>
    <row r="18091" spans="1:2" x14ac:dyDescent="0.25">
      <c r="A18091" s="62">
        <v>93141713</v>
      </c>
      <c r="B18091" s="63" t="s">
        <v>7652</v>
      </c>
    </row>
    <row r="18092" spans="1:2" x14ac:dyDescent="0.25">
      <c r="A18092" s="62">
        <v>93141714</v>
      </c>
      <c r="B18092" s="63" t="s">
        <v>2145</v>
      </c>
    </row>
    <row r="18093" spans="1:2" x14ac:dyDescent="0.25">
      <c r="A18093" s="62">
        <v>93141801</v>
      </c>
      <c r="B18093" s="63" t="s">
        <v>2317</v>
      </c>
    </row>
    <row r="18094" spans="1:2" x14ac:dyDescent="0.25">
      <c r="A18094" s="62">
        <v>93141802</v>
      </c>
      <c r="B18094" s="63" t="s">
        <v>5894</v>
      </c>
    </row>
    <row r="18095" spans="1:2" x14ac:dyDescent="0.25">
      <c r="A18095" s="62">
        <v>93141803</v>
      </c>
      <c r="B18095" s="63" t="s">
        <v>3361</v>
      </c>
    </row>
    <row r="18096" spans="1:2" x14ac:dyDescent="0.25">
      <c r="A18096" s="62">
        <v>93141804</v>
      </c>
      <c r="B18096" s="63" t="s">
        <v>8916</v>
      </c>
    </row>
    <row r="18097" spans="1:2" x14ac:dyDescent="0.25">
      <c r="A18097" s="62">
        <v>93141805</v>
      </c>
      <c r="B18097" s="63" t="s">
        <v>4324</v>
      </c>
    </row>
    <row r="18098" spans="1:2" x14ac:dyDescent="0.25">
      <c r="A18098" s="62">
        <v>93141806</v>
      </c>
      <c r="B18098" s="63" t="s">
        <v>12325</v>
      </c>
    </row>
    <row r="18099" spans="1:2" x14ac:dyDescent="0.25">
      <c r="A18099" s="62">
        <v>93141807</v>
      </c>
      <c r="B18099" s="63" t="s">
        <v>15220</v>
      </c>
    </row>
    <row r="18100" spans="1:2" x14ac:dyDescent="0.25">
      <c r="A18100" s="62">
        <v>93141808</v>
      </c>
      <c r="B18100" s="63" t="s">
        <v>4317</v>
      </c>
    </row>
    <row r="18101" spans="1:2" x14ac:dyDescent="0.25">
      <c r="A18101" s="62">
        <v>93141810</v>
      </c>
      <c r="B18101" s="63" t="s">
        <v>7909</v>
      </c>
    </row>
    <row r="18102" spans="1:2" x14ac:dyDescent="0.25">
      <c r="A18102" s="62">
        <v>93141811</v>
      </c>
      <c r="B18102" s="63" t="s">
        <v>17784</v>
      </c>
    </row>
    <row r="18103" spans="1:2" x14ac:dyDescent="0.25">
      <c r="A18103" s="62">
        <v>93141812</v>
      </c>
      <c r="B18103" s="63" t="s">
        <v>12190</v>
      </c>
    </row>
    <row r="18104" spans="1:2" x14ac:dyDescent="0.25">
      <c r="A18104" s="62">
        <v>93141813</v>
      </c>
      <c r="B18104" s="63" t="s">
        <v>3982</v>
      </c>
    </row>
    <row r="18105" spans="1:2" x14ac:dyDescent="0.25">
      <c r="A18105" s="62">
        <v>93141814</v>
      </c>
      <c r="B18105" s="63" t="s">
        <v>5902</v>
      </c>
    </row>
    <row r="18106" spans="1:2" x14ac:dyDescent="0.25">
      <c r="A18106" s="62">
        <v>93141901</v>
      </c>
      <c r="B18106" s="63" t="s">
        <v>6642</v>
      </c>
    </row>
    <row r="18107" spans="1:2" x14ac:dyDescent="0.25">
      <c r="A18107" s="62">
        <v>93141902</v>
      </c>
      <c r="B18107" s="63" t="s">
        <v>9485</v>
      </c>
    </row>
    <row r="18108" spans="1:2" x14ac:dyDescent="0.25">
      <c r="A18108" s="62">
        <v>93141903</v>
      </c>
      <c r="B18108" s="63" t="s">
        <v>17259</v>
      </c>
    </row>
    <row r="18109" spans="1:2" x14ac:dyDescent="0.25">
      <c r="A18109" s="62">
        <v>93141904</v>
      </c>
      <c r="B18109" s="63" t="s">
        <v>13970</v>
      </c>
    </row>
    <row r="18110" spans="1:2" x14ac:dyDescent="0.25">
      <c r="A18110" s="62">
        <v>93141905</v>
      </c>
      <c r="B18110" s="63" t="s">
        <v>4211</v>
      </c>
    </row>
    <row r="18111" spans="1:2" x14ac:dyDescent="0.25">
      <c r="A18111" s="62">
        <v>93141906</v>
      </c>
      <c r="B18111" s="63" t="s">
        <v>6271</v>
      </c>
    </row>
    <row r="18112" spans="1:2" x14ac:dyDescent="0.25">
      <c r="A18112" s="62">
        <v>93141907</v>
      </c>
      <c r="B18112" s="63" t="s">
        <v>8568</v>
      </c>
    </row>
    <row r="18113" spans="1:2" x14ac:dyDescent="0.25">
      <c r="A18113" s="62">
        <v>93141908</v>
      </c>
      <c r="B18113" s="63" t="s">
        <v>9960</v>
      </c>
    </row>
    <row r="18114" spans="1:2" x14ac:dyDescent="0.25">
      <c r="A18114" s="62">
        <v>93141909</v>
      </c>
      <c r="B18114" s="63" t="s">
        <v>8227</v>
      </c>
    </row>
    <row r="18115" spans="1:2" x14ac:dyDescent="0.25">
      <c r="A18115" s="62">
        <v>93141910</v>
      </c>
      <c r="B18115" s="63" t="s">
        <v>13008</v>
      </c>
    </row>
    <row r="18116" spans="1:2" x14ac:dyDescent="0.25">
      <c r="A18116" s="62">
        <v>93142001</v>
      </c>
      <c r="B18116" s="63" t="s">
        <v>17312</v>
      </c>
    </row>
    <row r="18117" spans="1:2" x14ac:dyDescent="0.25">
      <c r="A18117" s="62">
        <v>93142002</v>
      </c>
      <c r="B18117" s="63" t="s">
        <v>9510</v>
      </c>
    </row>
    <row r="18118" spans="1:2" x14ac:dyDescent="0.25">
      <c r="A18118" s="62">
        <v>93142003</v>
      </c>
      <c r="B18118" s="63" t="s">
        <v>9307</v>
      </c>
    </row>
    <row r="18119" spans="1:2" x14ac:dyDescent="0.25">
      <c r="A18119" s="62">
        <v>93142004</v>
      </c>
      <c r="B18119" s="63" t="s">
        <v>12659</v>
      </c>
    </row>
    <row r="18120" spans="1:2" x14ac:dyDescent="0.25">
      <c r="A18120" s="62">
        <v>93142005</v>
      </c>
      <c r="B18120" s="63" t="s">
        <v>1236</v>
      </c>
    </row>
    <row r="18121" spans="1:2" x14ac:dyDescent="0.25">
      <c r="A18121" s="62">
        <v>93142006</v>
      </c>
      <c r="B18121" s="63" t="s">
        <v>7046</v>
      </c>
    </row>
    <row r="18122" spans="1:2" x14ac:dyDescent="0.25">
      <c r="A18122" s="62">
        <v>93142007</v>
      </c>
      <c r="B18122" s="63" t="s">
        <v>4996</v>
      </c>
    </row>
    <row r="18123" spans="1:2" x14ac:dyDescent="0.25">
      <c r="A18123" s="62">
        <v>93142008</v>
      </c>
      <c r="B18123" s="63" t="s">
        <v>3473</v>
      </c>
    </row>
    <row r="18124" spans="1:2" x14ac:dyDescent="0.25">
      <c r="A18124" s="62">
        <v>93142009</v>
      </c>
      <c r="B18124" s="63" t="s">
        <v>17034</v>
      </c>
    </row>
    <row r="18125" spans="1:2" x14ac:dyDescent="0.25">
      <c r="A18125" s="62">
        <v>93142101</v>
      </c>
      <c r="B18125" s="63" t="s">
        <v>11169</v>
      </c>
    </row>
    <row r="18126" spans="1:2" x14ac:dyDescent="0.25">
      <c r="A18126" s="62">
        <v>93142102</v>
      </c>
      <c r="B18126" s="63" t="s">
        <v>1719</v>
      </c>
    </row>
    <row r="18127" spans="1:2" x14ac:dyDescent="0.25">
      <c r="A18127" s="62">
        <v>93142103</v>
      </c>
      <c r="B18127" s="63" t="s">
        <v>13278</v>
      </c>
    </row>
    <row r="18128" spans="1:2" x14ac:dyDescent="0.25">
      <c r="A18128" s="62">
        <v>93142104</v>
      </c>
      <c r="B18128" s="63" t="s">
        <v>126</v>
      </c>
    </row>
    <row r="18129" spans="1:2" x14ac:dyDescent="0.25">
      <c r="A18129" s="62">
        <v>93151501</v>
      </c>
      <c r="B18129" s="63" t="s">
        <v>3293</v>
      </c>
    </row>
    <row r="18130" spans="1:2" x14ac:dyDescent="0.25">
      <c r="A18130" s="62">
        <v>93151502</v>
      </c>
      <c r="B18130" s="63" t="s">
        <v>16195</v>
      </c>
    </row>
    <row r="18131" spans="1:2" x14ac:dyDescent="0.25">
      <c r="A18131" s="62">
        <v>93151503</v>
      </c>
      <c r="B18131" s="63" t="s">
        <v>14322</v>
      </c>
    </row>
    <row r="18132" spans="1:2" x14ac:dyDescent="0.25">
      <c r="A18132" s="62">
        <v>93151504</v>
      </c>
      <c r="B18132" s="63" t="s">
        <v>9358</v>
      </c>
    </row>
    <row r="18133" spans="1:2" x14ac:dyDescent="0.25">
      <c r="A18133" s="62">
        <v>93151505</v>
      </c>
      <c r="B18133" s="63" t="s">
        <v>5730</v>
      </c>
    </row>
    <row r="18134" spans="1:2" x14ac:dyDescent="0.25">
      <c r="A18134" s="62">
        <v>93151506</v>
      </c>
      <c r="B18134" s="63" t="s">
        <v>9906</v>
      </c>
    </row>
    <row r="18135" spans="1:2" x14ac:dyDescent="0.25">
      <c r="A18135" s="62">
        <v>93151507</v>
      </c>
      <c r="B18135" s="63" t="s">
        <v>806</v>
      </c>
    </row>
    <row r="18136" spans="1:2" x14ac:dyDescent="0.25">
      <c r="A18136" s="62">
        <v>93151508</v>
      </c>
      <c r="B18136" s="63" t="s">
        <v>6821</v>
      </c>
    </row>
    <row r="18137" spans="1:2" x14ac:dyDescent="0.25">
      <c r="A18137" s="62">
        <v>93151509</v>
      </c>
      <c r="B18137" s="63" t="s">
        <v>14347</v>
      </c>
    </row>
    <row r="18138" spans="1:2" x14ac:dyDescent="0.25">
      <c r="A18138" s="62">
        <v>93151510</v>
      </c>
      <c r="B18138" s="63" t="s">
        <v>2650</v>
      </c>
    </row>
    <row r="18139" spans="1:2" x14ac:dyDescent="0.25">
      <c r="A18139" s="62">
        <v>93151511</v>
      </c>
      <c r="B18139" s="63" t="s">
        <v>12016</v>
      </c>
    </row>
    <row r="18140" spans="1:2" x14ac:dyDescent="0.25">
      <c r="A18140" s="62">
        <v>93151512</v>
      </c>
      <c r="B18140" s="63" t="s">
        <v>9133</v>
      </c>
    </row>
    <row r="18141" spans="1:2" x14ac:dyDescent="0.25">
      <c r="A18141" s="62">
        <v>93151513</v>
      </c>
      <c r="B18141" s="63" t="s">
        <v>11071</v>
      </c>
    </row>
    <row r="18142" spans="1:2" x14ac:dyDescent="0.25">
      <c r="A18142" s="62">
        <v>93151514</v>
      </c>
      <c r="B18142" s="63" t="s">
        <v>9091</v>
      </c>
    </row>
    <row r="18143" spans="1:2" x14ac:dyDescent="0.25">
      <c r="A18143" s="62">
        <v>93151515</v>
      </c>
      <c r="B18143" s="63" t="s">
        <v>6449</v>
      </c>
    </row>
    <row r="18144" spans="1:2" x14ac:dyDescent="0.25">
      <c r="A18144" s="62">
        <v>93151601</v>
      </c>
      <c r="B18144" s="63" t="s">
        <v>9654</v>
      </c>
    </row>
    <row r="18145" spans="1:2" x14ac:dyDescent="0.25">
      <c r="A18145" s="62">
        <v>93151602</v>
      </c>
      <c r="B18145" s="63" t="s">
        <v>12871</v>
      </c>
    </row>
    <row r="18146" spans="1:2" x14ac:dyDescent="0.25">
      <c r="A18146" s="62">
        <v>93151603</v>
      </c>
      <c r="B18146" s="63" t="s">
        <v>6409</v>
      </c>
    </row>
    <row r="18147" spans="1:2" x14ac:dyDescent="0.25">
      <c r="A18147" s="62">
        <v>93151604</v>
      </c>
      <c r="B18147" s="63" t="s">
        <v>15560</v>
      </c>
    </row>
    <row r="18148" spans="1:2" x14ac:dyDescent="0.25">
      <c r="A18148" s="62">
        <v>93151605</v>
      </c>
      <c r="B18148" s="63" t="s">
        <v>6625</v>
      </c>
    </row>
    <row r="18149" spans="1:2" x14ac:dyDescent="0.25">
      <c r="A18149" s="62">
        <v>93151606</v>
      </c>
      <c r="B18149" s="63" t="s">
        <v>11317</v>
      </c>
    </row>
    <row r="18150" spans="1:2" x14ac:dyDescent="0.25">
      <c r="A18150" s="62">
        <v>93151607</v>
      </c>
      <c r="B18150" s="63" t="s">
        <v>14453</v>
      </c>
    </row>
    <row r="18151" spans="1:2" x14ac:dyDescent="0.25">
      <c r="A18151" s="62">
        <v>93151608</v>
      </c>
      <c r="B18151" s="63" t="s">
        <v>14726</v>
      </c>
    </row>
    <row r="18152" spans="1:2" x14ac:dyDescent="0.25">
      <c r="A18152" s="62">
        <v>93151609</v>
      </c>
      <c r="B18152" s="63" t="s">
        <v>4412</v>
      </c>
    </row>
    <row r="18153" spans="1:2" x14ac:dyDescent="0.25">
      <c r="A18153" s="62">
        <v>93151610</v>
      </c>
      <c r="B18153" s="63" t="s">
        <v>16902</v>
      </c>
    </row>
    <row r="18154" spans="1:2" x14ac:dyDescent="0.25">
      <c r="A18154" s="62">
        <v>93151611</v>
      </c>
      <c r="B18154" s="63" t="s">
        <v>1422</v>
      </c>
    </row>
    <row r="18155" spans="1:2" x14ac:dyDescent="0.25">
      <c r="A18155" s="62">
        <v>93151701</v>
      </c>
      <c r="B18155" s="63" t="s">
        <v>16075</v>
      </c>
    </row>
    <row r="18156" spans="1:2" x14ac:dyDescent="0.25">
      <c r="A18156" s="62">
        <v>93151702</v>
      </c>
      <c r="B18156" s="63" t="s">
        <v>16481</v>
      </c>
    </row>
    <row r="18157" spans="1:2" x14ac:dyDescent="0.25">
      <c r="A18157" s="62">
        <v>93161501</v>
      </c>
      <c r="B18157" s="63" t="s">
        <v>7904</v>
      </c>
    </row>
    <row r="18158" spans="1:2" x14ac:dyDescent="0.25">
      <c r="A18158" s="62">
        <v>93161502</v>
      </c>
      <c r="B18158" s="63" t="s">
        <v>4880</v>
      </c>
    </row>
    <row r="18159" spans="1:2" x14ac:dyDescent="0.25">
      <c r="A18159" s="62">
        <v>93161503</v>
      </c>
      <c r="B18159" s="63" t="s">
        <v>1723</v>
      </c>
    </row>
    <row r="18160" spans="1:2" x14ac:dyDescent="0.25">
      <c r="A18160" s="62">
        <v>93161504</v>
      </c>
      <c r="B18160" s="63" t="s">
        <v>11243</v>
      </c>
    </row>
    <row r="18161" spans="1:2" x14ac:dyDescent="0.25">
      <c r="A18161" s="62">
        <v>93161601</v>
      </c>
      <c r="B18161" s="63" t="s">
        <v>5714</v>
      </c>
    </row>
    <row r="18162" spans="1:2" x14ac:dyDescent="0.25">
      <c r="A18162" s="62">
        <v>93161602</v>
      </c>
      <c r="B18162" s="63" t="s">
        <v>7075</v>
      </c>
    </row>
    <row r="18163" spans="1:2" x14ac:dyDescent="0.25">
      <c r="A18163" s="62">
        <v>93161603</v>
      </c>
      <c r="B18163" s="63" t="s">
        <v>13683</v>
      </c>
    </row>
    <row r="18164" spans="1:2" x14ac:dyDescent="0.25">
      <c r="A18164" s="62">
        <v>93161604</v>
      </c>
      <c r="B18164" s="63" t="s">
        <v>11498</v>
      </c>
    </row>
    <row r="18165" spans="1:2" x14ac:dyDescent="0.25">
      <c r="A18165" s="62">
        <v>93161605</v>
      </c>
      <c r="B18165" s="63" t="s">
        <v>16600</v>
      </c>
    </row>
    <row r="18166" spans="1:2" x14ac:dyDescent="0.25">
      <c r="A18166" s="62">
        <v>93161606</v>
      </c>
      <c r="B18166" s="63" t="s">
        <v>7406</v>
      </c>
    </row>
    <row r="18167" spans="1:2" x14ac:dyDescent="0.25">
      <c r="A18167" s="62">
        <v>93161607</v>
      </c>
      <c r="B18167" s="63" t="s">
        <v>13713</v>
      </c>
    </row>
    <row r="18168" spans="1:2" x14ac:dyDescent="0.25">
      <c r="A18168" s="62">
        <v>93161701</v>
      </c>
      <c r="B18168" s="63" t="s">
        <v>16317</v>
      </c>
    </row>
    <row r="18169" spans="1:2" x14ac:dyDescent="0.25">
      <c r="A18169" s="62">
        <v>93161702</v>
      </c>
      <c r="B18169" s="63" t="s">
        <v>1261</v>
      </c>
    </row>
    <row r="18170" spans="1:2" x14ac:dyDescent="0.25">
      <c r="A18170" s="62">
        <v>93161703</v>
      </c>
      <c r="B18170" s="63" t="s">
        <v>2852</v>
      </c>
    </row>
    <row r="18171" spans="1:2" x14ac:dyDescent="0.25">
      <c r="A18171" s="62">
        <v>93161704</v>
      </c>
      <c r="B18171" s="63" t="s">
        <v>3099</v>
      </c>
    </row>
    <row r="18172" spans="1:2" x14ac:dyDescent="0.25">
      <c r="A18172" s="62">
        <v>93161801</v>
      </c>
      <c r="B18172" s="63" t="s">
        <v>3055</v>
      </c>
    </row>
    <row r="18173" spans="1:2" x14ac:dyDescent="0.25">
      <c r="A18173" s="62">
        <v>93161802</v>
      </c>
      <c r="B18173" s="63" t="s">
        <v>3752</v>
      </c>
    </row>
    <row r="18174" spans="1:2" x14ac:dyDescent="0.25">
      <c r="A18174" s="62">
        <v>93161803</v>
      </c>
      <c r="B18174" s="63" t="s">
        <v>9029</v>
      </c>
    </row>
    <row r="18175" spans="1:2" x14ac:dyDescent="0.25">
      <c r="A18175" s="62">
        <v>93161804</v>
      </c>
      <c r="B18175" s="63" t="s">
        <v>2647</v>
      </c>
    </row>
    <row r="18176" spans="1:2" x14ac:dyDescent="0.25">
      <c r="A18176" s="62">
        <v>93161805</v>
      </c>
      <c r="B18176" s="63" t="s">
        <v>4198</v>
      </c>
    </row>
    <row r="18177" spans="1:2" x14ac:dyDescent="0.25">
      <c r="A18177" s="62">
        <v>93161806</v>
      </c>
      <c r="B18177" s="63" t="s">
        <v>15769</v>
      </c>
    </row>
    <row r="18178" spans="1:2" x14ac:dyDescent="0.25">
      <c r="A18178" s="62">
        <v>93161807</v>
      </c>
      <c r="B18178" s="63" t="s">
        <v>6043</v>
      </c>
    </row>
    <row r="18179" spans="1:2" x14ac:dyDescent="0.25">
      <c r="A18179" s="62">
        <v>93161808</v>
      </c>
      <c r="B18179" s="63" t="s">
        <v>16250</v>
      </c>
    </row>
    <row r="18180" spans="1:2" x14ac:dyDescent="0.25">
      <c r="A18180" s="62">
        <v>93171501</v>
      </c>
      <c r="B18180" s="63" t="s">
        <v>6962</v>
      </c>
    </row>
    <row r="18181" spans="1:2" x14ac:dyDescent="0.25">
      <c r="A18181" s="62">
        <v>93171502</v>
      </c>
      <c r="B18181" s="63" t="s">
        <v>4571</v>
      </c>
    </row>
    <row r="18182" spans="1:2" x14ac:dyDescent="0.25">
      <c r="A18182" s="62">
        <v>93171503</v>
      </c>
      <c r="B18182" s="63" t="s">
        <v>4289</v>
      </c>
    </row>
    <row r="18183" spans="1:2" x14ac:dyDescent="0.25">
      <c r="A18183" s="62">
        <v>93171504</v>
      </c>
      <c r="B18183" s="63" t="s">
        <v>5180</v>
      </c>
    </row>
    <row r="18184" spans="1:2" x14ac:dyDescent="0.25">
      <c r="A18184" s="62">
        <v>93171601</v>
      </c>
      <c r="B18184" s="63" t="s">
        <v>2062</v>
      </c>
    </row>
    <row r="18185" spans="1:2" x14ac:dyDescent="0.25">
      <c r="A18185" s="62">
        <v>93171602</v>
      </c>
      <c r="B18185" s="63" t="s">
        <v>14463</v>
      </c>
    </row>
    <row r="18186" spans="1:2" x14ac:dyDescent="0.25">
      <c r="A18186" s="62">
        <v>93171603</v>
      </c>
      <c r="B18186" s="63" t="s">
        <v>17368</v>
      </c>
    </row>
    <row r="18187" spans="1:2" x14ac:dyDescent="0.25">
      <c r="A18187" s="62">
        <v>93171604</v>
      </c>
      <c r="B18187" s="63" t="s">
        <v>9095</v>
      </c>
    </row>
    <row r="18188" spans="1:2" x14ac:dyDescent="0.25">
      <c r="A18188" s="62">
        <v>93171701</v>
      </c>
      <c r="B18188" s="63" t="s">
        <v>16908</v>
      </c>
    </row>
    <row r="18189" spans="1:2" x14ac:dyDescent="0.25">
      <c r="A18189" s="62">
        <v>93171702</v>
      </c>
      <c r="B18189" s="63" t="s">
        <v>15894</v>
      </c>
    </row>
    <row r="18190" spans="1:2" x14ac:dyDescent="0.25">
      <c r="A18190" s="62">
        <v>93171703</v>
      </c>
      <c r="B18190" s="63" t="s">
        <v>13588</v>
      </c>
    </row>
    <row r="18191" spans="1:2" x14ac:dyDescent="0.25">
      <c r="A18191" s="62">
        <v>93171801</v>
      </c>
      <c r="B18191" s="63" t="s">
        <v>15181</v>
      </c>
    </row>
    <row r="18192" spans="1:2" x14ac:dyDescent="0.25">
      <c r="A18192" s="62">
        <v>93171802</v>
      </c>
      <c r="B18192" s="63" t="s">
        <v>2075</v>
      </c>
    </row>
    <row r="18193" spans="1:2" x14ac:dyDescent="0.25">
      <c r="A18193" s="62">
        <v>93171803</v>
      </c>
      <c r="B18193" s="63" t="s">
        <v>6882</v>
      </c>
    </row>
    <row r="18194" spans="1:2" x14ac:dyDescent="0.25">
      <c r="A18194" s="62">
        <v>94101501</v>
      </c>
      <c r="B18194" s="63" t="s">
        <v>10549</v>
      </c>
    </row>
    <row r="18195" spans="1:2" x14ac:dyDescent="0.25">
      <c r="A18195" s="62">
        <v>94101502</v>
      </c>
      <c r="B18195" s="63" t="s">
        <v>14051</v>
      </c>
    </row>
    <row r="18196" spans="1:2" x14ac:dyDescent="0.25">
      <c r="A18196" s="62">
        <v>94101503</v>
      </c>
      <c r="B18196" s="63" t="s">
        <v>2748</v>
      </c>
    </row>
    <row r="18197" spans="1:2" x14ac:dyDescent="0.25">
      <c r="A18197" s="62">
        <v>94101504</v>
      </c>
      <c r="B18197" s="63" t="s">
        <v>4565</v>
      </c>
    </row>
    <row r="18198" spans="1:2" x14ac:dyDescent="0.25">
      <c r="A18198" s="62">
        <v>94101505</v>
      </c>
      <c r="B18198" s="63" t="s">
        <v>15710</v>
      </c>
    </row>
    <row r="18199" spans="1:2" x14ac:dyDescent="0.25">
      <c r="A18199" s="62">
        <v>94101601</v>
      </c>
      <c r="B18199" s="63" t="s">
        <v>17381</v>
      </c>
    </row>
    <row r="18200" spans="1:2" x14ac:dyDescent="0.25">
      <c r="A18200" s="62">
        <v>94101602</v>
      </c>
      <c r="B18200" s="63" t="s">
        <v>978</v>
      </c>
    </row>
    <row r="18201" spans="1:2" x14ac:dyDescent="0.25">
      <c r="A18201" s="62">
        <v>94101603</v>
      </c>
      <c r="B18201" s="63" t="s">
        <v>13836</v>
      </c>
    </row>
    <row r="18202" spans="1:2" x14ac:dyDescent="0.25">
      <c r="A18202" s="62">
        <v>94101604</v>
      </c>
      <c r="B18202" s="63" t="s">
        <v>11122</v>
      </c>
    </row>
    <row r="18203" spans="1:2" x14ac:dyDescent="0.25">
      <c r="A18203" s="62">
        <v>94101605</v>
      </c>
      <c r="B18203" s="63" t="s">
        <v>15084</v>
      </c>
    </row>
    <row r="18204" spans="1:2" x14ac:dyDescent="0.25">
      <c r="A18204" s="62">
        <v>94101606</v>
      </c>
      <c r="B18204" s="63" t="s">
        <v>14413</v>
      </c>
    </row>
    <row r="18205" spans="1:2" x14ac:dyDescent="0.25">
      <c r="A18205" s="62">
        <v>94101607</v>
      </c>
      <c r="B18205" s="63" t="s">
        <v>13361</v>
      </c>
    </row>
    <row r="18206" spans="1:2" x14ac:dyDescent="0.25">
      <c r="A18206" s="62">
        <v>94101608</v>
      </c>
      <c r="B18206" s="63" t="s">
        <v>4405</v>
      </c>
    </row>
    <row r="18207" spans="1:2" x14ac:dyDescent="0.25">
      <c r="A18207" s="62">
        <v>94101609</v>
      </c>
      <c r="B18207" s="63" t="s">
        <v>863</v>
      </c>
    </row>
    <row r="18208" spans="1:2" x14ac:dyDescent="0.25">
      <c r="A18208" s="62">
        <v>94101610</v>
      </c>
      <c r="B18208" s="63" t="s">
        <v>9175</v>
      </c>
    </row>
    <row r="18209" spans="1:2" x14ac:dyDescent="0.25">
      <c r="A18209" s="62">
        <v>94101701</v>
      </c>
      <c r="B18209" s="63" t="s">
        <v>17918</v>
      </c>
    </row>
    <row r="18210" spans="1:2" x14ac:dyDescent="0.25">
      <c r="A18210" s="62">
        <v>94101702</v>
      </c>
      <c r="B18210" s="63" t="s">
        <v>10760</v>
      </c>
    </row>
    <row r="18211" spans="1:2" x14ac:dyDescent="0.25">
      <c r="A18211" s="62">
        <v>94101703</v>
      </c>
      <c r="B18211" s="63" t="s">
        <v>5646</v>
      </c>
    </row>
    <row r="18212" spans="1:2" x14ac:dyDescent="0.25">
      <c r="A18212" s="62">
        <v>94101704</v>
      </c>
      <c r="B18212" s="63" t="s">
        <v>13727</v>
      </c>
    </row>
    <row r="18213" spans="1:2" x14ac:dyDescent="0.25">
      <c r="A18213" s="62">
        <v>94101705</v>
      </c>
      <c r="B18213" s="63" t="s">
        <v>17728</v>
      </c>
    </row>
    <row r="18214" spans="1:2" x14ac:dyDescent="0.25">
      <c r="A18214" s="62">
        <v>94101801</v>
      </c>
      <c r="B18214" s="63" t="s">
        <v>10245</v>
      </c>
    </row>
    <row r="18215" spans="1:2" x14ac:dyDescent="0.25">
      <c r="A18215" s="62">
        <v>94101802</v>
      </c>
      <c r="B18215" s="63" t="s">
        <v>17583</v>
      </c>
    </row>
    <row r="18216" spans="1:2" x14ac:dyDescent="0.25">
      <c r="A18216" s="62">
        <v>94101803</v>
      </c>
      <c r="B18216" s="63" t="s">
        <v>3446</v>
      </c>
    </row>
    <row r="18217" spans="1:2" x14ac:dyDescent="0.25">
      <c r="A18217" s="62">
        <v>94101804</v>
      </c>
      <c r="B18217" s="63" t="s">
        <v>15041</v>
      </c>
    </row>
    <row r="18218" spans="1:2" x14ac:dyDescent="0.25">
      <c r="A18218" s="62">
        <v>94101805</v>
      </c>
      <c r="B18218" s="63" t="s">
        <v>14720</v>
      </c>
    </row>
    <row r="18219" spans="1:2" x14ac:dyDescent="0.25">
      <c r="A18219" s="62">
        <v>94101806</v>
      </c>
      <c r="B18219" s="63" t="s">
        <v>515</v>
      </c>
    </row>
    <row r="18220" spans="1:2" x14ac:dyDescent="0.25">
      <c r="A18220" s="62">
        <v>94101807</v>
      </c>
      <c r="B18220" s="63" t="s">
        <v>1044</v>
      </c>
    </row>
    <row r="18221" spans="1:2" x14ac:dyDescent="0.25">
      <c r="A18221" s="62">
        <v>94101808</v>
      </c>
      <c r="B18221" s="63" t="s">
        <v>5560</v>
      </c>
    </row>
    <row r="18222" spans="1:2" x14ac:dyDescent="0.25">
      <c r="A18222" s="62">
        <v>94101809</v>
      </c>
      <c r="B18222" s="63" t="s">
        <v>13523</v>
      </c>
    </row>
    <row r="18223" spans="1:2" x14ac:dyDescent="0.25">
      <c r="A18223" s="62">
        <v>94101810</v>
      </c>
      <c r="B18223" s="63" t="s">
        <v>6101</v>
      </c>
    </row>
    <row r="18224" spans="1:2" x14ac:dyDescent="0.25">
      <c r="A18224" s="62">
        <v>94111701</v>
      </c>
      <c r="B18224" s="63" t="s">
        <v>160</v>
      </c>
    </row>
    <row r="18225" spans="1:2" x14ac:dyDescent="0.25">
      <c r="A18225" s="62">
        <v>94111702</v>
      </c>
      <c r="B18225" s="63" t="s">
        <v>5396</v>
      </c>
    </row>
    <row r="18226" spans="1:2" x14ac:dyDescent="0.25">
      <c r="A18226" s="62">
        <v>94111703</v>
      </c>
      <c r="B18226" s="63" t="s">
        <v>5230</v>
      </c>
    </row>
    <row r="18227" spans="1:2" x14ac:dyDescent="0.25">
      <c r="A18227" s="62">
        <v>94111704</v>
      </c>
      <c r="B18227" s="63" t="s">
        <v>219</v>
      </c>
    </row>
    <row r="18228" spans="1:2" x14ac:dyDescent="0.25">
      <c r="A18228" s="62">
        <v>94111801</v>
      </c>
      <c r="B18228" s="63" t="s">
        <v>11452</v>
      </c>
    </row>
    <row r="18229" spans="1:2" x14ac:dyDescent="0.25">
      <c r="A18229" s="62">
        <v>94111802</v>
      </c>
      <c r="B18229" s="63" t="s">
        <v>2539</v>
      </c>
    </row>
    <row r="18230" spans="1:2" x14ac:dyDescent="0.25">
      <c r="A18230" s="62">
        <v>94111803</v>
      </c>
      <c r="B18230" s="63" t="s">
        <v>13471</v>
      </c>
    </row>
    <row r="18231" spans="1:2" x14ac:dyDescent="0.25">
      <c r="A18231" s="62">
        <v>94111804</v>
      </c>
      <c r="B18231" s="63" t="s">
        <v>7544</v>
      </c>
    </row>
    <row r="18232" spans="1:2" x14ac:dyDescent="0.25">
      <c r="A18232" s="62">
        <v>94111901</v>
      </c>
      <c r="B18232" s="63" t="s">
        <v>11713</v>
      </c>
    </row>
    <row r="18233" spans="1:2" x14ac:dyDescent="0.25">
      <c r="A18233" s="62">
        <v>94111902</v>
      </c>
      <c r="B18233" s="63" t="s">
        <v>16206</v>
      </c>
    </row>
    <row r="18234" spans="1:2" x14ac:dyDescent="0.25">
      <c r="A18234" s="62">
        <v>94111903</v>
      </c>
      <c r="B18234" s="63" t="s">
        <v>13329</v>
      </c>
    </row>
    <row r="18235" spans="1:2" x14ac:dyDescent="0.25">
      <c r="A18235" s="62">
        <v>94112001</v>
      </c>
      <c r="B18235" s="63" t="s">
        <v>13608</v>
      </c>
    </row>
    <row r="18236" spans="1:2" x14ac:dyDescent="0.25">
      <c r="A18236" s="62">
        <v>94112002</v>
      </c>
      <c r="B18236" s="63" t="s">
        <v>4895</v>
      </c>
    </row>
    <row r="18237" spans="1:2" x14ac:dyDescent="0.25">
      <c r="A18237" s="62">
        <v>94112003</v>
      </c>
      <c r="B18237" s="63" t="s">
        <v>15949</v>
      </c>
    </row>
    <row r="18238" spans="1:2" x14ac:dyDescent="0.25">
      <c r="A18238" s="62">
        <v>94112004</v>
      </c>
      <c r="B18238" s="63" t="s">
        <v>12932</v>
      </c>
    </row>
    <row r="18239" spans="1:2" x14ac:dyDescent="0.25">
      <c r="A18239" s="62">
        <v>94112005</v>
      </c>
      <c r="B18239" s="63" t="s">
        <v>7050</v>
      </c>
    </row>
    <row r="18240" spans="1:2" x14ac:dyDescent="0.25">
      <c r="A18240" s="62">
        <v>94121501</v>
      </c>
      <c r="B18240" s="63" t="s">
        <v>2160</v>
      </c>
    </row>
    <row r="18241" spans="1:2" x14ac:dyDescent="0.25">
      <c r="A18241" s="62">
        <v>94121502</v>
      </c>
      <c r="B18241" s="63" t="s">
        <v>1769</v>
      </c>
    </row>
    <row r="18242" spans="1:2" x14ac:dyDescent="0.25">
      <c r="A18242" s="62">
        <v>94121503</v>
      </c>
      <c r="B18242" s="63" t="s">
        <v>12268</v>
      </c>
    </row>
    <row r="18243" spans="1:2" x14ac:dyDescent="0.25">
      <c r="A18243" s="62">
        <v>94121504</v>
      </c>
      <c r="B18243" s="63" t="s">
        <v>1560</v>
      </c>
    </row>
    <row r="18244" spans="1:2" x14ac:dyDescent="0.25">
      <c r="A18244" s="62">
        <v>94121505</v>
      </c>
      <c r="B18244" s="63" t="s">
        <v>5561</v>
      </c>
    </row>
    <row r="18245" spans="1:2" x14ac:dyDescent="0.25">
      <c r="A18245" s="62">
        <v>94121506</v>
      </c>
      <c r="B18245" s="63" t="s">
        <v>16729</v>
      </c>
    </row>
    <row r="18246" spans="1:2" x14ac:dyDescent="0.25">
      <c r="A18246" s="62">
        <v>94121507</v>
      </c>
      <c r="B18246" s="63" t="s">
        <v>8917</v>
      </c>
    </row>
    <row r="18247" spans="1:2" x14ac:dyDescent="0.25">
      <c r="A18247" s="62">
        <v>94121508</v>
      </c>
      <c r="B18247" s="63" t="s">
        <v>8243</v>
      </c>
    </row>
    <row r="18248" spans="1:2" x14ac:dyDescent="0.25">
      <c r="A18248" s="62">
        <v>94121509</v>
      </c>
      <c r="B18248" s="63" t="s">
        <v>4438</v>
      </c>
    </row>
    <row r="18249" spans="1:2" x14ac:dyDescent="0.25">
      <c r="A18249" s="62">
        <v>94121510</v>
      </c>
      <c r="B18249" s="63" t="s">
        <v>16211</v>
      </c>
    </row>
    <row r="18250" spans="1:2" x14ac:dyDescent="0.25">
      <c r="A18250" s="62">
        <v>94121511</v>
      </c>
      <c r="B18250" s="63" t="s">
        <v>8387</v>
      </c>
    </row>
    <row r="18251" spans="1:2" x14ac:dyDescent="0.25">
      <c r="A18251" s="62">
        <v>94121512</v>
      </c>
      <c r="B18251" s="63" t="s">
        <v>16586</v>
      </c>
    </row>
    <row r="18252" spans="1:2" x14ac:dyDescent="0.25">
      <c r="A18252" s="62">
        <v>94121513</v>
      </c>
      <c r="B18252" s="63" t="s">
        <v>2959</v>
      </c>
    </row>
    <row r="18253" spans="1:2" x14ac:dyDescent="0.25">
      <c r="A18253" s="62">
        <v>94121514</v>
      </c>
      <c r="B18253" s="63" t="s">
        <v>2055</v>
      </c>
    </row>
    <row r="18254" spans="1:2" x14ac:dyDescent="0.25">
      <c r="A18254" s="62">
        <v>94121601</v>
      </c>
      <c r="B18254" s="63" t="s">
        <v>2322</v>
      </c>
    </row>
    <row r="18255" spans="1:2" x14ac:dyDescent="0.25">
      <c r="A18255" s="62">
        <v>94121602</v>
      </c>
      <c r="B18255" s="63" t="s">
        <v>7534</v>
      </c>
    </row>
    <row r="18256" spans="1:2" x14ac:dyDescent="0.25">
      <c r="A18256" s="62">
        <v>94121603</v>
      </c>
      <c r="B18256" s="63" t="s">
        <v>13476</v>
      </c>
    </row>
    <row r="18257" spans="1:2" x14ac:dyDescent="0.25">
      <c r="A18257" s="62">
        <v>94121604</v>
      </c>
      <c r="B18257" s="63" t="s">
        <v>18038</v>
      </c>
    </row>
    <row r="18258" spans="1:2" x14ac:dyDescent="0.25">
      <c r="A18258" s="62">
        <v>94121605</v>
      </c>
      <c r="B18258" s="63" t="s">
        <v>8142</v>
      </c>
    </row>
    <row r="18259" spans="1:2" x14ac:dyDescent="0.25">
      <c r="A18259" s="62">
        <v>94121606</v>
      </c>
      <c r="B18259" s="63" t="s">
        <v>14008</v>
      </c>
    </row>
    <row r="18260" spans="1:2" x14ac:dyDescent="0.25">
      <c r="A18260" s="62">
        <v>94121607</v>
      </c>
      <c r="B18260" s="63" t="s">
        <v>7081</v>
      </c>
    </row>
    <row r="18261" spans="1:2" x14ac:dyDescent="0.25">
      <c r="A18261" s="62">
        <v>94121701</v>
      </c>
      <c r="B18261" s="63" t="s">
        <v>5927</v>
      </c>
    </row>
    <row r="18262" spans="1:2" x14ac:dyDescent="0.25">
      <c r="A18262" s="62">
        <v>94121702</v>
      </c>
      <c r="B18262" s="63" t="s">
        <v>9765</v>
      </c>
    </row>
    <row r="18263" spans="1:2" x14ac:dyDescent="0.25">
      <c r="A18263" s="62">
        <v>94121703</v>
      </c>
      <c r="B18263" s="63" t="s">
        <v>8931</v>
      </c>
    </row>
    <row r="18264" spans="1:2" x14ac:dyDescent="0.25">
      <c r="A18264" s="62">
        <v>94121704</v>
      </c>
      <c r="B18264" s="63" t="s">
        <v>16444</v>
      </c>
    </row>
    <row r="18265" spans="1:2" x14ac:dyDescent="0.25">
      <c r="A18265" s="62">
        <v>94121801</v>
      </c>
      <c r="B18265" s="63" t="s">
        <v>8371</v>
      </c>
    </row>
    <row r="18266" spans="1:2" x14ac:dyDescent="0.25">
      <c r="A18266" s="62">
        <v>94121802</v>
      </c>
      <c r="B18266" s="63" t="s">
        <v>13487</v>
      </c>
    </row>
    <row r="18267" spans="1:2" x14ac:dyDescent="0.25">
      <c r="A18267" s="62">
        <v>94121803</v>
      </c>
      <c r="B18267" s="63" t="s">
        <v>7655</v>
      </c>
    </row>
    <row r="18268" spans="1:2" x14ac:dyDescent="0.25">
      <c r="A18268" s="62">
        <v>94121804</v>
      </c>
      <c r="B18268" s="63" t="s">
        <v>11405</v>
      </c>
    </row>
    <row r="18269" spans="1:2" x14ac:dyDescent="0.25">
      <c r="A18269" s="62">
        <v>94121805</v>
      </c>
      <c r="B18269" s="63" t="s">
        <v>6550</v>
      </c>
    </row>
    <row r="18270" spans="1:2" x14ac:dyDescent="0.25">
      <c r="A18270" s="62">
        <v>94131501</v>
      </c>
      <c r="B18270" s="63" t="s">
        <v>1765</v>
      </c>
    </row>
    <row r="18271" spans="1:2" x14ac:dyDescent="0.25">
      <c r="A18271" s="62">
        <v>94131502</v>
      </c>
      <c r="B18271" s="63" t="s">
        <v>8835</v>
      </c>
    </row>
    <row r="18272" spans="1:2" x14ac:dyDescent="0.25">
      <c r="A18272" s="62">
        <v>94131503</v>
      </c>
      <c r="B18272" s="63" t="s">
        <v>16912</v>
      </c>
    </row>
    <row r="18273" spans="1:2" x14ac:dyDescent="0.25">
      <c r="A18273" s="62">
        <v>94131504</v>
      </c>
      <c r="B18273" s="63" t="s">
        <v>13223</v>
      </c>
    </row>
    <row r="18274" spans="1:2" x14ac:dyDescent="0.25">
      <c r="A18274" s="62">
        <v>94131601</v>
      </c>
      <c r="B18274" s="63" t="s">
        <v>2538</v>
      </c>
    </row>
    <row r="18275" spans="1:2" x14ac:dyDescent="0.25">
      <c r="A18275" s="62">
        <v>94131602</v>
      </c>
      <c r="B18275" s="63" t="s">
        <v>14621</v>
      </c>
    </row>
    <row r="18276" spans="1:2" x14ac:dyDescent="0.25">
      <c r="A18276" s="62">
        <v>94131603</v>
      </c>
      <c r="B18276" s="63" t="s">
        <v>6259</v>
      </c>
    </row>
    <row r="18277" spans="1:2" x14ac:dyDescent="0.25">
      <c r="A18277" s="62">
        <v>94131604</v>
      </c>
      <c r="B18277" s="63" t="s">
        <v>12499</v>
      </c>
    </row>
    <row r="18278" spans="1:2" x14ac:dyDescent="0.25">
      <c r="A18278" s="62">
        <v>94131605</v>
      </c>
      <c r="B18278" s="63" t="s">
        <v>13280</v>
      </c>
    </row>
    <row r="18279" spans="1:2" x14ac:dyDescent="0.25">
      <c r="A18279" s="62">
        <v>94131606</v>
      </c>
      <c r="B18279" s="63" t="s">
        <v>7701</v>
      </c>
    </row>
    <row r="18280" spans="1:2" x14ac:dyDescent="0.25">
      <c r="A18280" s="62">
        <v>94131607</v>
      </c>
      <c r="B18280" s="63" t="s">
        <v>6963</v>
      </c>
    </row>
    <row r="18281" spans="1:2" x14ac:dyDescent="0.25">
      <c r="A18281" s="62">
        <v>94131608</v>
      </c>
      <c r="B18281" s="63" t="s">
        <v>1020</v>
      </c>
    </row>
    <row r="18282" spans="1:2" x14ac:dyDescent="0.25">
      <c r="A18282" s="62">
        <v>94131701</v>
      </c>
      <c r="B18282" s="63" t="s">
        <v>1149</v>
      </c>
    </row>
    <row r="18283" spans="1:2" x14ac:dyDescent="0.25">
      <c r="A18283" s="62">
        <v>94131702</v>
      </c>
      <c r="B18283" s="63" t="s">
        <v>12969</v>
      </c>
    </row>
    <row r="18284" spans="1:2" x14ac:dyDescent="0.25">
      <c r="A18284" s="62">
        <v>94131703</v>
      </c>
      <c r="B18284" s="63" t="s">
        <v>5128</v>
      </c>
    </row>
    <row r="18285" spans="1:2" x14ac:dyDescent="0.25">
      <c r="A18285" s="62">
        <v>94131704</v>
      </c>
      <c r="B18285" s="63" t="s">
        <v>10574</v>
      </c>
    </row>
    <row r="18286" spans="1:2" x14ac:dyDescent="0.25">
      <c r="A18286" s="62">
        <v>94131801</v>
      </c>
      <c r="B18286" s="63" t="s">
        <v>10136</v>
      </c>
    </row>
    <row r="18287" spans="1:2" x14ac:dyDescent="0.25">
      <c r="A18287" s="62">
        <v>94131802</v>
      </c>
      <c r="B18287" s="63" t="s">
        <v>6562</v>
      </c>
    </row>
    <row r="18288" spans="1:2" x14ac:dyDescent="0.25">
      <c r="A18288" s="62">
        <v>94131803</v>
      </c>
      <c r="B18288" s="63" t="s">
        <v>13304</v>
      </c>
    </row>
    <row r="18289" spans="1:2" x14ac:dyDescent="0.25">
      <c r="A18289" s="62">
        <v>94131804</v>
      </c>
      <c r="B18289" s="63" t="s">
        <v>8659</v>
      </c>
    </row>
    <row r="18290" spans="1:2" x14ac:dyDescent="0.25">
      <c r="A18290" s="62">
        <v>94131805</v>
      </c>
      <c r="B18290" s="63" t="s">
        <v>12296</v>
      </c>
    </row>
    <row r="18291" spans="1:2" x14ac:dyDescent="0.25">
      <c r="A18291" s="62">
        <v>94131901</v>
      </c>
      <c r="B18291" s="63" t="s">
        <v>97</v>
      </c>
    </row>
    <row r="18292" spans="1:2" x14ac:dyDescent="0.25">
      <c r="A18292" s="62">
        <v>94131902</v>
      </c>
      <c r="B18292" s="63" t="s">
        <v>16320</v>
      </c>
    </row>
    <row r="18293" spans="1:2" x14ac:dyDescent="0.25">
      <c r="A18293" s="62">
        <v>94131903</v>
      </c>
      <c r="B18293" s="63" t="s">
        <v>16542</v>
      </c>
    </row>
    <row r="18294" spans="1:2" x14ac:dyDescent="0.25">
      <c r="A18294" s="62">
        <v>94132001</v>
      </c>
      <c r="B18294" s="63" t="s">
        <v>7585</v>
      </c>
    </row>
    <row r="18295" spans="1:2" x14ac:dyDescent="0.25">
      <c r="A18295" s="62">
        <v>94132002</v>
      </c>
      <c r="B18295" s="63" t="s">
        <v>9461</v>
      </c>
    </row>
    <row r="18296" spans="1:2" x14ac:dyDescent="0.25">
      <c r="A18296" s="62">
        <v>94132003</v>
      </c>
      <c r="B18296" s="63" t="s">
        <v>9610</v>
      </c>
    </row>
    <row r="18297" spans="1:2" x14ac:dyDescent="0.25">
      <c r="A18297" s="62">
        <v>94132004</v>
      </c>
      <c r="B18297" s="63" t="s">
        <v>1716</v>
      </c>
    </row>
    <row r="18298" spans="1:2" x14ac:dyDescent="0.25">
      <c r="A18298" s="62">
        <v>94132005</v>
      </c>
      <c r="B18298" s="63" t="s">
        <v>12695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16383</v>
      </c>
      <c r="B1" s="64" t="s">
        <v>161</v>
      </c>
      <c r="C1" s="64" t="s">
        <v>11726</v>
      </c>
      <c r="D1" s="64" t="s">
        <v>14379</v>
      </c>
      <c r="E1" s="64" t="s">
        <v>10964</v>
      </c>
      <c r="F1" s="64" t="s">
        <v>11097</v>
      </c>
    </row>
    <row r="2" spans="1:10" ht="11.25" customHeight="1" x14ac:dyDescent="0.2">
      <c r="A2" s="66"/>
      <c r="B2" s="66"/>
      <c r="C2" s="66"/>
      <c r="D2" s="66"/>
      <c r="E2" s="66"/>
      <c r="F2" s="66"/>
    </row>
    <row r="3" spans="1:10" ht="11.25" customHeight="1" x14ac:dyDescent="0.2">
      <c r="A3" s="103" t="s">
        <v>14829</v>
      </c>
      <c r="B3" s="67" t="s">
        <v>8531</v>
      </c>
      <c r="C3" s="76"/>
      <c r="D3" s="103" t="s">
        <v>9388</v>
      </c>
      <c r="E3" s="67" t="s">
        <v>13095</v>
      </c>
      <c r="F3" s="66"/>
    </row>
    <row r="4" spans="1:10" ht="11.25" customHeight="1" x14ac:dyDescent="0.2">
      <c r="A4" s="104"/>
      <c r="B4" s="67" t="s">
        <v>1787</v>
      </c>
      <c r="C4" s="65" t="str">
        <f>IF(C3="","",IF(AND(MONTH(C3)&gt;=1,MONTH(C3)&lt;=3),1,IF(AND(MONTH(C3)&gt;=4,MONTH(C3)&lt;=6),2,IF(AND(MONTH(C3)&gt;=7,MONTH(C3)&lt;=9),3,4))))</f>
        <v/>
      </c>
      <c r="D4" s="104"/>
      <c r="E4" s="67" t="s">
        <v>2418</v>
      </c>
      <c r="F4" s="66"/>
    </row>
    <row r="5" spans="1:10" ht="11.25" customHeight="1" x14ac:dyDescent="0.2">
      <c r="A5" s="104"/>
      <c r="B5" s="67" t="s">
        <v>12944</v>
      </c>
      <c r="C5" s="76"/>
      <c r="D5" s="104"/>
      <c r="E5" s="67" t="s">
        <v>3074</v>
      </c>
      <c r="F5" s="66"/>
    </row>
    <row r="6" spans="1:10" ht="11.25" customHeight="1" x14ac:dyDescent="0.2">
      <c r="A6" s="104"/>
      <c r="B6" s="67" t="s">
        <v>1787</v>
      </c>
      <c r="C6" s="65" t="str">
        <f>IF(C5="","",IF(AND(MONTH(C5)&gt;=1,MONTH(C5)&lt;=3),1,IF(AND(MONTH(C5)&gt;=4,MONTH(C5)&lt;=6),2,IF(AND(MONTH(C5)&gt;=7,MONTH(C5)&lt;=9),3,4))))</f>
        <v/>
      </c>
      <c r="D6" s="104"/>
      <c r="E6" s="67" t="s">
        <v>13194</v>
      </c>
      <c r="F6" s="66"/>
    </row>
    <row r="8" spans="1:10" ht="11.25" customHeight="1" x14ac:dyDescent="0.2">
      <c r="A8" s="72" t="s">
        <v>15736</v>
      </c>
      <c r="B8" s="72" t="s">
        <v>16147</v>
      </c>
      <c r="C8" s="72" t="s">
        <v>15642</v>
      </c>
      <c r="D8" s="72" t="s">
        <v>15252</v>
      </c>
      <c r="E8" s="72" t="s">
        <v>6934</v>
      </c>
      <c r="F8" s="72" t="s">
        <v>15281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12552</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purl.org/dc/terms/"/>
    <ds:schemaRef ds:uri="http://schemas.microsoft.com/office/2006/documentManagement/types"/>
    <ds:schemaRef ds:uri="http://schemas.microsoft.com/office/2006/metadata/propertie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Usuario de Windows</cp:lastModifiedBy>
  <cp:lastPrinted>2016-11-30T19:14:54Z</cp:lastPrinted>
  <dcterms:created xsi:type="dcterms:W3CDTF">2014-09-22T13:14:27Z</dcterms:created>
  <dcterms:modified xsi:type="dcterms:W3CDTF">2019-04-15T18:19:28Z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